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S15381_園芸振興課\R08年度\01_共同作業\02_園芸企画班\★農林水産業燃油、物価高騰対策緊急支援事業（説明会後資料）\"/>
    </mc:Choice>
  </mc:AlternateContent>
  <xr:revisionPtr revIDLastSave="0" documentId="13_ncr:1_{F8E69EA5-9BF5-4DF3-8D0F-6F117B2C3769}" xr6:coauthVersionLast="47" xr6:coauthVersionMax="47" xr10:uidLastSave="{00000000-0000-0000-0000-000000000000}"/>
  <bookViews>
    <workbookView xWindow="-120" yWindow="-120" windowWidth="29040" windowHeight="15720" activeTab="3" xr2:uid="{A3C44FC2-45DE-43CA-B132-99963B8C6316}"/>
  </bookViews>
  <sheets>
    <sheet name="添付書類一覧（交付申請）" sheetId="1" r:id="rId1"/>
    <sheet name="別記１（賃金増加率試算表）" sheetId="10" r:id="rId2"/>
    <sheet name="別記１（記入例）" sheetId="4" r:id="rId3"/>
    <sheet name="添付書類一覧（実績報告）" sheetId="6" r:id="rId4"/>
    <sheet name="別記２（賃金増加率計算表）" sheetId="11" r:id="rId5"/>
    <sheet name="別記２（記入例）" sheetId="12" r:id="rId6"/>
  </sheets>
  <externalReferences>
    <externalReference r:id="rId7"/>
    <externalReference r:id="rId8"/>
    <externalReference r:id="rId9"/>
    <externalReference r:id="rId10"/>
    <externalReference r:id="rId11"/>
  </externalReferences>
  <definedNames>
    <definedName name="FAX番号">[1]自社情報!$B$6</definedName>
    <definedName name="ll">[2]運用計画!$B$1:$P$36</definedName>
    <definedName name="oo">'[3]運用計画(借換後)'!$B$1:$R$44</definedName>
    <definedName name="_xlnm.Print_Area" localSheetId="0">'添付書類一覧（交付申請）'!$B$1:$E$18</definedName>
    <definedName name="_xlnm.Print_Area" localSheetId="3">'添付書類一覧（実績報告）'!$B$1:$E$18</definedName>
    <definedName name="_xlnm.Print_Area" localSheetId="2">'別記１（記入例）'!$A$1:$O$39</definedName>
    <definedName name="_xlnm.Print_Area" localSheetId="1">'別記１（賃金増加率試算表）'!$A$1:$O$39</definedName>
    <definedName name="_xlnm.Print_Area" localSheetId="5">'別記２（記入例）'!$A$1:$O$39</definedName>
    <definedName name="_xlnm.Print_Area" localSheetId="4">'別記２（賃金増加率計算表）'!$A$1:$O$39</definedName>
    <definedName name="_xlnm.Print_Area">#REF!</definedName>
    <definedName name="あふれる">#REF!</definedName>
    <definedName name="見積一覧">OFFSET([1]一覧!$A$1,0,0,COUNTA([1]一覧!$A$1:$A$65536),COUNTA([1]一覧!$A$1:$IV$1))</definedName>
    <definedName name="見積件数">#REF!</definedName>
    <definedName name="見積書タイトルリスト">OFFSET([1]見積書設定!$A$1,1,0,COUNTA([1]見積書設定!$A$1:$A$65536)-1,1)</definedName>
    <definedName name="見積書表記1">[1]見積書設定!$G$2</definedName>
    <definedName name="見積書表記2">[1]見積書設定!$G$3</definedName>
    <definedName name="見積小計">'[4]見積書　組合'!$H$38</definedName>
    <definedName name="見積消費税">'[4]見積書　組合'!$H$40</definedName>
    <definedName name="見積対象">OFFSET([1]見積Head!$A$1,1,0,COUNTA([1]見積Head!$A$1:$A$65536)-1,COUNTA([1]見積Head!$A$1:$IV$1))</definedName>
    <definedName name="見積担当者">'[4]見積書　組合'!#REF!</definedName>
    <definedName name="顧客コード">OFFSET([1]顧客マスタ!$A$1,1,0,COUNTA([1]顧客マスタ!$A$1:$A$65536)-1,1)</definedName>
    <definedName name="顧客リスト">OFFSET([1]顧客マスタ!$A$1,1,0,COUNTA([1]顧客マスタ!$A$1:$A$65536)-1,2)</definedName>
    <definedName name="合計">#REF!</definedName>
    <definedName name="算出表">'[4]見積書　組合'!#REF!</definedName>
    <definedName name="支払条件リスト">OFFSET([1]自社情報!$D$1,1,0,COUNTA([1]自社情報!$D$1:$D$65536)-1,1)</definedName>
    <definedName name="収支計画">[5]運用計画!$B$1:$P$36</definedName>
    <definedName name="商品コード">OFFSET([1]商品マスタ!$A$1,1,0,COUNTA([1]商品マスタ!$A$1:$A$65536)-1,1)</definedName>
    <definedName name="商品リスト">OFFSET([1]商品マスタ!$A$1,1,0,COUNTA([1]商品マスタ!$A$1:$A$65536)-1,4)</definedName>
    <definedName name="小計">#REF!</definedName>
    <definedName name="消費税">#REF!</definedName>
    <definedName name="消費税計算">[1]自社情報!#REF!</definedName>
    <definedName name="消費税算出">#REF!</definedName>
    <definedName name="請求件数">#REF!</definedName>
    <definedName name="請求書タイトルリスト">OFFSET([1]見積書設定!#REF!,1,0,COUNTA([1]見積書設定!#REF!)-1,1)</definedName>
    <definedName name="請求書番号">#REF!</definedName>
    <definedName name="請求先">#REF!</definedName>
    <definedName name="請求対象">OFFSET(#REF!,1,0,COUNTA(#REF!)-1,4)</definedName>
    <definedName name="請求担当者">#REF!</definedName>
    <definedName name="税込合計">#REF!</definedName>
    <definedName name="単価設定">#REF!</definedName>
    <definedName name="担当者リスト">OFFSET([1]担当者マスタ!$A$1,1,0,COUNTA([1]担当者マスタ!$A$1:$A$65536)-1,1)</definedName>
    <definedName name="伝票タイトルリスト">OFFSET([1]見積書設定!#REF!,1,0,COUNTA([1]見積書設定!#REF!)-1,1)</definedName>
    <definedName name="納品件数">#REF!</definedName>
    <definedName name="納品書タイトルリスト">OFFSET([1]見積書設定!$A$1,1,0,COUNTA([1]見積書設定!$A$1:$A$65536)-1,1)</definedName>
    <definedName name="納品書開始番号">#REF!</definedName>
    <definedName name="納品書合計">#REF!</definedName>
    <definedName name="納品書小計">#REF!</definedName>
    <definedName name="納品書消費税">#REF!</definedName>
    <definedName name="納品書値引">#REF!</definedName>
    <definedName name="納品書値引後">#REF!</definedName>
    <definedName name="納品書番号">#REF!</definedName>
    <definedName name="納品場所リスト">OFFSET([1]見積書設定!$F$6,1,0,COUNTA([1]見積書設定!$F$1:$F$65536)-4)</definedName>
    <definedName name="納品先">#REF!</definedName>
    <definedName name="納品対象">OFFSET(#REF!,1,0,COUNTA(#REF!)-1,COUNTA(#REF!))</definedName>
    <definedName name="売上ヘッド">OFFSET(#REF!,1,0,COUNTA(#REF!)-1,4)</definedName>
    <definedName name="売上一覧">OFFSET([1]一覧!#REF!,0,0,COUNTA([1]一覧!$A$1:$A$65536),COUNTA([1]一覧!#REF!))</definedName>
    <definedName name="売上件数">#REF!</definedName>
    <definedName name="有効期限リスト">OFFSET([1]見積書設定!$D$6,1,0,COUNTA([1]見積書設定!$D$1:$D$65536)-3)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30" i="12" l="1"/>
  <c r="L30" i="12"/>
  <c r="M29" i="12"/>
  <c r="L29" i="12"/>
  <c r="N29" i="12" s="1"/>
  <c r="H29" i="12"/>
  <c r="M28" i="12"/>
  <c r="L28" i="12"/>
  <c r="N28" i="12" s="1"/>
  <c r="H28" i="12"/>
  <c r="M27" i="12"/>
  <c r="L27" i="12"/>
  <c r="N27" i="12" s="1"/>
  <c r="H27" i="12"/>
  <c r="M26" i="12"/>
  <c r="L26" i="12"/>
  <c r="N26" i="12" s="1"/>
  <c r="H26" i="12"/>
  <c r="M25" i="12"/>
  <c r="L25" i="12"/>
  <c r="N25" i="12" s="1"/>
  <c r="H25" i="12"/>
  <c r="M24" i="12"/>
  <c r="L24" i="12"/>
  <c r="N24" i="12" s="1"/>
  <c r="H24" i="12"/>
  <c r="M23" i="12"/>
  <c r="L23" i="12"/>
  <c r="N23" i="12" s="1"/>
  <c r="H23" i="12"/>
  <c r="M22" i="12"/>
  <c r="L22" i="12"/>
  <c r="N22" i="12" s="1"/>
  <c r="H22" i="12"/>
  <c r="M21" i="12"/>
  <c r="L21" i="12"/>
  <c r="N21" i="12" s="1"/>
  <c r="H21" i="12"/>
  <c r="M20" i="12"/>
  <c r="L20" i="12"/>
  <c r="N20" i="12" s="1"/>
  <c r="H20" i="12"/>
  <c r="M19" i="12"/>
  <c r="L19" i="12"/>
  <c r="N19" i="12" s="1"/>
  <c r="H19" i="12"/>
  <c r="M18" i="12"/>
  <c r="L18" i="12"/>
  <c r="N18" i="12" s="1"/>
  <c r="H18" i="12"/>
  <c r="M17" i="12"/>
  <c r="L17" i="12"/>
  <c r="N17" i="12" s="1"/>
  <c r="H17" i="12"/>
  <c r="M16" i="12"/>
  <c r="L16" i="12"/>
  <c r="N16" i="12" s="1"/>
  <c r="H16" i="12"/>
  <c r="M15" i="12"/>
  <c r="L15" i="12"/>
  <c r="N15" i="12" s="1"/>
  <c r="H15" i="12"/>
  <c r="M14" i="12"/>
  <c r="L14" i="12"/>
  <c r="N14" i="12" s="1"/>
  <c r="H14" i="12"/>
  <c r="M13" i="12"/>
  <c r="L13" i="12"/>
  <c r="N13" i="12" s="1"/>
  <c r="H13" i="12"/>
  <c r="M12" i="12"/>
  <c r="L12" i="12"/>
  <c r="N12" i="12" s="1"/>
  <c r="H12" i="12"/>
  <c r="M11" i="12"/>
  <c r="L11" i="12"/>
  <c r="N11" i="12" s="1"/>
  <c r="H11" i="12"/>
  <c r="M10" i="12"/>
  <c r="L10" i="12"/>
  <c r="N10" i="12" s="1"/>
  <c r="N30" i="12" s="1"/>
  <c r="N31" i="12" s="1"/>
  <c r="H10" i="12"/>
  <c r="H30" i="12" s="1"/>
  <c r="M30" i="11"/>
  <c r="L30" i="11"/>
  <c r="M29" i="11"/>
  <c r="L29" i="11"/>
  <c r="N29" i="11" s="1"/>
  <c r="H29" i="11"/>
  <c r="M28" i="11"/>
  <c r="L28" i="11"/>
  <c r="N28" i="11" s="1"/>
  <c r="H28" i="11"/>
  <c r="M27" i="11"/>
  <c r="L27" i="11"/>
  <c r="N27" i="11" s="1"/>
  <c r="H27" i="11"/>
  <c r="M26" i="11"/>
  <c r="L26" i="11"/>
  <c r="N26" i="11" s="1"/>
  <c r="H26" i="11"/>
  <c r="M25" i="11"/>
  <c r="L25" i="11"/>
  <c r="N25" i="11" s="1"/>
  <c r="H25" i="11"/>
  <c r="M24" i="11"/>
  <c r="L24" i="11"/>
  <c r="N24" i="11" s="1"/>
  <c r="H24" i="11"/>
  <c r="M23" i="11"/>
  <c r="L23" i="11"/>
  <c r="N23" i="11" s="1"/>
  <c r="H23" i="11"/>
  <c r="M22" i="11"/>
  <c r="L22" i="11"/>
  <c r="N22" i="11" s="1"/>
  <c r="H22" i="11"/>
  <c r="M21" i="11"/>
  <c r="L21" i="11"/>
  <c r="N21" i="11" s="1"/>
  <c r="H21" i="11"/>
  <c r="M20" i="11"/>
  <c r="L20" i="11"/>
  <c r="N20" i="11" s="1"/>
  <c r="H20" i="11"/>
  <c r="M19" i="11"/>
  <c r="L19" i="11"/>
  <c r="N19" i="11" s="1"/>
  <c r="H19" i="11"/>
  <c r="M18" i="11"/>
  <c r="L18" i="11"/>
  <c r="N18" i="11" s="1"/>
  <c r="H18" i="11"/>
  <c r="M17" i="11"/>
  <c r="L17" i="11"/>
  <c r="N17" i="11" s="1"/>
  <c r="H17" i="11"/>
  <c r="M16" i="11"/>
  <c r="L16" i="11"/>
  <c r="N16" i="11" s="1"/>
  <c r="H16" i="11"/>
  <c r="M15" i="11"/>
  <c r="L15" i="11"/>
  <c r="N15" i="11" s="1"/>
  <c r="H15" i="11"/>
  <c r="M14" i="11"/>
  <c r="L14" i="11"/>
  <c r="N14" i="11" s="1"/>
  <c r="H14" i="11"/>
  <c r="M13" i="11"/>
  <c r="L13" i="11"/>
  <c r="N13" i="11" s="1"/>
  <c r="H13" i="11"/>
  <c r="M12" i="11"/>
  <c r="L12" i="11"/>
  <c r="N12" i="11" s="1"/>
  <c r="H12" i="11"/>
  <c r="M11" i="11"/>
  <c r="L11" i="11"/>
  <c r="N11" i="11" s="1"/>
  <c r="H11" i="11"/>
  <c r="M10" i="11"/>
  <c r="L10" i="11"/>
  <c r="N10" i="11" s="1"/>
  <c r="H10" i="11"/>
  <c r="H30" i="11" s="1"/>
  <c r="M30" i="10"/>
  <c r="L30" i="10"/>
  <c r="M29" i="10"/>
  <c r="L29" i="10"/>
  <c r="N29" i="10" s="1"/>
  <c r="H29" i="10"/>
  <c r="M28" i="10"/>
  <c r="L28" i="10"/>
  <c r="N28" i="10" s="1"/>
  <c r="H28" i="10"/>
  <c r="M27" i="10"/>
  <c r="L27" i="10"/>
  <c r="N27" i="10" s="1"/>
  <c r="H27" i="10"/>
  <c r="M26" i="10"/>
  <c r="L26" i="10"/>
  <c r="N26" i="10" s="1"/>
  <c r="H26" i="10"/>
  <c r="M25" i="10"/>
  <c r="L25" i="10"/>
  <c r="N25" i="10" s="1"/>
  <c r="H25" i="10"/>
  <c r="M24" i="10"/>
  <c r="L24" i="10"/>
  <c r="N24" i="10" s="1"/>
  <c r="H24" i="10"/>
  <c r="M23" i="10"/>
  <c r="L23" i="10"/>
  <c r="N23" i="10" s="1"/>
  <c r="H23" i="10"/>
  <c r="M22" i="10"/>
  <c r="L22" i="10"/>
  <c r="N22" i="10" s="1"/>
  <c r="H22" i="10"/>
  <c r="M21" i="10"/>
  <c r="L21" i="10"/>
  <c r="N21" i="10" s="1"/>
  <c r="H21" i="10"/>
  <c r="M20" i="10"/>
  <c r="L20" i="10"/>
  <c r="N20" i="10" s="1"/>
  <c r="H20" i="10"/>
  <c r="M19" i="10"/>
  <c r="L19" i="10"/>
  <c r="N19" i="10" s="1"/>
  <c r="H19" i="10"/>
  <c r="M18" i="10"/>
  <c r="L18" i="10"/>
  <c r="N18" i="10" s="1"/>
  <c r="H18" i="10"/>
  <c r="M17" i="10"/>
  <c r="L17" i="10"/>
  <c r="N17" i="10" s="1"/>
  <c r="H17" i="10"/>
  <c r="M16" i="10"/>
  <c r="L16" i="10"/>
  <c r="N16" i="10" s="1"/>
  <c r="H16" i="10"/>
  <c r="M15" i="10"/>
  <c r="L15" i="10"/>
  <c r="N15" i="10" s="1"/>
  <c r="H15" i="10"/>
  <c r="M14" i="10"/>
  <c r="L14" i="10"/>
  <c r="N14" i="10" s="1"/>
  <c r="H14" i="10"/>
  <c r="M13" i="10"/>
  <c r="L13" i="10"/>
  <c r="N13" i="10" s="1"/>
  <c r="H13" i="10"/>
  <c r="M12" i="10"/>
  <c r="L12" i="10"/>
  <c r="N12" i="10" s="1"/>
  <c r="H12" i="10"/>
  <c r="M11" i="10"/>
  <c r="L11" i="10"/>
  <c r="N11" i="10" s="1"/>
  <c r="H11" i="10"/>
  <c r="M10" i="10"/>
  <c r="L10" i="10"/>
  <c r="N10" i="10" s="1"/>
  <c r="N30" i="10" s="1"/>
  <c r="H10" i="10"/>
  <c r="H30" i="10" s="1"/>
  <c r="H11" i="4"/>
  <c r="H10" i="4"/>
  <c r="M30" i="4"/>
  <c r="L30" i="4"/>
  <c r="M29" i="4"/>
  <c r="L29" i="4"/>
  <c r="N29" i="4" s="1"/>
  <c r="H29" i="4"/>
  <c r="M28" i="4"/>
  <c r="L28" i="4"/>
  <c r="N28" i="4" s="1"/>
  <c r="H28" i="4"/>
  <c r="M27" i="4"/>
  <c r="L27" i="4"/>
  <c r="N27" i="4" s="1"/>
  <c r="H27" i="4"/>
  <c r="M26" i="4"/>
  <c r="L26" i="4"/>
  <c r="N26" i="4" s="1"/>
  <c r="H26" i="4"/>
  <c r="M25" i="4"/>
  <c r="L25" i="4"/>
  <c r="N25" i="4" s="1"/>
  <c r="H25" i="4"/>
  <c r="M24" i="4"/>
  <c r="L24" i="4"/>
  <c r="N24" i="4" s="1"/>
  <c r="H24" i="4"/>
  <c r="M23" i="4"/>
  <c r="L23" i="4"/>
  <c r="N23" i="4" s="1"/>
  <c r="H23" i="4"/>
  <c r="M22" i="4"/>
  <c r="L22" i="4"/>
  <c r="H22" i="4"/>
  <c r="M21" i="4"/>
  <c r="L21" i="4"/>
  <c r="H21" i="4"/>
  <c r="M20" i="4"/>
  <c r="L20" i="4"/>
  <c r="N20" i="4" s="1"/>
  <c r="H20" i="4"/>
  <c r="M19" i="4"/>
  <c r="L19" i="4"/>
  <c r="H19" i="4"/>
  <c r="M18" i="4"/>
  <c r="L18" i="4"/>
  <c r="N18" i="4" s="1"/>
  <c r="H18" i="4"/>
  <c r="M17" i="4"/>
  <c r="L17" i="4"/>
  <c r="N17" i="4" s="1"/>
  <c r="H17" i="4"/>
  <c r="M16" i="4"/>
  <c r="L16" i="4"/>
  <c r="N16" i="4" s="1"/>
  <c r="H16" i="4"/>
  <c r="M15" i="4"/>
  <c r="L15" i="4"/>
  <c r="N15" i="4" s="1"/>
  <c r="H15" i="4"/>
  <c r="M14" i="4"/>
  <c r="L14" i="4"/>
  <c r="N14" i="4" s="1"/>
  <c r="H14" i="4"/>
  <c r="M13" i="4"/>
  <c r="L13" i="4"/>
  <c r="N13" i="4" s="1"/>
  <c r="H13" i="4"/>
  <c r="M12" i="4"/>
  <c r="L12" i="4"/>
  <c r="H12" i="4"/>
  <c r="M11" i="4"/>
  <c r="L11" i="4"/>
  <c r="M10" i="4"/>
  <c r="L10" i="4"/>
  <c r="N10" i="4" s="1"/>
  <c r="N30" i="11" l="1"/>
  <c r="N31" i="11" s="1"/>
  <c r="N31" i="10"/>
  <c r="N12" i="4"/>
  <c r="N22" i="4"/>
  <c r="N21" i="4"/>
  <c r="N19" i="4"/>
  <c r="N11" i="4"/>
  <c r="H30" i="4"/>
  <c r="N30" i="4" l="1"/>
  <c r="N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C9" authorId="0" shapeId="0" xr:uid="{C20623E3-0456-48FF-BCAB-A81B89CFC02F}">
      <text>
        <r>
          <rPr>
            <b/>
            <sz val="12"/>
            <color indexed="81"/>
            <rFont val="MS P ゴシック"/>
            <family val="3"/>
            <charset val="128"/>
          </rPr>
          <t>時給・日給・月給を記載する</t>
        </r>
      </text>
    </comment>
    <comment ref="H9" authorId="0" shapeId="0" xr:uid="{1BA9C56A-C341-486D-9FBB-469A07F58EDB}">
      <text>
        <r>
          <rPr>
            <b/>
            <sz val="12"/>
            <color indexed="81"/>
            <rFont val="MS P ゴシック"/>
            <family val="3"/>
            <charset val="128"/>
          </rPr>
          <t>※自動入力</t>
        </r>
      </text>
    </comment>
    <comment ref="L9" authorId="0" shapeId="0" xr:uid="{E4EDA53B-26AD-4AB1-A237-318E2E566F40}">
      <text>
        <r>
          <rPr>
            <b/>
            <u/>
            <sz val="14"/>
            <color indexed="81"/>
            <rFont val="MS P ゴシック"/>
            <family val="3"/>
            <charset val="128"/>
          </rPr>
          <t>※自動入力</t>
        </r>
        <r>
          <rPr>
            <b/>
            <sz val="12"/>
            <color indexed="81"/>
            <rFont val="MS P ゴシック"/>
            <family val="3"/>
            <charset val="128"/>
          </rPr>
          <t xml:space="preserve">
【時給雇用者】
賃上げ後の勤務時間数は、
「賃上げ前の勤務時間数」で算出する
　※実際の勤務時間数ではない</t>
        </r>
      </text>
    </comment>
    <comment ref="M9" authorId="0" shapeId="0" xr:uid="{5AA0B1BE-62C4-4A54-BB96-3541E3BCBB5A}">
      <text>
        <r>
          <rPr>
            <b/>
            <u/>
            <sz val="14"/>
            <color indexed="81"/>
            <rFont val="MS P ゴシック"/>
            <family val="3"/>
            <charset val="128"/>
          </rPr>
          <t>※自動入力</t>
        </r>
        <r>
          <rPr>
            <b/>
            <sz val="12"/>
            <color indexed="81"/>
            <rFont val="MS P ゴシック"/>
            <family val="3"/>
            <charset val="128"/>
          </rPr>
          <t xml:space="preserve">
【日給雇用者】
賃上げ後の勤務日数は、
「賃上げ前の勤務日数」で算出する
　※実際の勤務日数ではない</t>
        </r>
      </text>
    </comment>
    <comment ref="N9" authorId="0" shapeId="0" xr:uid="{184A4235-E415-497B-8F16-C44E1D649D18}">
      <text>
        <r>
          <rPr>
            <b/>
            <sz val="12"/>
            <color indexed="81"/>
            <rFont val="MS P ゴシック"/>
            <family val="3"/>
            <charset val="128"/>
          </rPr>
          <t>※自動入力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L9" authorId="0" shapeId="0" xr:uid="{2CA71EFB-19B2-408D-BB0C-96C13E143F89}">
      <text>
        <r>
          <rPr>
            <b/>
            <u/>
            <sz val="14"/>
            <color indexed="81"/>
            <rFont val="MS P ゴシック"/>
            <family val="3"/>
            <charset val="128"/>
          </rPr>
          <t>※自動入力</t>
        </r>
        <r>
          <rPr>
            <b/>
            <sz val="12"/>
            <color indexed="81"/>
            <rFont val="MS P ゴシック"/>
            <family val="3"/>
            <charset val="128"/>
          </rPr>
          <t xml:space="preserve">
【時給雇用者】
賃上げ後の勤務時間数は、
「賃上げ前の勤務時間数」で算出する
　※実際の勤務時間数ではない</t>
        </r>
      </text>
    </comment>
    <comment ref="M9" authorId="0" shapeId="0" xr:uid="{184F5259-0AAB-49C7-BD85-5A3FFB8F87B4}">
      <text>
        <r>
          <rPr>
            <b/>
            <u/>
            <sz val="14"/>
            <color indexed="81"/>
            <rFont val="MS P ゴシック"/>
            <family val="3"/>
            <charset val="128"/>
          </rPr>
          <t>※自動入力</t>
        </r>
        <r>
          <rPr>
            <b/>
            <sz val="12"/>
            <color indexed="81"/>
            <rFont val="MS P ゴシック"/>
            <family val="3"/>
            <charset val="128"/>
          </rPr>
          <t xml:space="preserve">
【日給雇用者】
賃上げ後の勤務日数は、
「賃上げ前の勤務日数」で算出する
　※実際の勤務日数ではない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C9" authorId="0" shapeId="0" xr:uid="{B48FEE51-E9B2-4BA5-B453-B4693EC1B738}">
      <text>
        <r>
          <rPr>
            <b/>
            <sz val="12"/>
            <color indexed="81"/>
            <rFont val="MS P ゴシック"/>
            <family val="3"/>
            <charset val="128"/>
          </rPr>
          <t>時給・日給・月給を記載する</t>
        </r>
      </text>
    </comment>
    <comment ref="H9" authorId="0" shapeId="0" xr:uid="{F2EBB887-690C-478C-A78C-DC6FED4A0928}">
      <text>
        <r>
          <rPr>
            <b/>
            <sz val="12"/>
            <color indexed="81"/>
            <rFont val="MS P ゴシック"/>
            <family val="3"/>
            <charset val="128"/>
          </rPr>
          <t>※自動入力</t>
        </r>
      </text>
    </comment>
    <comment ref="L9" authorId="0" shapeId="0" xr:uid="{4AFF7ABE-B5A5-4D07-ACCF-40A73EE9B2C4}">
      <text>
        <r>
          <rPr>
            <b/>
            <u/>
            <sz val="14"/>
            <color indexed="81"/>
            <rFont val="MS P ゴシック"/>
            <family val="3"/>
            <charset val="128"/>
          </rPr>
          <t>※自動入力</t>
        </r>
        <r>
          <rPr>
            <b/>
            <sz val="12"/>
            <color indexed="81"/>
            <rFont val="MS P ゴシック"/>
            <family val="3"/>
            <charset val="128"/>
          </rPr>
          <t xml:space="preserve">
【時給雇用者】
賃上げ後の勤務時間数は、
「賃上げ前の勤務時間数」で算出する
　※実際の勤務時間数ではない</t>
        </r>
      </text>
    </comment>
    <comment ref="M9" authorId="0" shapeId="0" xr:uid="{DD437DDA-1DD1-4393-ACA4-960008E7C697}">
      <text>
        <r>
          <rPr>
            <b/>
            <u/>
            <sz val="14"/>
            <color indexed="81"/>
            <rFont val="MS P ゴシック"/>
            <family val="3"/>
            <charset val="128"/>
          </rPr>
          <t>※自動入力</t>
        </r>
        <r>
          <rPr>
            <b/>
            <sz val="12"/>
            <color indexed="81"/>
            <rFont val="MS P ゴシック"/>
            <family val="3"/>
            <charset val="128"/>
          </rPr>
          <t xml:space="preserve">
【日給雇用者】
賃上げ後の勤務日数は、
「賃上げ前の勤務日数」で算出する
　※実際の勤務時間日数ではない</t>
        </r>
      </text>
    </comment>
    <comment ref="N9" authorId="0" shapeId="0" xr:uid="{F4027945-FE0C-42D2-AD46-D1B9067CB78D}">
      <text>
        <r>
          <rPr>
            <b/>
            <sz val="12"/>
            <color indexed="81"/>
            <rFont val="MS P ゴシック"/>
            <family val="3"/>
            <charset val="128"/>
          </rPr>
          <t>※自動入力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L9" authorId="0" shapeId="0" xr:uid="{3ECCA244-5D0A-4A33-A798-BB2B7636C6E2}">
      <text>
        <r>
          <rPr>
            <b/>
            <u/>
            <sz val="14"/>
            <color indexed="81"/>
            <rFont val="MS P ゴシック"/>
            <family val="3"/>
            <charset val="128"/>
          </rPr>
          <t>※自動入力</t>
        </r>
        <r>
          <rPr>
            <b/>
            <sz val="12"/>
            <color indexed="81"/>
            <rFont val="MS P ゴシック"/>
            <family val="3"/>
            <charset val="128"/>
          </rPr>
          <t xml:space="preserve">
【時給雇用者】
賃上げ後の勤務時間数は、
「賃上げ前の勤務時間数」で算出する
　※実際の勤務時間数ではない</t>
        </r>
      </text>
    </comment>
    <comment ref="M9" authorId="0" shapeId="0" xr:uid="{8C4C2D31-F5D8-4550-9917-E3F661958939}">
      <text>
        <r>
          <rPr>
            <b/>
            <u/>
            <sz val="14"/>
            <color indexed="81"/>
            <rFont val="MS P ゴシック"/>
            <family val="3"/>
            <charset val="128"/>
          </rPr>
          <t>※自動入力</t>
        </r>
        <r>
          <rPr>
            <b/>
            <sz val="12"/>
            <color indexed="81"/>
            <rFont val="MS P ゴシック"/>
            <family val="3"/>
            <charset val="128"/>
          </rPr>
          <t xml:space="preserve">
【日給雇用者】
賃上げ後の勤務日数は、
「賃上げ前の勤務日数」で算出する
　※実際の勤務時間日数ではない</t>
        </r>
      </text>
    </comment>
  </commentList>
</comments>
</file>

<file path=xl/sharedStrings.xml><?xml version="1.0" encoding="utf-8"?>
<sst xmlns="http://schemas.openxmlformats.org/spreadsheetml/2006/main" count="591" uniqueCount="94">
  <si>
    <t>☐</t>
    <phoneticPr fontId="4"/>
  </si>
  <si>
    <t>備　考</t>
    <rPh sb="0" eb="1">
      <t>ビ</t>
    </rPh>
    <rPh sb="2" eb="3">
      <t>コウ</t>
    </rPh>
    <phoneticPr fontId="3"/>
  </si>
  <si>
    <t>（交付申請　添付書類一覧表） 農林水産業燃油・物価高騰対策緊急支援事業（園芸）</t>
    <rPh sb="1" eb="3">
      <t>コウフ</t>
    </rPh>
    <rPh sb="3" eb="5">
      <t>シンセイ</t>
    </rPh>
    <rPh sb="6" eb="8">
      <t>テンプ</t>
    </rPh>
    <rPh sb="8" eb="10">
      <t>ショルイ</t>
    </rPh>
    <rPh sb="10" eb="12">
      <t>イチラン</t>
    </rPh>
    <rPh sb="12" eb="13">
      <t>ヒョウ</t>
    </rPh>
    <rPh sb="15" eb="17">
      <t>ノウリン</t>
    </rPh>
    <rPh sb="17" eb="20">
      <t>スイサンギョウ</t>
    </rPh>
    <rPh sb="20" eb="22">
      <t>ネンユ</t>
    </rPh>
    <rPh sb="23" eb="25">
      <t>ブッカ</t>
    </rPh>
    <rPh sb="25" eb="27">
      <t>コウトウ</t>
    </rPh>
    <rPh sb="27" eb="29">
      <t>タイサク</t>
    </rPh>
    <rPh sb="29" eb="31">
      <t>キンキュウ</t>
    </rPh>
    <rPh sb="31" eb="33">
      <t>シエン</t>
    </rPh>
    <rPh sb="33" eb="35">
      <t>ジギョウ</t>
    </rPh>
    <rPh sb="36" eb="38">
      <t>エンゲイ</t>
    </rPh>
    <phoneticPr fontId="4"/>
  </si>
  <si>
    <t>・事業計画書</t>
    <phoneticPr fontId="3"/>
  </si>
  <si>
    <t>第２号様式</t>
    <phoneticPr fontId="3"/>
  </si>
  <si>
    <t>・収支予算書</t>
    <rPh sb="1" eb="3">
      <t>シュウシ</t>
    </rPh>
    <rPh sb="3" eb="5">
      <t>ヨサン</t>
    </rPh>
    <rPh sb="5" eb="6">
      <t>ショ</t>
    </rPh>
    <phoneticPr fontId="3"/>
  </si>
  <si>
    <t>第３号様式</t>
    <phoneticPr fontId="3"/>
  </si>
  <si>
    <t>・事業実施位置図</t>
    <rPh sb="1" eb="3">
      <t>ジギョウ</t>
    </rPh>
    <rPh sb="3" eb="5">
      <t>ジッシ</t>
    </rPh>
    <rPh sb="5" eb="7">
      <t>イチ</t>
    </rPh>
    <rPh sb="7" eb="8">
      <t>ズ</t>
    </rPh>
    <phoneticPr fontId="3"/>
  </si>
  <si>
    <t>・交付を受けようとする補助金額の算出根拠が確認できる書類</t>
    <phoneticPr fontId="3"/>
  </si>
  <si>
    <t>・交付を受けようとする機器等が省エネ等に資することが確認できる書類</t>
    <phoneticPr fontId="3"/>
  </si>
  <si>
    <t>（１）省エネ機器の場合
カタログ等の写し又は任意様式</t>
    <phoneticPr fontId="3"/>
  </si>
  <si>
    <t>原則二者以上の見積書又はそれに代わるもの（カタログ等、実施設計書等）の写し</t>
    <phoneticPr fontId="3"/>
  </si>
  <si>
    <t>・組織の規約または定款</t>
    <phoneticPr fontId="3"/>
  </si>
  <si>
    <t>事業実施主体が営農集団の場合</t>
    <phoneticPr fontId="3"/>
  </si>
  <si>
    <t>・消費税課税事業者届出書</t>
    <phoneticPr fontId="3"/>
  </si>
  <si>
    <t>交付申請添付書類</t>
    <rPh sb="0" eb="4">
      <t>コウフシンセイ</t>
    </rPh>
    <rPh sb="4" eb="8">
      <t>テンプショルイ</t>
    </rPh>
    <phoneticPr fontId="3"/>
  </si>
  <si>
    <t>第４号様式</t>
  </si>
  <si>
    <t>・誓約書</t>
    <phoneticPr fontId="3"/>
  </si>
  <si>
    <t>別紙</t>
    <rPh sb="0" eb="2">
      <t>ベッシ</t>
    </rPh>
    <phoneticPr fontId="3"/>
  </si>
  <si>
    <t>☐</t>
  </si>
  <si>
    <t>・賃金増加率試算表</t>
    <rPh sb="1" eb="3">
      <t>チンギン</t>
    </rPh>
    <rPh sb="3" eb="5">
      <t>ゾウカ</t>
    </rPh>
    <rPh sb="5" eb="6">
      <t>リツ</t>
    </rPh>
    <rPh sb="6" eb="9">
      <t>シサンヒョウ</t>
    </rPh>
    <phoneticPr fontId="3"/>
  </si>
  <si>
    <t>【賃上げ枠用】</t>
    <rPh sb="1" eb="3">
      <t>チンア</t>
    </rPh>
    <rPh sb="4" eb="5">
      <t>ワク</t>
    </rPh>
    <rPh sb="5" eb="6">
      <t>ヨウ</t>
    </rPh>
    <phoneticPr fontId="10"/>
  </si>
  <si>
    <t>Ａ</t>
    <phoneticPr fontId="10"/>
  </si>
  <si>
    <t>Ｂ</t>
    <phoneticPr fontId="10"/>
  </si>
  <si>
    <t>Ａ</t>
  </si>
  <si>
    <t>Ｂ</t>
  </si>
  <si>
    <t>氏名</t>
    <rPh sb="0" eb="2">
      <t>シメイ</t>
    </rPh>
    <phoneticPr fontId="10"/>
  </si>
  <si>
    <t>区分</t>
    <phoneticPr fontId="10"/>
  </si>
  <si>
    <t>賃上げ前
賃金等単価</t>
    <rPh sb="0" eb="2">
      <t>チンア</t>
    </rPh>
    <rPh sb="3" eb="4">
      <t>マエ</t>
    </rPh>
    <rPh sb="5" eb="7">
      <t>チンギン</t>
    </rPh>
    <rPh sb="7" eb="8">
      <t>トウ</t>
    </rPh>
    <rPh sb="8" eb="10">
      <t>タンカ</t>
    </rPh>
    <phoneticPr fontId="10"/>
  </si>
  <si>
    <t>勤務
時間
数</t>
    <rPh sb="0" eb="2">
      <t>キンム</t>
    </rPh>
    <rPh sb="3" eb="5">
      <t>ジカン</t>
    </rPh>
    <rPh sb="6" eb="7">
      <t>スウ</t>
    </rPh>
    <phoneticPr fontId="10"/>
  </si>
  <si>
    <t>勤務
日数</t>
    <rPh sb="0" eb="2">
      <t>キンム</t>
    </rPh>
    <rPh sb="3" eb="5">
      <t>ニッスウ</t>
    </rPh>
    <phoneticPr fontId="10"/>
  </si>
  <si>
    <t>賃上げ前
月額賃金
（支給済）</t>
    <rPh sb="0" eb="2">
      <t>チンア</t>
    </rPh>
    <rPh sb="3" eb="4">
      <t>マエ</t>
    </rPh>
    <rPh sb="5" eb="7">
      <t>ゲツガク</t>
    </rPh>
    <rPh sb="7" eb="9">
      <t>チンギン</t>
    </rPh>
    <rPh sb="11" eb="13">
      <t>シキュウ</t>
    </rPh>
    <rPh sb="13" eb="14">
      <t>ズ</t>
    </rPh>
    <phoneticPr fontId="10"/>
  </si>
  <si>
    <t>賃上げ後
賃金等単価</t>
    <rPh sb="0" eb="2">
      <t>チンア</t>
    </rPh>
    <rPh sb="3" eb="4">
      <t>ゴ</t>
    </rPh>
    <rPh sb="5" eb="7">
      <t>チンギン</t>
    </rPh>
    <rPh sb="7" eb="8">
      <t>トウ</t>
    </rPh>
    <rPh sb="8" eb="10">
      <t>タンカ</t>
    </rPh>
    <phoneticPr fontId="10"/>
  </si>
  <si>
    <t>円</t>
    <rPh sb="0" eb="1">
      <t>エン</t>
    </rPh>
    <phoneticPr fontId="10"/>
  </si>
  <si>
    <t>増加率</t>
    <rPh sb="0" eb="2">
      <t>ゾウカ</t>
    </rPh>
    <rPh sb="2" eb="3">
      <t>リツ</t>
    </rPh>
    <phoneticPr fontId="10"/>
  </si>
  <si>
    <t>％</t>
    <phoneticPr fontId="10"/>
  </si>
  <si>
    <t>【留意事項】</t>
    <rPh sb="1" eb="5">
      <t>リュウイジコウ</t>
    </rPh>
    <phoneticPr fontId="10"/>
  </si>
  <si>
    <t>※県への交付申請時に提出する賃金台帳に記載のある従業員を対象とする。</t>
    <rPh sb="1" eb="2">
      <t>ケン</t>
    </rPh>
    <rPh sb="4" eb="6">
      <t>コウフ</t>
    </rPh>
    <rPh sb="6" eb="9">
      <t>シンセイジ</t>
    </rPh>
    <rPh sb="10" eb="12">
      <t>テイシュツ</t>
    </rPh>
    <rPh sb="14" eb="16">
      <t>チンギン</t>
    </rPh>
    <rPh sb="16" eb="18">
      <t>ダイチョウ</t>
    </rPh>
    <rPh sb="19" eb="21">
      <t>キサイ</t>
    </rPh>
    <rPh sb="24" eb="27">
      <t>ジュウギョウイン</t>
    </rPh>
    <rPh sb="28" eb="30">
      <t>タイショウ</t>
    </rPh>
    <phoneticPr fontId="10"/>
  </si>
  <si>
    <t>　（賃上げ前後の賃金台帳提出月において、同条件で在席していない従業員は当計算表の対象外）</t>
    <rPh sb="2" eb="4">
      <t>チンア</t>
    </rPh>
    <rPh sb="35" eb="39">
      <t>トウケイサンヒョウ</t>
    </rPh>
    <rPh sb="40" eb="43">
      <t>タイショウガイ</t>
    </rPh>
    <phoneticPr fontId="10"/>
  </si>
  <si>
    <t>※行が足りない場合は適宜追加するか、この用紙を印刷して使用すること。</t>
    <rPh sb="1" eb="2">
      <t>ギョウ</t>
    </rPh>
    <rPh sb="3" eb="4">
      <t>タ</t>
    </rPh>
    <rPh sb="7" eb="9">
      <t>バアイ</t>
    </rPh>
    <rPh sb="10" eb="12">
      <t>テキギ</t>
    </rPh>
    <rPh sb="12" eb="14">
      <t>ツイカ</t>
    </rPh>
    <rPh sb="20" eb="22">
      <t>ヨウシ</t>
    </rPh>
    <rPh sb="23" eb="25">
      <t>インサツ</t>
    </rPh>
    <rPh sb="27" eb="29">
      <t>シヨウ</t>
    </rPh>
    <phoneticPr fontId="10"/>
  </si>
  <si>
    <t>〇〇　〇〇</t>
  </si>
  <si>
    <t>時給</t>
  </si>
  <si>
    <t>△△　△△</t>
  </si>
  <si>
    <t>□□　□□</t>
  </si>
  <si>
    <t>日給</t>
  </si>
  <si>
    <t>月給</t>
  </si>
  <si>
    <t>（別記１）</t>
    <rPh sb="1" eb="3">
      <t>ベッキ</t>
    </rPh>
    <phoneticPr fontId="10"/>
  </si>
  <si>
    <t>令和８年１０月分</t>
    <rPh sb="0" eb="2">
      <t>レイワ</t>
    </rPh>
    <rPh sb="3" eb="4">
      <t>ネン</t>
    </rPh>
    <rPh sb="6" eb="7">
      <t>ツキ</t>
    </rPh>
    <rPh sb="7" eb="8">
      <t>ブン</t>
    </rPh>
    <phoneticPr fontId="10"/>
  </si>
  <si>
    <t>別記１</t>
    <rPh sb="0" eb="2">
      <t>ベッキ</t>
    </rPh>
    <phoneticPr fontId="3"/>
  </si>
  <si>
    <t>（実績報告　添付書類一覧表） 農林水産業燃油・物価高騰対策緊急支援事業（園芸）</t>
    <rPh sb="1" eb="5">
      <t>ジッセキホウコク</t>
    </rPh>
    <rPh sb="6" eb="8">
      <t>テンプ</t>
    </rPh>
    <rPh sb="8" eb="10">
      <t>ショルイ</t>
    </rPh>
    <rPh sb="10" eb="12">
      <t>イチラン</t>
    </rPh>
    <rPh sb="12" eb="13">
      <t>ヒョウ</t>
    </rPh>
    <rPh sb="15" eb="17">
      <t>ノウリン</t>
    </rPh>
    <rPh sb="17" eb="20">
      <t>スイサンギョウ</t>
    </rPh>
    <rPh sb="20" eb="22">
      <t>ネンユ</t>
    </rPh>
    <rPh sb="23" eb="25">
      <t>ブッカ</t>
    </rPh>
    <rPh sb="25" eb="27">
      <t>コウトウ</t>
    </rPh>
    <rPh sb="27" eb="29">
      <t>タイサク</t>
    </rPh>
    <rPh sb="29" eb="31">
      <t>キンキュウ</t>
    </rPh>
    <rPh sb="31" eb="33">
      <t>シエン</t>
    </rPh>
    <rPh sb="33" eb="35">
      <t>ジギョウ</t>
    </rPh>
    <rPh sb="36" eb="38">
      <t>エンゲイ</t>
    </rPh>
    <phoneticPr fontId="4"/>
  </si>
  <si>
    <t>実績報告添付書類</t>
    <rPh sb="0" eb="4">
      <t>ジッセキホウコク</t>
    </rPh>
    <rPh sb="4" eb="8">
      <t>テンプショルイ</t>
    </rPh>
    <phoneticPr fontId="3"/>
  </si>
  <si>
    <t>・事業実績書</t>
    <phoneticPr fontId="3"/>
  </si>
  <si>
    <t>第１２号様式</t>
    <phoneticPr fontId="3"/>
  </si>
  <si>
    <t>・収支精算書</t>
    <phoneticPr fontId="3"/>
  </si>
  <si>
    <t>・契約書又は見積書又はそれに代わるものの写し</t>
    <rPh sb="1" eb="3">
      <t>ケイヤク</t>
    </rPh>
    <rPh sb="3" eb="4">
      <t>ショ</t>
    </rPh>
    <rPh sb="4" eb="5">
      <t>マタ</t>
    </rPh>
    <rPh sb="6" eb="9">
      <t>ミツモリショ</t>
    </rPh>
    <rPh sb="9" eb="10">
      <t>マタ</t>
    </rPh>
    <rPh sb="14" eb="15">
      <t>カ</t>
    </rPh>
    <rPh sb="20" eb="21">
      <t>ウツ</t>
    </rPh>
    <phoneticPr fontId="3"/>
  </si>
  <si>
    <t>・領収書又は請求書の写し</t>
    <phoneticPr fontId="3"/>
  </si>
  <si>
    <t>・財産管理台帳の写し</t>
    <phoneticPr fontId="3"/>
  </si>
  <si>
    <t>参考様式その２</t>
    <phoneticPr fontId="3"/>
  </si>
  <si>
    <t>（１）省エネ機器の場合</t>
    <phoneticPr fontId="3"/>
  </si>
  <si>
    <t>賃金増加率試算表</t>
    <rPh sb="5" eb="7">
      <t>シサン</t>
    </rPh>
    <rPh sb="7" eb="8">
      <t>ヒョウ</t>
    </rPh>
    <phoneticPr fontId="10"/>
  </si>
  <si>
    <t>賃金増加率計算表</t>
    <rPh sb="5" eb="7">
      <t>ケイサン</t>
    </rPh>
    <rPh sb="7" eb="8">
      <t>ヒョウ</t>
    </rPh>
    <phoneticPr fontId="10"/>
  </si>
  <si>
    <t>・賃金増加率計算表</t>
    <rPh sb="1" eb="3">
      <t>チンギン</t>
    </rPh>
    <rPh sb="3" eb="5">
      <t>ゾウカ</t>
    </rPh>
    <rPh sb="5" eb="6">
      <t>リツ</t>
    </rPh>
    <rPh sb="6" eb="8">
      <t>ケイサン</t>
    </rPh>
    <rPh sb="8" eb="9">
      <t>ヒョウ</t>
    </rPh>
    <phoneticPr fontId="3"/>
  </si>
  <si>
    <t>（別記２）</t>
    <rPh sb="1" eb="3">
      <t>ベッキ</t>
    </rPh>
    <phoneticPr fontId="10"/>
  </si>
  <si>
    <t>別記２</t>
    <rPh sb="0" eb="2">
      <t>ベッキ</t>
    </rPh>
    <phoneticPr fontId="3"/>
  </si>
  <si>
    <t>第７条（状況報告）により添付済みのものを除く</t>
    <rPh sb="4" eb="8">
      <t>ジョウキョウホウコク</t>
    </rPh>
    <phoneticPr fontId="3"/>
  </si>
  <si>
    <t>令和９年１月</t>
    <rPh sb="0" eb="2">
      <t>レイワ</t>
    </rPh>
    <rPh sb="3" eb="4">
      <t>ネン</t>
    </rPh>
    <rPh sb="5" eb="6">
      <t>ツキ</t>
    </rPh>
    <phoneticPr fontId="10"/>
  </si>
  <si>
    <t>賃上げ枠の場合　</t>
    <rPh sb="0" eb="2">
      <t>チンア</t>
    </rPh>
    <rPh sb="3" eb="4">
      <t>ワク</t>
    </rPh>
    <rPh sb="5" eb="7">
      <t>バアイ</t>
    </rPh>
    <phoneticPr fontId="3"/>
  </si>
  <si>
    <t>・賃上げ前の賃金台帳の写し等</t>
    <rPh sb="1" eb="3">
      <t>チンア</t>
    </rPh>
    <rPh sb="4" eb="5">
      <t>マエ</t>
    </rPh>
    <rPh sb="6" eb="10">
      <t>チンギンダイチョウ</t>
    </rPh>
    <rPh sb="11" eb="12">
      <t>ウツ</t>
    </rPh>
    <rPh sb="13" eb="14">
      <t>トウ</t>
    </rPh>
    <phoneticPr fontId="3"/>
  </si>
  <si>
    <t>賃上げ枠の場合　
勤務形態（月給・勤務日数・勤務時間数など）がわかる書類</t>
    <rPh sb="0" eb="2">
      <t>チンア</t>
    </rPh>
    <rPh sb="3" eb="4">
      <t>ワク</t>
    </rPh>
    <rPh sb="5" eb="7">
      <t>バアイ</t>
    </rPh>
    <rPh sb="9" eb="13">
      <t>キンムケイタイ</t>
    </rPh>
    <rPh sb="14" eb="16">
      <t>ゲッキュウ</t>
    </rPh>
    <rPh sb="17" eb="19">
      <t>キンム</t>
    </rPh>
    <rPh sb="19" eb="21">
      <t>ニッスウ</t>
    </rPh>
    <rPh sb="22" eb="27">
      <t>キンムジカンスウ</t>
    </rPh>
    <rPh sb="34" eb="36">
      <t>ショルイ</t>
    </rPh>
    <phoneticPr fontId="3"/>
  </si>
  <si>
    <t>賃上げ前（事業計画月時点での直近１か月分）の賃金台帳</t>
    <rPh sb="0" eb="2">
      <t>チンア</t>
    </rPh>
    <rPh sb="3" eb="4">
      <t>マエ</t>
    </rPh>
    <rPh sb="5" eb="7">
      <t>ジギョウ</t>
    </rPh>
    <rPh sb="7" eb="9">
      <t>ケイカク</t>
    </rPh>
    <rPh sb="9" eb="10">
      <t>ツキ</t>
    </rPh>
    <rPh sb="10" eb="12">
      <t>ジテン</t>
    </rPh>
    <rPh sb="14" eb="16">
      <t>チョッキン</t>
    </rPh>
    <rPh sb="18" eb="20">
      <t>ゲツブン</t>
    </rPh>
    <rPh sb="22" eb="24">
      <t>チンギン</t>
    </rPh>
    <rPh sb="24" eb="26">
      <t>ダイチョウ</t>
    </rPh>
    <phoneticPr fontId="10"/>
  </si>
  <si>
    <r>
      <t>※上記の表における支給額の増加率が、賃上げ前より</t>
    </r>
    <r>
      <rPr>
        <b/>
        <u/>
        <sz val="12"/>
        <rFont val="ＭＳ 明朝"/>
        <family val="1"/>
        <charset val="128"/>
      </rPr>
      <t>1.5％以上</t>
    </r>
    <r>
      <rPr>
        <b/>
        <sz val="12"/>
        <rFont val="ＭＳ 明朝"/>
        <family val="1"/>
        <charset val="128"/>
      </rPr>
      <t>増えていれば要件達成となる。</t>
    </r>
    <phoneticPr fontId="10"/>
  </si>
  <si>
    <t>賃上げ枠の場合</t>
    <rPh sb="0" eb="2">
      <t>チンア</t>
    </rPh>
    <rPh sb="3" eb="4">
      <t>ワク</t>
    </rPh>
    <rPh sb="5" eb="7">
      <t>バアイ</t>
    </rPh>
    <phoneticPr fontId="3"/>
  </si>
  <si>
    <t>・被雇用者名簿</t>
    <rPh sb="1" eb="2">
      <t>ヒ</t>
    </rPh>
    <rPh sb="2" eb="5">
      <t>コヨウシャ</t>
    </rPh>
    <rPh sb="5" eb="7">
      <t>メイボ</t>
    </rPh>
    <phoneticPr fontId="3"/>
  </si>
  <si>
    <t>賃上げ後（実績報告直近１か月）の賃金台帳</t>
    <rPh sb="0" eb="2">
      <t>チンア</t>
    </rPh>
    <rPh sb="3" eb="4">
      <t>ゴ</t>
    </rPh>
    <rPh sb="5" eb="7">
      <t>ジッセキ</t>
    </rPh>
    <rPh sb="7" eb="9">
      <t>ホウコク</t>
    </rPh>
    <rPh sb="9" eb="11">
      <t>チョッキン</t>
    </rPh>
    <rPh sb="13" eb="14">
      <t>ゲツ</t>
    </rPh>
    <phoneticPr fontId="10"/>
  </si>
  <si>
    <t>令和８年　月分</t>
    <rPh sb="0" eb="2">
      <t>レイワ</t>
    </rPh>
    <rPh sb="3" eb="4">
      <t>ネン</t>
    </rPh>
    <rPh sb="5" eb="6">
      <t>ツキ</t>
    </rPh>
    <rPh sb="6" eb="7">
      <t>ブン</t>
    </rPh>
    <phoneticPr fontId="10"/>
  </si>
  <si>
    <t>令和　年　月</t>
    <rPh sb="0" eb="2">
      <t>レイワ</t>
    </rPh>
    <rPh sb="3" eb="4">
      <t>ネン</t>
    </rPh>
    <rPh sb="5" eb="6">
      <t>ツキ</t>
    </rPh>
    <phoneticPr fontId="10"/>
  </si>
  <si>
    <r>
      <t>　時給・日給雇用者は、賃上げ後の労働時間数及び労働日数を</t>
    </r>
    <r>
      <rPr>
        <b/>
        <sz val="12"/>
        <color rgb="FFFF0000"/>
        <rFont val="ＭＳ 明朝"/>
        <family val="1"/>
        <charset val="128"/>
      </rPr>
      <t>賃上げ前</t>
    </r>
    <r>
      <rPr>
        <b/>
        <sz val="12"/>
        <rFont val="ＭＳ 明朝"/>
        <family val="1"/>
        <charset val="128"/>
      </rPr>
      <t>の実績で算出すること。</t>
    </r>
    <rPh sb="28" eb="30">
      <t>チンア</t>
    </rPh>
    <rPh sb="31" eb="32">
      <t>マエ</t>
    </rPh>
    <rPh sb="36" eb="38">
      <t>サンシュツ</t>
    </rPh>
    <phoneticPr fontId="10"/>
  </si>
  <si>
    <r>
      <t>※「Ａ　賃上げ前賃金等単価（支給済）」欄には、</t>
    </r>
    <r>
      <rPr>
        <sz val="12"/>
        <color rgb="FFFF0000"/>
        <rFont val="ＭＳ 明朝"/>
        <family val="1"/>
        <charset val="128"/>
      </rPr>
      <t>賃上げ前</t>
    </r>
    <r>
      <rPr>
        <sz val="12"/>
        <rFont val="ＭＳ 明朝"/>
        <family val="1"/>
        <charset val="128"/>
      </rPr>
      <t>の賃金台帳をもとに、賃金等単価（時給・日給・月給）を記入すること。</t>
    </r>
    <rPh sb="4" eb="6">
      <t>チンア</t>
    </rPh>
    <rPh sb="7" eb="8">
      <t>マエ</t>
    </rPh>
    <rPh sb="8" eb="10">
      <t>チンギン</t>
    </rPh>
    <rPh sb="10" eb="11">
      <t>トウ</t>
    </rPh>
    <rPh sb="11" eb="13">
      <t>タンカ</t>
    </rPh>
    <rPh sb="14" eb="16">
      <t>シキュウ</t>
    </rPh>
    <rPh sb="16" eb="17">
      <t>ズ</t>
    </rPh>
    <rPh sb="19" eb="20">
      <t>ラン</t>
    </rPh>
    <rPh sb="32" eb="33">
      <t>ブン</t>
    </rPh>
    <rPh sb="34" eb="36">
      <t>チンギン</t>
    </rPh>
    <rPh sb="36" eb="38">
      <t>ダイチョウ</t>
    </rPh>
    <phoneticPr fontId="10"/>
  </si>
  <si>
    <r>
      <t>※「Ｂ　賃上げ後賃金等単価（予定）」欄には、</t>
    </r>
    <r>
      <rPr>
        <sz val="12"/>
        <color rgb="FFFF0000"/>
        <rFont val="ＭＳ 明朝"/>
        <family val="1"/>
        <charset val="128"/>
      </rPr>
      <t>賃上げ後</t>
    </r>
    <r>
      <rPr>
        <sz val="12"/>
        <rFont val="ＭＳ 明朝"/>
        <family val="1"/>
        <charset val="128"/>
      </rPr>
      <t>の賃金等予定単価（時給・日給・月給）を記入すること。</t>
    </r>
    <rPh sb="4" eb="6">
      <t>チンア</t>
    </rPh>
    <rPh sb="7" eb="8">
      <t>ゴ</t>
    </rPh>
    <rPh sb="8" eb="10">
      <t>チンギン</t>
    </rPh>
    <rPh sb="10" eb="11">
      <t>トウ</t>
    </rPh>
    <rPh sb="11" eb="13">
      <t>タンカ</t>
    </rPh>
    <rPh sb="14" eb="16">
      <t>ヨテイ</t>
    </rPh>
    <rPh sb="18" eb="19">
      <t>ラン</t>
    </rPh>
    <rPh sb="22" eb="24">
      <t>チンア</t>
    </rPh>
    <rPh sb="25" eb="26">
      <t>ゴ</t>
    </rPh>
    <rPh sb="27" eb="29">
      <t>チンギン</t>
    </rPh>
    <rPh sb="29" eb="30">
      <t>トウ</t>
    </rPh>
    <rPh sb="30" eb="32">
      <t>ヨテイ</t>
    </rPh>
    <rPh sb="32" eb="34">
      <t>タンカ</t>
    </rPh>
    <rPh sb="35" eb="37">
      <t>ジキュウ</t>
    </rPh>
    <rPh sb="38" eb="40">
      <t>ニッキュウ</t>
    </rPh>
    <rPh sb="41" eb="43">
      <t>ゲッキュウ</t>
    </rPh>
    <rPh sb="45" eb="47">
      <t>キニュウ</t>
    </rPh>
    <phoneticPr fontId="10"/>
  </si>
  <si>
    <t>・賃上げ後の賃金台帳の写し等</t>
    <rPh sb="4" eb="5">
      <t>ゴ</t>
    </rPh>
    <phoneticPr fontId="3"/>
  </si>
  <si>
    <t>令和　年　月分</t>
    <rPh sb="0" eb="2">
      <t>レイワ</t>
    </rPh>
    <rPh sb="3" eb="4">
      <t>ネン</t>
    </rPh>
    <rPh sb="5" eb="6">
      <t>ツキ</t>
    </rPh>
    <rPh sb="6" eb="7">
      <t>ブン</t>
    </rPh>
    <phoneticPr fontId="10"/>
  </si>
  <si>
    <t>賃上げ後
賃金等単価
（予定）</t>
    <rPh sb="0" eb="2">
      <t>チンア</t>
    </rPh>
    <rPh sb="3" eb="4">
      <t>ゴ</t>
    </rPh>
    <rPh sb="5" eb="7">
      <t>チンギン</t>
    </rPh>
    <rPh sb="7" eb="8">
      <t>トウ</t>
    </rPh>
    <rPh sb="8" eb="10">
      <t>タンカ</t>
    </rPh>
    <rPh sb="12" eb="14">
      <t>ヨテイ</t>
    </rPh>
    <phoneticPr fontId="10"/>
  </si>
  <si>
    <r>
      <t>※「Ｂ　賃上げ後賃金等単価」欄には、</t>
    </r>
    <r>
      <rPr>
        <sz val="12"/>
        <color rgb="FFFF0000"/>
        <rFont val="ＭＳ 明朝"/>
        <family val="1"/>
        <charset val="128"/>
      </rPr>
      <t>賃上げ後</t>
    </r>
    <r>
      <rPr>
        <sz val="12"/>
        <rFont val="ＭＳ 明朝"/>
        <family val="1"/>
        <charset val="128"/>
      </rPr>
      <t>の賃金台帳をもとに賃金等単価（時給・日給・月給）を記入すること。</t>
    </r>
    <rPh sb="4" eb="6">
      <t>チンア</t>
    </rPh>
    <rPh sb="7" eb="8">
      <t>ゴ</t>
    </rPh>
    <rPh sb="8" eb="10">
      <t>チンギン</t>
    </rPh>
    <rPh sb="10" eb="11">
      <t>トウ</t>
    </rPh>
    <rPh sb="11" eb="13">
      <t>タンカ</t>
    </rPh>
    <rPh sb="14" eb="15">
      <t>ラン</t>
    </rPh>
    <rPh sb="18" eb="20">
      <t>チンア</t>
    </rPh>
    <rPh sb="21" eb="22">
      <t>ゴ</t>
    </rPh>
    <rPh sb="31" eb="33">
      <t>チンギン</t>
    </rPh>
    <rPh sb="33" eb="34">
      <t>トウ</t>
    </rPh>
    <rPh sb="34" eb="36">
      <t>タンカ</t>
    </rPh>
    <rPh sb="37" eb="39">
      <t>ジキュウ</t>
    </rPh>
    <rPh sb="40" eb="42">
      <t>ニッキュウ</t>
    </rPh>
    <rPh sb="43" eb="45">
      <t>ゲッキュウ</t>
    </rPh>
    <rPh sb="47" eb="49">
      <t>キニュウ</t>
    </rPh>
    <phoneticPr fontId="10"/>
  </si>
  <si>
    <r>
      <t>賃上げ後（事業完了時</t>
    </r>
    <r>
      <rPr>
        <sz val="12"/>
        <color theme="1"/>
        <rFont val="ＭＳ 明朝"/>
        <family val="1"/>
        <charset val="128"/>
      </rPr>
      <t>月時点）</t>
    </r>
    <rPh sb="0" eb="2">
      <t>チンア</t>
    </rPh>
    <rPh sb="3" eb="4">
      <t>ゴ</t>
    </rPh>
    <rPh sb="5" eb="9">
      <t>ジギョウカンリョウ</t>
    </rPh>
    <rPh sb="9" eb="10">
      <t>ジ</t>
    </rPh>
    <rPh sb="10" eb="12">
      <t>ジテン</t>
    </rPh>
    <phoneticPr fontId="10"/>
  </si>
  <si>
    <t>賃上げ後
月額賃金（賃上げ前の月ベースで算出）
（予定）</t>
    <rPh sb="0" eb="2">
      <t>チンア</t>
    </rPh>
    <rPh sb="3" eb="4">
      <t>ゴ</t>
    </rPh>
    <rPh sb="5" eb="7">
      <t>ゲツガク</t>
    </rPh>
    <rPh sb="7" eb="9">
      <t>チンギン</t>
    </rPh>
    <rPh sb="10" eb="12">
      <t>チンア</t>
    </rPh>
    <rPh sb="13" eb="14">
      <t>マエ</t>
    </rPh>
    <rPh sb="15" eb="16">
      <t>ツキ</t>
    </rPh>
    <rPh sb="20" eb="22">
      <t>サンシュツ</t>
    </rPh>
    <rPh sb="25" eb="27">
      <t>ヨテイ</t>
    </rPh>
    <phoneticPr fontId="10"/>
  </si>
  <si>
    <r>
      <t>※上記の表における支給額の増加率が、賃上げ前より</t>
    </r>
    <r>
      <rPr>
        <b/>
        <u/>
        <sz val="12"/>
        <color theme="1"/>
        <rFont val="ＭＳ 明朝"/>
        <family val="1"/>
        <charset val="128"/>
      </rPr>
      <t>1.5％以上</t>
    </r>
    <r>
      <rPr>
        <b/>
        <sz val="12"/>
        <color theme="1"/>
        <rFont val="ＭＳ 明朝"/>
        <family val="1"/>
        <charset val="128"/>
      </rPr>
      <t>増えていれば要件達成となる。</t>
    </r>
    <phoneticPr fontId="10"/>
  </si>
  <si>
    <t>　時給・日給雇用者は、賃上げ後の労働時間数及び労働日数を賃上げ前の実績で算出すること。</t>
    <rPh sb="28" eb="30">
      <t>チンア</t>
    </rPh>
    <rPh sb="31" eb="32">
      <t>マエ</t>
    </rPh>
    <rPh sb="36" eb="38">
      <t>サンシュツ</t>
    </rPh>
    <phoneticPr fontId="10"/>
  </si>
  <si>
    <t>※「Ａ　賃上げ前賃金等単価（支給済）」欄には、賃上げ前の賃金台帳をもとに、賃金等単価（時給・日給・月給）を記入すること。</t>
    <rPh sb="4" eb="6">
      <t>チンア</t>
    </rPh>
    <rPh sb="7" eb="8">
      <t>マエ</t>
    </rPh>
    <rPh sb="8" eb="10">
      <t>チンギン</t>
    </rPh>
    <rPh sb="10" eb="11">
      <t>トウ</t>
    </rPh>
    <rPh sb="11" eb="13">
      <t>タンカ</t>
    </rPh>
    <rPh sb="14" eb="16">
      <t>シキュウ</t>
    </rPh>
    <rPh sb="16" eb="17">
      <t>ズ</t>
    </rPh>
    <rPh sb="19" eb="20">
      <t>ラン</t>
    </rPh>
    <rPh sb="32" eb="33">
      <t>ブン</t>
    </rPh>
    <rPh sb="34" eb="36">
      <t>チンギン</t>
    </rPh>
    <rPh sb="36" eb="38">
      <t>ダイチョウ</t>
    </rPh>
    <phoneticPr fontId="10"/>
  </si>
  <si>
    <t>※「Ｂ　賃上げ後賃金等単価（予定）」欄には、賃上げ後の賃金等予定単価（時給・日給・月給）を記入すること。</t>
    <rPh sb="4" eb="6">
      <t>チンア</t>
    </rPh>
    <rPh sb="7" eb="8">
      <t>ゴ</t>
    </rPh>
    <rPh sb="8" eb="10">
      <t>チンギン</t>
    </rPh>
    <rPh sb="10" eb="11">
      <t>トウ</t>
    </rPh>
    <rPh sb="11" eb="13">
      <t>タンカ</t>
    </rPh>
    <rPh sb="14" eb="16">
      <t>ヨテイ</t>
    </rPh>
    <rPh sb="18" eb="19">
      <t>ラン</t>
    </rPh>
    <rPh sb="22" eb="24">
      <t>チンア</t>
    </rPh>
    <rPh sb="25" eb="26">
      <t>ゴ</t>
    </rPh>
    <rPh sb="27" eb="29">
      <t>チンギン</t>
    </rPh>
    <rPh sb="29" eb="30">
      <t>トウ</t>
    </rPh>
    <rPh sb="30" eb="32">
      <t>ヨテイ</t>
    </rPh>
    <rPh sb="32" eb="34">
      <t>タンカ</t>
    </rPh>
    <rPh sb="35" eb="37">
      <t>ジキュウ</t>
    </rPh>
    <rPh sb="38" eb="40">
      <t>ニッキュウ</t>
    </rPh>
    <rPh sb="41" eb="43">
      <t>ゲッキュウ</t>
    </rPh>
    <rPh sb="45" eb="47">
      <t>キニュウ</t>
    </rPh>
    <phoneticPr fontId="10"/>
  </si>
  <si>
    <r>
      <t>賃上げ後（事業完了時月時点</t>
    </r>
    <r>
      <rPr>
        <sz val="12"/>
        <color theme="1"/>
        <rFont val="ＭＳ 明朝"/>
        <family val="1"/>
        <charset val="128"/>
      </rPr>
      <t>）</t>
    </r>
    <rPh sb="0" eb="2">
      <t>チンア</t>
    </rPh>
    <rPh sb="3" eb="4">
      <t>ゴ</t>
    </rPh>
    <rPh sb="5" eb="7">
      <t>ジギョウ</t>
    </rPh>
    <rPh sb="7" eb="9">
      <t>カンリョウ</t>
    </rPh>
    <rPh sb="9" eb="10">
      <t>ジ</t>
    </rPh>
    <rPh sb="10" eb="11">
      <t>ガツ</t>
    </rPh>
    <rPh sb="11" eb="13">
      <t>ジテン</t>
    </rPh>
    <phoneticPr fontId="10"/>
  </si>
  <si>
    <t>賃上げ後
月額賃金（賃上げ前の月ベースで算出）</t>
    <rPh sb="0" eb="2">
      <t>チンア</t>
    </rPh>
    <rPh sb="3" eb="4">
      <t>ゴ</t>
    </rPh>
    <rPh sb="5" eb="7">
      <t>ゲツガク</t>
    </rPh>
    <rPh sb="7" eb="9">
      <t>チンギン</t>
    </rPh>
    <rPh sb="10" eb="12">
      <t>チンア</t>
    </rPh>
    <rPh sb="13" eb="14">
      <t>マエ</t>
    </rPh>
    <rPh sb="15" eb="16">
      <t>ツキ</t>
    </rPh>
    <rPh sb="20" eb="22">
      <t>サンシュツ</t>
    </rPh>
    <phoneticPr fontId="10"/>
  </si>
  <si>
    <t>※「Ｂ　賃上げ後賃金等単価」欄には、賃上げ後の賃金台帳をもとに賃金等単価（時給・日給・月給）を記入すること。</t>
    <rPh sb="4" eb="6">
      <t>チンア</t>
    </rPh>
    <rPh sb="7" eb="8">
      <t>ゴ</t>
    </rPh>
    <rPh sb="8" eb="10">
      <t>チンギン</t>
    </rPh>
    <rPh sb="10" eb="11">
      <t>トウ</t>
    </rPh>
    <rPh sb="11" eb="13">
      <t>タンカ</t>
    </rPh>
    <rPh sb="14" eb="15">
      <t>ラン</t>
    </rPh>
    <rPh sb="18" eb="20">
      <t>チンア</t>
    </rPh>
    <rPh sb="21" eb="22">
      <t>ゴ</t>
    </rPh>
    <rPh sb="31" eb="33">
      <t>チンギン</t>
    </rPh>
    <rPh sb="33" eb="34">
      <t>トウ</t>
    </rPh>
    <rPh sb="34" eb="36">
      <t>タンカ</t>
    </rPh>
    <rPh sb="37" eb="39">
      <t>ジキュウ</t>
    </rPh>
    <rPh sb="40" eb="42">
      <t>ニッキュウ</t>
    </rPh>
    <rPh sb="43" eb="45">
      <t>ゲッキュウ</t>
    </rPh>
    <rPh sb="47" eb="49">
      <t>キニュウ</t>
    </rPh>
    <phoneticPr fontId="10"/>
  </si>
  <si>
    <t>・完成写真</t>
    <phoneticPr fontId="3"/>
  </si>
  <si>
    <t>（１）省エネ機器の場合
着工前・資材検収写真・施工状況（工事費を含む場合）、完成後の写真
（２）園芸用資材の場合
納品写真
営農集団の場合は、営農集団に一括で納品した写真でもよい</t>
    <rPh sb="12" eb="15">
      <t>チャッコウマエ</t>
    </rPh>
    <rPh sb="16" eb="18">
      <t>シザイ</t>
    </rPh>
    <rPh sb="18" eb="22">
      <t>ケンシュウシャシン</t>
    </rPh>
    <rPh sb="23" eb="25">
      <t>セコウ</t>
    </rPh>
    <rPh sb="25" eb="27">
      <t>ジョウキョウ</t>
    </rPh>
    <rPh sb="28" eb="31">
      <t>コウジヒ</t>
    </rPh>
    <rPh sb="32" eb="33">
      <t>フク</t>
    </rPh>
    <rPh sb="34" eb="36">
      <t>バアイ</t>
    </rPh>
    <rPh sb="38" eb="41">
      <t>カンセイゴ</t>
    </rPh>
    <rPh sb="42" eb="44">
      <t>シャシン</t>
    </rPh>
    <rPh sb="48" eb="53">
      <t>エンゲイヨウシザイ</t>
    </rPh>
    <rPh sb="54" eb="56">
      <t>バアイ</t>
    </rPh>
    <rPh sb="57" eb="59">
      <t>ノウヒン</t>
    </rPh>
    <rPh sb="59" eb="61">
      <t>シャシン</t>
    </rPh>
    <rPh sb="62" eb="66">
      <t>エイノウシュウダン</t>
    </rPh>
    <rPh sb="67" eb="69">
      <t>バアイ</t>
    </rPh>
    <rPh sb="71" eb="75">
      <t>エイノウシュウダン</t>
    </rPh>
    <rPh sb="76" eb="78">
      <t>イッカツ</t>
    </rPh>
    <rPh sb="79" eb="81">
      <t>ノウヒン</t>
    </rPh>
    <rPh sb="83" eb="85">
      <t>シャシン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</si>
</sst>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0_ "/>
  </numFmts>
  <fonts count="25">
    <font>
      <sz val="11"/>
      <color theme="1"/>
      <name val="ＭＳ Ｐゴシック"/>
      <family val="2"/>
      <charset val="128"/>
      <scheme val="minor"/>
    </font>
    <font>
      <sz val="11"/>
      <color theme="1"/>
      <name val="ＭＳ Ｐゴシック"/>
      <family val="2"/>
      <scheme val="minor"/>
    </font>
    <font>
      <sz val="10"/>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0"/>
      <color rgb="FFFF0000"/>
      <name val="ＭＳ Ｐゴシック"/>
      <family val="3"/>
      <charset val="128"/>
      <scheme val="minor"/>
    </font>
    <font>
      <sz val="10"/>
      <color theme="1"/>
      <name val="ＭＳ Ｐゴシック"/>
      <family val="2"/>
      <scheme val="minor"/>
    </font>
    <font>
      <sz val="12"/>
      <color theme="1"/>
      <name val="ＭＳ Ｐゴシック"/>
      <family val="3"/>
      <charset val="128"/>
      <scheme val="minor"/>
    </font>
    <font>
      <sz val="11"/>
      <color theme="1"/>
      <name val="ＭＳ Ｐゴシック"/>
      <family val="2"/>
      <charset val="128"/>
    </font>
    <font>
      <sz val="12"/>
      <color theme="1"/>
      <name val="ＭＳ 明朝"/>
      <family val="1"/>
      <charset val="128"/>
    </font>
    <font>
      <sz val="6"/>
      <name val="ＭＳ Ｐゴシック"/>
      <family val="2"/>
      <charset val="128"/>
    </font>
    <font>
      <b/>
      <sz val="12"/>
      <color rgb="FFFF0000"/>
      <name val="ＭＳ 明朝"/>
      <family val="1"/>
      <charset val="128"/>
    </font>
    <font>
      <sz val="11"/>
      <color theme="1"/>
      <name val="ＭＳ 明朝"/>
      <family val="1"/>
      <charset val="128"/>
    </font>
    <font>
      <b/>
      <sz val="12"/>
      <color theme="1"/>
      <name val="ＭＳ 明朝"/>
      <family val="1"/>
      <charset val="128"/>
    </font>
    <font>
      <b/>
      <sz val="20"/>
      <color theme="1"/>
      <name val="ＭＳ 明朝"/>
      <family val="1"/>
      <charset val="128"/>
    </font>
    <font>
      <b/>
      <sz val="14"/>
      <color theme="1"/>
      <name val="ＭＳ 明朝"/>
      <family val="1"/>
      <charset val="128"/>
    </font>
    <font>
      <sz val="12"/>
      <name val="ＭＳ 明朝"/>
      <family val="1"/>
      <charset val="128"/>
    </font>
    <font>
      <sz val="12"/>
      <color theme="1"/>
      <name val="ＭＳ Ｐ明朝"/>
      <family val="1"/>
      <charset val="128"/>
    </font>
    <font>
      <sz val="12"/>
      <color rgb="FFFF0000"/>
      <name val="ＭＳ 明朝"/>
      <family val="1"/>
      <charset val="128"/>
    </font>
    <font>
      <sz val="11"/>
      <color rgb="FFFF0000"/>
      <name val="ＭＳ 明朝"/>
      <family val="1"/>
      <charset val="128"/>
    </font>
    <font>
      <b/>
      <sz val="12"/>
      <color indexed="81"/>
      <name val="MS P ゴシック"/>
      <family val="3"/>
      <charset val="128"/>
    </font>
    <font>
      <b/>
      <sz val="12"/>
      <name val="ＭＳ 明朝"/>
      <family val="1"/>
      <charset val="128"/>
    </font>
    <font>
      <b/>
      <u/>
      <sz val="12"/>
      <name val="ＭＳ 明朝"/>
      <family val="1"/>
      <charset val="128"/>
    </font>
    <font>
      <b/>
      <u/>
      <sz val="14"/>
      <color indexed="81"/>
      <name val="MS P ゴシック"/>
      <family val="3"/>
      <charset val="128"/>
    </font>
    <font>
      <b/>
      <u/>
      <sz val="12"/>
      <color theme="1"/>
      <name val="ＭＳ 明朝"/>
      <family val="1"/>
      <charset val="128"/>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46">
    <border>
      <left/>
      <right/>
      <top/>
      <bottom/>
      <diagonal/>
    </border>
    <border>
      <left style="thin">
        <color auto="1"/>
      </left>
      <right style="medium">
        <color indexed="64"/>
      </right>
      <top style="hair">
        <color auto="1"/>
      </top>
      <bottom style="medium">
        <color indexed="64"/>
      </bottom>
      <diagonal/>
    </border>
    <border>
      <left style="hair">
        <color auto="1"/>
      </left>
      <right/>
      <top style="hair">
        <color auto="1"/>
      </top>
      <bottom style="medium">
        <color indexed="64"/>
      </bottom>
      <diagonal/>
    </border>
    <border>
      <left style="hair">
        <color auto="1"/>
      </left>
      <right style="hair">
        <color auto="1"/>
      </right>
      <top style="hair">
        <color auto="1"/>
      </top>
      <bottom style="medium">
        <color indexed="64"/>
      </bottom>
      <diagonal/>
    </border>
    <border>
      <left style="medium">
        <color indexed="64"/>
      </left>
      <right style="hair">
        <color auto="1"/>
      </right>
      <top style="hair">
        <color auto="1"/>
      </top>
      <bottom style="medium">
        <color indexed="64"/>
      </bottom>
      <diagonal/>
    </border>
    <border>
      <left style="thin">
        <color auto="1"/>
      </left>
      <right style="medium">
        <color indexed="64"/>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top style="hair">
        <color auto="1"/>
      </top>
      <bottom/>
      <diagonal/>
    </border>
    <border>
      <left style="hair">
        <color auto="1"/>
      </left>
      <right style="hair">
        <color auto="1"/>
      </right>
      <top style="hair">
        <color auto="1"/>
      </top>
      <bottom/>
      <diagonal/>
    </border>
    <border>
      <left style="medium">
        <color indexed="64"/>
      </left>
      <right style="hair">
        <color auto="1"/>
      </right>
      <top style="hair">
        <color auto="1"/>
      </top>
      <bottom/>
      <diagonal/>
    </border>
    <border>
      <left style="medium">
        <color indexed="64"/>
      </left>
      <right/>
      <top style="hair">
        <color auto="1"/>
      </top>
      <bottom style="hair">
        <color auto="1"/>
      </bottom>
      <diagonal/>
    </border>
    <border>
      <left style="hair">
        <color auto="1"/>
      </left>
      <right style="thin">
        <color auto="1"/>
      </right>
      <top style="hair">
        <color auto="1"/>
      </top>
      <bottom style="hair">
        <color auto="1"/>
      </bottom>
      <diagonal/>
    </border>
    <border>
      <left style="medium">
        <color indexed="64"/>
      </left>
      <right style="hair">
        <color auto="1"/>
      </right>
      <top/>
      <bottom/>
      <diagonal/>
    </border>
    <border>
      <left style="thin">
        <color auto="1"/>
      </left>
      <right style="medium">
        <color indexed="64"/>
      </right>
      <top style="hair">
        <color auto="1"/>
      </top>
      <bottom/>
      <diagonal/>
    </border>
    <border>
      <left style="thin">
        <color auto="1"/>
      </left>
      <right style="medium">
        <color indexed="64"/>
      </right>
      <top style="medium">
        <color indexed="64"/>
      </top>
      <bottom style="hair">
        <color auto="1"/>
      </bottom>
      <diagonal/>
    </border>
    <border>
      <left style="hair">
        <color auto="1"/>
      </left>
      <right/>
      <top style="medium">
        <color indexed="64"/>
      </top>
      <bottom style="hair">
        <color auto="1"/>
      </bottom>
      <diagonal/>
    </border>
    <border>
      <left style="hair">
        <color auto="1"/>
      </left>
      <right style="hair">
        <color auto="1"/>
      </right>
      <top style="medium">
        <color indexed="64"/>
      </top>
      <bottom style="hair">
        <color auto="1"/>
      </bottom>
      <diagonal/>
    </border>
    <border>
      <left style="medium">
        <color indexed="64"/>
      </left>
      <right style="hair">
        <color auto="1"/>
      </right>
      <top style="medium">
        <color indexed="64"/>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8" fillId="0" borderId="0">
      <alignment vertical="center"/>
    </xf>
  </cellStyleXfs>
  <cellXfs count="101">
    <xf numFmtId="0" fontId="0" fillId="0" borderId="0" xfId="0">
      <alignment vertical="center"/>
    </xf>
    <xf numFmtId="0" fontId="2" fillId="0" borderId="0" xfId="1" applyFont="1"/>
    <xf numFmtId="0" fontId="2" fillId="0" borderId="0" xfId="1" applyFont="1" applyAlignment="1">
      <alignment vertical="center"/>
    </xf>
    <xf numFmtId="0" fontId="2" fillId="0" borderId="0" xfId="1" applyFont="1" applyAlignment="1">
      <alignment vertical="center" wrapText="1"/>
    </xf>
    <xf numFmtId="0" fontId="2" fillId="0" borderId="0" xfId="1" applyFont="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vertical="center" wrapText="1"/>
    </xf>
    <xf numFmtId="0" fontId="2" fillId="0" borderId="4" xfId="1" applyFont="1" applyBorder="1" applyAlignment="1">
      <alignment horizontal="left" vertical="center" wrapText="1"/>
    </xf>
    <xf numFmtId="0" fontId="2" fillId="0" borderId="5" xfId="1" applyFont="1" applyBorder="1" applyAlignment="1">
      <alignment horizontal="center" vertical="center"/>
    </xf>
    <xf numFmtId="0" fontId="2" fillId="0" borderId="6" xfId="1" applyFont="1" applyBorder="1" applyAlignment="1">
      <alignment vertical="center"/>
    </xf>
    <xf numFmtId="0" fontId="2" fillId="0" borderId="7" xfId="1" applyFont="1" applyBorder="1" applyAlignment="1">
      <alignment vertical="center" wrapText="1"/>
    </xf>
    <xf numFmtId="0" fontId="2" fillId="0" borderId="8" xfId="1" applyFont="1" applyBorder="1" applyAlignment="1">
      <alignment horizontal="left" vertical="center" wrapText="1"/>
    </xf>
    <xf numFmtId="0" fontId="2" fillId="0" borderId="7" xfId="1" applyFont="1" applyBorder="1" applyAlignment="1">
      <alignment horizontal="left" vertical="center" wrapText="1"/>
    </xf>
    <xf numFmtId="0" fontId="2" fillId="0" borderId="9" xfId="1" applyFont="1" applyBorder="1" applyAlignment="1">
      <alignment vertical="center"/>
    </xf>
    <xf numFmtId="0" fontId="2" fillId="0" borderId="10" xfId="1" applyFont="1" applyBorder="1" applyAlignment="1">
      <alignment vertical="center" wrapText="1"/>
    </xf>
    <xf numFmtId="0" fontId="2" fillId="0" borderId="11" xfId="1" applyFont="1" applyBorder="1" applyAlignment="1">
      <alignment horizontal="left" vertical="center" wrapText="1"/>
    </xf>
    <xf numFmtId="0" fontId="2" fillId="0" borderId="13" xfId="1" applyFont="1" applyBorder="1" applyAlignment="1">
      <alignment horizontal="left" vertical="center" wrapText="1"/>
    </xf>
    <xf numFmtId="0" fontId="6" fillId="0" borderId="0" xfId="1" applyFont="1"/>
    <xf numFmtId="0" fontId="2" fillId="0" borderId="14" xfId="1" applyFont="1" applyBorder="1" applyAlignment="1">
      <alignment horizontal="left" vertical="center" wrapText="1"/>
    </xf>
    <xf numFmtId="0" fontId="2" fillId="0" borderId="15" xfId="1" applyFont="1" applyBorder="1" applyAlignment="1">
      <alignment horizontal="center" vertical="center"/>
    </xf>
    <xf numFmtId="0" fontId="2" fillId="2" borderId="1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8" xfId="1" applyFont="1" applyFill="1" applyBorder="1" applyAlignment="1">
      <alignment vertical="center" wrapText="1"/>
    </xf>
    <xf numFmtId="0" fontId="7" fillId="0" borderId="0" xfId="1" applyFont="1" applyAlignment="1">
      <alignment horizontal="left" vertical="center" wrapText="1"/>
    </xf>
    <xf numFmtId="0" fontId="7" fillId="0" borderId="0" xfId="1" applyFont="1" applyAlignment="1">
      <alignment vertical="center"/>
    </xf>
    <xf numFmtId="0" fontId="2" fillId="2" borderId="19" xfId="1" applyFont="1" applyFill="1" applyBorder="1" applyAlignment="1">
      <alignment horizontal="center" vertical="center" wrapText="1"/>
    </xf>
    <xf numFmtId="0" fontId="9" fillId="0" borderId="0" xfId="2" applyFont="1">
      <alignment vertical="center"/>
    </xf>
    <xf numFmtId="0" fontId="12" fillId="0" borderId="0" xfId="2" applyFont="1">
      <alignment vertical="center"/>
    </xf>
    <xf numFmtId="0" fontId="13" fillId="0" borderId="0" xfId="2" applyFont="1">
      <alignment vertical="center"/>
    </xf>
    <xf numFmtId="0" fontId="15" fillId="0" borderId="0" xfId="2" applyFont="1">
      <alignment vertical="center"/>
    </xf>
    <xf numFmtId="0" fontId="13" fillId="0" borderId="0" xfId="2" applyFont="1" applyAlignment="1">
      <alignment horizontal="center" vertical="center"/>
    </xf>
    <xf numFmtId="0" fontId="9" fillId="0" borderId="0" xfId="2" applyFont="1" applyAlignment="1">
      <alignment horizontal="right" vertical="center"/>
    </xf>
    <xf numFmtId="0" fontId="9" fillId="0" borderId="20" xfId="2" applyFont="1" applyBorder="1" applyAlignment="1">
      <alignment horizontal="center" vertical="center"/>
    </xf>
    <xf numFmtId="0" fontId="9" fillId="0" borderId="0" xfId="2" applyFont="1" applyAlignment="1">
      <alignment horizontal="center" vertical="center" wrapText="1"/>
    </xf>
    <xf numFmtId="0" fontId="9" fillId="0" borderId="20" xfId="2" applyFont="1" applyBorder="1" applyAlignment="1">
      <alignment horizontal="center" vertical="center" wrapText="1"/>
    </xf>
    <xf numFmtId="0" fontId="9" fillId="0" borderId="22" xfId="2" applyFont="1" applyBorder="1" applyAlignment="1">
      <alignment horizontal="center" vertical="center" wrapText="1"/>
    </xf>
    <xf numFmtId="0" fontId="17" fillId="0" borderId="26" xfId="2" applyFont="1" applyBorder="1" applyAlignment="1">
      <alignment horizontal="center" vertical="center" wrapText="1"/>
    </xf>
    <xf numFmtId="0" fontId="17" fillId="0" borderId="27" xfId="2" applyFont="1" applyBorder="1" applyAlignment="1">
      <alignment horizontal="center" vertical="center" wrapText="1"/>
    </xf>
    <xf numFmtId="0" fontId="12" fillId="0" borderId="0" xfId="2" applyFont="1" applyAlignment="1">
      <alignment horizontal="center" vertical="center"/>
    </xf>
    <xf numFmtId="0" fontId="9" fillId="0" borderId="20" xfId="2" applyFont="1" applyBorder="1" applyAlignment="1">
      <alignment horizontal="center" vertical="center" shrinkToFit="1"/>
    </xf>
    <xf numFmtId="0" fontId="9" fillId="0" borderId="22" xfId="2" applyFont="1" applyBorder="1" applyAlignment="1">
      <alignment horizontal="center" vertical="center" shrinkToFit="1"/>
    </xf>
    <xf numFmtId="176" fontId="9" fillId="0" borderId="31" xfId="2" applyNumberFormat="1" applyFont="1" applyBorder="1" applyAlignment="1">
      <alignment horizontal="right" vertical="center" shrinkToFit="1"/>
    </xf>
    <xf numFmtId="176" fontId="9" fillId="0" borderId="23" xfId="2" applyNumberFormat="1" applyFont="1" applyBorder="1" applyAlignment="1">
      <alignment horizontal="left" vertical="center"/>
    </xf>
    <xf numFmtId="176" fontId="9" fillId="0" borderId="22" xfId="2" applyNumberFormat="1" applyFont="1" applyBorder="1" applyAlignment="1">
      <alignment horizontal="right" vertical="center" shrinkToFit="1"/>
    </xf>
    <xf numFmtId="176" fontId="9" fillId="0" borderId="20" xfId="2" applyNumberFormat="1" applyFont="1" applyBorder="1" applyAlignment="1">
      <alignment horizontal="right" vertical="center" shrinkToFit="1"/>
    </xf>
    <xf numFmtId="176" fontId="9" fillId="0" borderId="21" xfId="2" applyNumberFormat="1" applyFont="1" applyBorder="1" applyAlignment="1">
      <alignment horizontal="right" vertical="center" shrinkToFit="1"/>
    </xf>
    <xf numFmtId="176" fontId="9" fillId="0" borderId="32" xfId="2" applyNumberFormat="1" applyFont="1" applyBorder="1" applyAlignment="1">
      <alignment horizontal="left" vertical="center"/>
    </xf>
    <xf numFmtId="0" fontId="9" fillId="0" borderId="33" xfId="2" applyFont="1" applyBorder="1" applyAlignment="1">
      <alignment horizontal="center" vertical="center" shrinkToFit="1"/>
    </xf>
    <xf numFmtId="176" fontId="9" fillId="0" borderId="34" xfId="2" applyNumberFormat="1" applyFont="1" applyBorder="1" applyAlignment="1">
      <alignment horizontal="right" vertical="center" shrinkToFit="1"/>
    </xf>
    <xf numFmtId="176" fontId="9" fillId="0" borderId="35" xfId="2" applyNumberFormat="1" applyFont="1" applyBorder="1" applyAlignment="1">
      <alignment horizontal="left" vertical="center"/>
    </xf>
    <xf numFmtId="176" fontId="9" fillId="0" borderId="36" xfId="2" applyNumberFormat="1" applyFont="1" applyBorder="1" applyAlignment="1">
      <alignment horizontal="right" vertical="center" shrinkToFit="1"/>
    </xf>
    <xf numFmtId="176" fontId="9" fillId="0" borderId="33" xfId="2" applyNumberFormat="1" applyFont="1" applyBorder="1" applyAlignment="1">
      <alignment horizontal="right" vertical="center" shrinkToFit="1"/>
    </xf>
    <xf numFmtId="176" fontId="9" fillId="0" borderId="37" xfId="2" applyNumberFormat="1" applyFont="1" applyBorder="1" applyAlignment="1">
      <alignment horizontal="left" vertical="center"/>
    </xf>
    <xf numFmtId="0" fontId="9" fillId="0" borderId="0" xfId="2" applyFont="1" applyAlignment="1">
      <alignment horizontal="center" vertical="center"/>
    </xf>
    <xf numFmtId="176" fontId="9" fillId="0" borderId="38" xfId="2" applyNumberFormat="1" applyFont="1" applyBorder="1" applyAlignment="1">
      <alignment horizontal="right" vertical="center"/>
    </xf>
    <xf numFmtId="176" fontId="9" fillId="0" borderId="39" xfId="2" applyNumberFormat="1" applyFont="1" applyBorder="1" applyAlignment="1">
      <alignment horizontal="left" vertical="center"/>
    </xf>
    <xf numFmtId="176" fontId="9" fillId="0" borderId="40" xfId="2" applyNumberFormat="1" applyFont="1" applyBorder="1" applyAlignment="1">
      <alignment horizontal="left" vertical="center"/>
    </xf>
    <xf numFmtId="176" fontId="9" fillId="0" borderId="41" xfId="2" applyNumberFormat="1" applyFont="1" applyBorder="1" applyAlignment="1">
      <alignment horizontal="left" vertical="center"/>
    </xf>
    <xf numFmtId="176" fontId="13" fillId="0" borderId="42" xfId="2" applyNumberFormat="1" applyFont="1" applyBorder="1" applyAlignment="1">
      <alignment horizontal="right" vertical="center" shrinkToFit="1"/>
    </xf>
    <xf numFmtId="176" fontId="9" fillId="0" borderId="43" xfId="2" applyNumberFormat="1" applyFont="1" applyBorder="1" applyAlignment="1">
      <alignment horizontal="left" vertical="center"/>
    </xf>
    <xf numFmtId="176" fontId="9" fillId="0" borderId="22" xfId="2" applyNumberFormat="1" applyFont="1" applyBorder="1" applyAlignment="1">
      <alignment horizontal="right" vertical="center"/>
    </xf>
    <xf numFmtId="176" fontId="9" fillId="0" borderId="20" xfId="2" applyNumberFormat="1" applyFont="1" applyBorder="1" applyAlignment="1">
      <alignment horizontal="right" vertical="center"/>
    </xf>
    <xf numFmtId="0" fontId="9" fillId="0" borderId="45" xfId="2" applyFont="1" applyBorder="1">
      <alignment vertical="center"/>
    </xf>
    <xf numFmtId="177" fontId="13" fillId="0" borderId="0" xfId="2" applyNumberFormat="1" applyFont="1" applyAlignment="1">
      <alignment horizontal="right" vertical="center"/>
    </xf>
    <xf numFmtId="0" fontId="16" fillId="0" borderId="0" xfId="2" applyFont="1">
      <alignment vertical="center"/>
    </xf>
    <xf numFmtId="0" fontId="18" fillId="0" borderId="0" xfId="2" applyFont="1">
      <alignment vertical="center"/>
    </xf>
    <xf numFmtId="0" fontId="19" fillId="0" borderId="0" xfId="2" applyFont="1">
      <alignment vertical="center"/>
    </xf>
    <xf numFmtId="0" fontId="5" fillId="0" borderId="11" xfId="1" applyFont="1" applyBorder="1" applyAlignment="1">
      <alignment horizontal="left" vertical="center" wrapText="1"/>
    </xf>
    <xf numFmtId="0" fontId="5" fillId="0" borderId="10" xfId="1" applyFont="1" applyBorder="1" applyAlignment="1">
      <alignment vertical="center" wrapText="1"/>
    </xf>
    <xf numFmtId="0" fontId="5" fillId="0" borderId="12" xfId="1" applyFont="1" applyBorder="1" applyAlignment="1">
      <alignment vertical="center" wrapText="1"/>
    </xf>
    <xf numFmtId="0" fontId="5" fillId="0" borderId="0" xfId="1" applyFont="1" applyAlignment="1">
      <alignment horizontal="left" vertical="center" wrapText="1"/>
    </xf>
    <xf numFmtId="0" fontId="5" fillId="0" borderId="9" xfId="1" applyFont="1" applyBorder="1" applyAlignment="1">
      <alignment vertical="center"/>
    </xf>
    <xf numFmtId="0" fontId="2" fillId="0" borderId="12" xfId="1" applyFont="1" applyBorder="1" applyAlignment="1">
      <alignment vertical="center" wrapText="1"/>
    </xf>
    <xf numFmtId="177" fontId="13" fillId="3" borderId="44" xfId="2" applyNumberFormat="1" applyFont="1" applyFill="1" applyBorder="1" applyAlignment="1">
      <alignment horizontal="right" vertical="center" shrinkToFit="1"/>
    </xf>
    <xf numFmtId="0" fontId="21" fillId="0" borderId="0" xfId="2" applyFont="1">
      <alignment vertical="center"/>
    </xf>
    <xf numFmtId="0" fontId="16" fillId="0" borderId="0" xfId="2" applyFont="1" applyAlignment="1">
      <alignment horizontal="left" vertical="center"/>
    </xf>
    <xf numFmtId="49" fontId="9" fillId="0" borderId="0" xfId="2" applyNumberFormat="1" applyFont="1" applyAlignment="1">
      <alignment horizontal="left" vertical="center"/>
    </xf>
    <xf numFmtId="0" fontId="5" fillId="0" borderId="13" xfId="1" applyFont="1" applyBorder="1" applyAlignment="1">
      <alignment vertical="center"/>
    </xf>
    <xf numFmtId="0" fontId="13" fillId="3" borderId="44" xfId="2" applyFont="1" applyFill="1" applyBorder="1" applyAlignment="1">
      <alignment horizontal="center" vertical="center"/>
    </xf>
    <xf numFmtId="0" fontId="13" fillId="3" borderId="45" xfId="2" applyFont="1" applyFill="1" applyBorder="1" applyAlignment="1">
      <alignment horizontal="center" vertical="center"/>
    </xf>
    <xf numFmtId="0" fontId="9" fillId="0" borderId="0" xfId="2" applyFont="1" applyAlignment="1">
      <alignment horizontal="left" vertical="center" wrapText="1"/>
    </xf>
    <xf numFmtId="0" fontId="9" fillId="0" borderId="0" xfId="2" applyFont="1" applyAlignment="1">
      <alignment horizontal="center" vertical="center" wrapText="1"/>
    </xf>
    <xf numFmtId="0" fontId="17" fillId="0" borderId="24" xfId="2" applyFont="1" applyBorder="1" applyAlignment="1">
      <alignment horizontal="center" vertical="center" wrapText="1"/>
    </xf>
    <xf numFmtId="0" fontId="17" fillId="0" borderId="25" xfId="2" applyFont="1" applyBorder="1" applyAlignment="1">
      <alignment horizontal="center" vertical="center" wrapText="1"/>
    </xf>
    <xf numFmtId="0" fontId="17" fillId="0" borderId="27" xfId="2" applyFont="1" applyBorder="1" applyAlignment="1">
      <alignment horizontal="center" vertical="center" wrapText="1"/>
    </xf>
    <xf numFmtId="0" fontId="17" fillId="0" borderId="28"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0" fontId="11" fillId="0" borderId="0" xfId="2" applyFont="1" applyAlignment="1">
      <alignment horizontal="center" vertical="center"/>
    </xf>
    <xf numFmtId="0" fontId="14" fillId="0" borderId="0" xfId="2" applyFont="1" applyAlignment="1">
      <alignment horizontal="center" vertical="center"/>
    </xf>
    <xf numFmtId="0" fontId="9" fillId="0" borderId="21" xfId="2" applyFont="1" applyBorder="1" applyAlignment="1">
      <alignment horizontal="left" vertical="center" wrapText="1"/>
    </xf>
    <xf numFmtId="0" fontId="9" fillId="0" borderId="23" xfId="2" applyFont="1" applyBorder="1" applyAlignment="1">
      <alignment horizontal="left" vertical="center"/>
    </xf>
    <xf numFmtId="0" fontId="9" fillId="0" borderId="21" xfId="2" applyFont="1" applyBorder="1" applyAlignment="1">
      <alignment horizontal="left" vertical="center"/>
    </xf>
    <xf numFmtId="0" fontId="9" fillId="0" borderId="22" xfId="2" applyFont="1" applyBorder="1" applyAlignment="1">
      <alignment horizontal="left" vertical="center"/>
    </xf>
    <xf numFmtId="0" fontId="16" fillId="0" borderId="21" xfId="2" applyFont="1" applyBorder="1" applyAlignment="1">
      <alignment horizontal="left" vertical="center"/>
    </xf>
    <xf numFmtId="0" fontId="16" fillId="0" borderId="23" xfId="2" applyFont="1" applyBorder="1" applyAlignment="1">
      <alignment horizontal="left" vertical="center"/>
    </xf>
    <xf numFmtId="49" fontId="9" fillId="0" borderId="21" xfId="2" applyNumberFormat="1" applyFont="1" applyBorder="1" applyAlignment="1">
      <alignment horizontal="left" vertical="center"/>
    </xf>
    <xf numFmtId="49" fontId="9" fillId="0" borderId="22" xfId="2" applyNumberFormat="1" applyFont="1" applyBorder="1" applyAlignment="1">
      <alignment horizontal="left" vertical="center"/>
    </xf>
    <xf numFmtId="49" fontId="9" fillId="0" borderId="23" xfId="2" applyNumberFormat="1" applyFont="1" applyBorder="1" applyAlignment="1">
      <alignment horizontal="left" vertical="center"/>
    </xf>
    <xf numFmtId="0" fontId="16" fillId="0" borderId="0" xfId="2" applyFont="1" applyAlignment="1">
      <alignment horizontal="left" vertical="center" wrapText="1"/>
    </xf>
  </cellXfs>
  <cellStyles count="3">
    <cellStyle name="標準" xfId="0" builtinId="0"/>
    <cellStyle name="標準 2" xfId="1" xr:uid="{9121C5EF-E7E4-49B6-A0BE-DBC71009769F}"/>
    <cellStyle name="標準 2 2" xfId="2" xr:uid="{E12D7692-B2DB-4E2E-A3EA-256867BED6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169956</xdr:colOff>
      <xdr:row>1</xdr:row>
      <xdr:rowOff>78442</xdr:rowOff>
    </xdr:from>
    <xdr:to>
      <xdr:col>13</xdr:col>
      <xdr:colOff>954068</xdr:colOff>
      <xdr:row>2</xdr:row>
      <xdr:rowOff>226821</xdr:rowOff>
    </xdr:to>
    <xdr:sp macro="" textlink="">
      <xdr:nvSpPr>
        <xdr:cNvPr id="2" name="角丸四角形 1">
          <a:extLst>
            <a:ext uri="{FF2B5EF4-FFF2-40B4-BE49-F238E27FC236}">
              <a16:creationId xmlns:a16="http://schemas.microsoft.com/office/drawing/2014/main" id="{9F1122B5-44A5-49E4-80B7-56ABC7FB3208}"/>
            </a:ext>
          </a:extLst>
        </xdr:cNvPr>
        <xdr:cNvSpPr/>
      </xdr:nvSpPr>
      <xdr:spPr>
        <a:xfrm>
          <a:off x="9784603" y="324971"/>
          <a:ext cx="1792641" cy="63023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記入例</a:t>
          </a:r>
        </a:p>
      </xdr:txBody>
    </xdr:sp>
    <xdr:clientData/>
  </xdr:twoCellAnchor>
  <xdr:twoCellAnchor>
    <xdr:from>
      <xdr:col>4</xdr:col>
      <xdr:colOff>235324</xdr:colOff>
      <xdr:row>7</xdr:row>
      <xdr:rowOff>212912</xdr:rowOff>
    </xdr:from>
    <xdr:to>
      <xdr:col>6</xdr:col>
      <xdr:colOff>67235</xdr:colOff>
      <xdr:row>16</xdr:row>
      <xdr:rowOff>22412</xdr:rowOff>
    </xdr:to>
    <xdr:sp macro="" textlink="">
      <xdr:nvSpPr>
        <xdr:cNvPr id="3" name="四角形: 角を丸くする 2">
          <a:extLst>
            <a:ext uri="{FF2B5EF4-FFF2-40B4-BE49-F238E27FC236}">
              <a16:creationId xmlns:a16="http://schemas.microsoft.com/office/drawing/2014/main" id="{4584D88B-4438-C39E-09A6-9A41645ACF50}"/>
            </a:ext>
          </a:extLst>
        </xdr:cNvPr>
        <xdr:cNvSpPr/>
      </xdr:nvSpPr>
      <xdr:spPr>
        <a:xfrm>
          <a:off x="5916706" y="2129118"/>
          <a:ext cx="627529" cy="3059206"/>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264459</xdr:colOff>
      <xdr:row>7</xdr:row>
      <xdr:rowOff>212912</xdr:rowOff>
    </xdr:from>
    <xdr:to>
      <xdr:col>12</xdr:col>
      <xdr:colOff>44824</xdr:colOff>
      <xdr:row>16</xdr:row>
      <xdr:rowOff>11206</xdr:rowOff>
    </xdr:to>
    <xdr:sp macro="" textlink="">
      <xdr:nvSpPr>
        <xdr:cNvPr id="4" name="四角形: 角を丸くする 3">
          <a:extLst>
            <a:ext uri="{FF2B5EF4-FFF2-40B4-BE49-F238E27FC236}">
              <a16:creationId xmlns:a16="http://schemas.microsoft.com/office/drawing/2014/main" id="{A3F03EFB-E8CD-4DDB-BED5-4C1E424FD251}"/>
            </a:ext>
          </a:extLst>
        </xdr:cNvPr>
        <xdr:cNvSpPr/>
      </xdr:nvSpPr>
      <xdr:spPr>
        <a:xfrm>
          <a:off x="8892988" y="2129118"/>
          <a:ext cx="575983" cy="318247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298077</xdr:colOff>
      <xdr:row>7</xdr:row>
      <xdr:rowOff>212912</xdr:rowOff>
    </xdr:from>
    <xdr:to>
      <xdr:col>2</xdr:col>
      <xdr:colOff>925606</xdr:colOff>
      <xdr:row>16</xdr:row>
      <xdr:rowOff>22412</xdr:rowOff>
    </xdr:to>
    <xdr:sp macro="" textlink="">
      <xdr:nvSpPr>
        <xdr:cNvPr id="5" name="四角形: 角を丸くする 4">
          <a:extLst>
            <a:ext uri="{FF2B5EF4-FFF2-40B4-BE49-F238E27FC236}">
              <a16:creationId xmlns:a16="http://schemas.microsoft.com/office/drawing/2014/main" id="{0B9BC26B-E607-40FE-B8B8-E8550200DD71}"/>
            </a:ext>
          </a:extLst>
        </xdr:cNvPr>
        <xdr:cNvSpPr/>
      </xdr:nvSpPr>
      <xdr:spPr>
        <a:xfrm>
          <a:off x="2976283" y="2129118"/>
          <a:ext cx="627529" cy="3193676"/>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454959</xdr:colOff>
      <xdr:row>16</xdr:row>
      <xdr:rowOff>51547</xdr:rowOff>
    </xdr:from>
    <xdr:to>
      <xdr:col>7</xdr:col>
      <xdr:colOff>73958</xdr:colOff>
      <xdr:row>22</xdr:row>
      <xdr:rowOff>11205</xdr:rowOff>
    </xdr:to>
    <xdr:sp macro="" textlink="">
      <xdr:nvSpPr>
        <xdr:cNvPr id="6" name="四角形: 角を丸くする 5">
          <a:extLst>
            <a:ext uri="{FF2B5EF4-FFF2-40B4-BE49-F238E27FC236}">
              <a16:creationId xmlns:a16="http://schemas.microsoft.com/office/drawing/2014/main" id="{597B9213-4327-43CA-B88F-BC298C5182D8}"/>
            </a:ext>
          </a:extLst>
        </xdr:cNvPr>
        <xdr:cNvSpPr/>
      </xdr:nvSpPr>
      <xdr:spPr>
        <a:xfrm>
          <a:off x="5732930" y="5351929"/>
          <a:ext cx="627528" cy="1976717"/>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461682</xdr:colOff>
      <xdr:row>16</xdr:row>
      <xdr:rowOff>51547</xdr:rowOff>
    </xdr:from>
    <xdr:to>
      <xdr:col>13</xdr:col>
      <xdr:colOff>80682</xdr:colOff>
      <xdr:row>22</xdr:row>
      <xdr:rowOff>3964</xdr:rowOff>
    </xdr:to>
    <xdr:sp macro="" textlink="">
      <xdr:nvSpPr>
        <xdr:cNvPr id="7" name="四角形: 角を丸くする 6">
          <a:extLst>
            <a:ext uri="{FF2B5EF4-FFF2-40B4-BE49-F238E27FC236}">
              <a16:creationId xmlns:a16="http://schemas.microsoft.com/office/drawing/2014/main" id="{3E00AB56-6C4A-4E66-B24A-170E0B811350}"/>
            </a:ext>
          </a:extLst>
        </xdr:cNvPr>
        <xdr:cNvSpPr/>
      </xdr:nvSpPr>
      <xdr:spPr>
        <a:xfrm>
          <a:off x="10076329" y="5217459"/>
          <a:ext cx="627529" cy="1969476"/>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304800</xdr:colOff>
      <xdr:row>16</xdr:row>
      <xdr:rowOff>51547</xdr:rowOff>
    </xdr:from>
    <xdr:to>
      <xdr:col>2</xdr:col>
      <xdr:colOff>932329</xdr:colOff>
      <xdr:row>22</xdr:row>
      <xdr:rowOff>11205</xdr:rowOff>
    </xdr:to>
    <xdr:sp macro="" textlink="">
      <xdr:nvSpPr>
        <xdr:cNvPr id="8" name="四角形: 角を丸くする 7">
          <a:extLst>
            <a:ext uri="{FF2B5EF4-FFF2-40B4-BE49-F238E27FC236}">
              <a16:creationId xmlns:a16="http://schemas.microsoft.com/office/drawing/2014/main" id="{0A768EAB-648E-45D1-9FEC-2256A5D5FCF1}"/>
            </a:ext>
          </a:extLst>
        </xdr:cNvPr>
        <xdr:cNvSpPr/>
      </xdr:nvSpPr>
      <xdr:spPr>
        <a:xfrm>
          <a:off x="2983006" y="5351929"/>
          <a:ext cx="627529" cy="1976717"/>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169956</xdr:colOff>
      <xdr:row>1</xdr:row>
      <xdr:rowOff>78442</xdr:rowOff>
    </xdr:from>
    <xdr:to>
      <xdr:col>13</xdr:col>
      <xdr:colOff>954068</xdr:colOff>
      <xdr:row>2</xdr:row>
      <xdr:rowOff>226821</xdr:rowOff>
    </xdr:to>
    <xdr:sp macro="" textlink="">
      <xdr:nvSpPr>
        <xdr:cNvPr id="2" name="角丸四角形 1">
          <a:extLst>
            <a:ext uri="{FF2B5EF4-FFF2-40B4-BE49-F238E27FC236}">
              <a16:creationId xmlns:a16="http://schemas.microsoft.com/office/drawing/2014/main" id="{4CB9E7E8-464D-4990-A48E-4263C6757DEB}"/>
            </a:ext>
          </a:extLst>
        </xdr:cNvPr>
        <xdr:cNvSpPr/>
      </xdr:nvSpPr>
      <xdr:spPr>
        <a:xfrm>
          <a:off x="9066306" y="326092"/>
          <a:ext cx="1793762" cy="6246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記入例</a:t>
          </a:r>
        </a:p>
      </xdr:txBody>
    </xdr:sp>
    <xdr:clientData/>
  </xdr:twoCellAnchor>
  <xdr:twoCellAnchor>
    <xdr:from>
      <xdr:col>4</xdr:col>
      <xdr:colOff>235324</xdr:colOff>
      <xdr:row>7</xdr:row>
      <xdr:rowOff>212912</xdr:rowOff>
    </xdr:from>
    <xdr:to>
      <xdr:col>6</xdr:col>
      <xdr:colOff>67235</xdr:colOff>
      <xdr:row>16</xdr:row>
      <xdr:rowOff>22412</xdr:rowOff>
    </xdr:to>
    <xdr:sp macro="" textlink="">
      <xdr:nvSpPr>
        <xdr:cNvPr id="3" name="四角形: 角を丸くする 2">
          <a:extLst>
            <a:ext uri="{FF2B5EF4-FFF2-40B4-BE49-F238E27FC236}">
              <a16:creationId xmlns:a16="http://schemas.microsoft.com/office/drawing/2014/main" id="{0951DEB8-D283-427C-8458-AD529FED4B99}"/>
            </a:ext>
          </a:extLst>
        </xdr:cNvPr>
        <xdr:cNvSpPr/>
      </xdr:nvSpPr>
      <xdr:spPr>
        <a:xfrm>
          <a:off x="5216899" y="3013262"/>
          <a:ext cx="622486" cy="33147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264459</xdr:colOff>
      <xdr:row>7</xdr:row>
      <xdr:rowOff>212912</xdr:rowOff>
    </xdr:from>
    <xdr:to>
      <xdr:col>12</xdr:col>
      <xdr:colOff>44824</xdr:colOff>
      <xdr:row>16</xdr:row>
      <xdr:rowOff>11206</xdr:rowOff>
    </xdr:to>
    <xdr:sp macro="" textlink="">
      <xdr:nvSpPr>
        <xdr:cNvPr id="4" name="四角形: 角を丸くする 3">
          <a:extLst>
            <a:ext uri="{FF2B5EF4-FFF2-40B4-BE49-F238E27FC236}">
              <a16:creationId xmlns:a16="http://schemas.microsoft.com/office/drawing/2014/main" id="{EF83EA89-5EDE-4D5A-932E-4C8795EB0EB6}"/>
            </a:ext>
          </a:extLst>
        </xdr:cNvPr>
        <xdr:cNvSpPr/>
      </xdr:nvSpPr>
      <xdr:spPr>
        <a:xfrm>
          <a:off x="8875059" y="3013262"/>
          <a:ext cx="570940" cy="3303494"/>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298077</xdr:colOff>
      <xdr:row>7</xdr:row>
      <xdr:rowOff>212912</xdr:rowOff>
    </xdr:from>
    <xdr:to>
      <xdr:col>2</xdr:col>
      <xdr:colOff>925606</xdr:colOff>
      <xdr:row>16</xdr:row>
      <xdr:rowOff>22412</xdr:rowOff>
    </xdr:to>
    <xdr:sp macro="" textlink="">
      <xdr:nvSpPr>
        <xdr:cNvPr id="5" name="四角形: 角を丸くする 4">
          <a:extLst>
            <a:ext uri="{FF2B5EF4-FFF2-40B4-BE49-F238E27FC236}">
              <a16:creationId xmlns:a16="http://schemas.microsoft.com/office/drawing/2014/main" id="{DFBD0710-F933-439B-87D7-AE1BD1CDACEE}"/>
            </a:ext>
          </a:extLst>
        </xdr:cNvPr>
        <xdr:cNvSpPr/>
      </xdr:nvSpPr>
      <xdr:spPr>
        <a:xfrm>
          <a:off x="2974602" y="3013262"/>
          <a:ext cx="627529" cy="33147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454959</xdr:colOff>
      <xdr:row>16</xdr:row>
      <xdr:rowOff>51547</xdr:rowOff>
    </xdr:from>
    <xdr:to>
      <xdr:col>7</xdr:col>
      <xdr:colOff>73958</xdr:colOff>
      <xdr:row>22</xdr:row>
      <xdr:rowOff>11205</xdr:rowOff>
    </xdr:to>
    <xdr:sp macro="" textlink="">
      <xdr:nvSpPr>
        <xdr:cNvPr id="6" name="四角形: 角を丸くする 5">
          <a:extLst>
            <a:ext uri="{FF2B5EF4-FFF2-40B4-BE49-F238E27FC236}">
              <a16:creationId xmlns:a16="http://schemas.microsoft.com/office/drawing/2014/main" id="{9CCD8B8A-6CE8-43D9-9914-3DD27F00A370}"/>
            </a:ext>
          </a:extLst>
        </xdr:cNvPr>
        <xdr:cNvSpPr/>
      </xdr:nvSpPr>
      <xdr:spPr>
        <a:xfrm>
          <a:off x="5722284" y="6357097"/>
          <a:ext cx="628649" cy="1959908"/>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461682</xdr:colOff>
      <xdr:row>16</xdr:row>
      <xdr:rowOff>51547</xdr:rowOff>
    </xdr:from>
    <xdr:to>
      <xdr:col>13</xdr:col>
      <xdr:colOff>80682</xdr:colOff>
      <xdr:row>22</xdr:row>
      <xdr:rowOff>3964</xdr:rowOff>
    </xdr:to>
    <xdr:sp macro="" textlink="">
      <xdr:nvSpPr>
        <xdr:cNvPr id="7" name="四角形: 角を丸くする 6">
          <a:extLst>
            <a:ext uri="{FF2B5EF4-FFF2-40B4-BE49-F238E27FC236}">
              <a16:creationId xmlns:a16="http://schemas.microsoft.com/office/drawing/2014/main" id="{F2530F4B-B1FF-4E5A-A099-A386B0D70290}"/>
            </a:ext>
          </a:extLst>
        </xdr:cNvPr>
        <xdr:cNvSpPr/>
      </xdr:nvSpPr>
      <xdr:spPr>
        <a:xfrm>
          <a:off x="9358032" y="6357097"/>
          <a:ext cx="628650" cy="1952667"/>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304800</xdr:colOff>
      <xdr:row>16</xdr:row>
      <xdr:rowOff>51547</xdr:rowOff>
    </xdr:from>
    <xdr:to>
      <xdr:col>2</xdr:col>
      <xdr:colOff>932329</xdr:colOff>
      <xdr:row>22</xdr:row>
      <xdr:rowOff>11205</xdr:rowOff>
    </xdr:to>
    <xdr:sp macro="" textlink="">
      <xdr:nvSpPr>
        <xdr:cNvPr id="8" name="四角形: 角を丸くする 7">
          <a:extLst>
            <a:ext uri="{FF2B5EF4-FFF2-40B4-BE49-F238E27FC236}">
              <a16:creationId xmlns:a16="http://schemas.microsoft.com/office/drawing/2014/main" id="{A099975A-A1F2-4F43-8FE1-DD569EFFC4CC}"/>
            </a:ext>
          </a:extLst>
        </xdr:cNvPr>
        <xdr:cNvSpPr/>
      </xdr:nvSpPr>
      <xdr:spPr>
        <a:xfrm>
          <a:off x="2981325" y="6357097"/>
          <a:ext cx="627529" cy="1959908"/>
        </a:xfrm>
        <a:prstGeom prst="roundRect">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mezu-r\AppData\Local\Microsoft\Windows\Temporary%20Internet%20Files\Content.IE5\JY104NY5\&#35211;&#31309;&#31649;&#2970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1530001\&#26524;&#27193;&#20418;\WINDOWS\&#65411;&#65438;&#65405;&#65400;&#65412;&#65391;&#65420;&#65439;\&#32654;&#37326;&#22909;&#20271;\&#38263;&#23614;&#27491;\&#38263;&#23614;&#27491;1506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1530001\&#26524;&#27193;&#20418;\WINDOWS\&#65411;&#65438;&#65405;&#65400;&#65412;&#65391;&#65420;&#65439;\&#32654;&#37326;&#22909;&#20271;\&#32654;&#37326;&#22909;&#20271;160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36786;&#26989;&#29983;&#29987;G\&#22320;&#38663;\&#26647;&#21407;&#12288;&#12381;&#12400;&#12539;&#29287;&#33609;\&#12381;&#12400;&#20195;&#37329;&#12288;&#35211;&#31309;&#26360;&#12539;&#35531;&#27714;&#2636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20849;&#26377;&#12487;&#12540;&#12479;&#29992;\WINDOWS\&#65411;&#65438;&#65405;&#65400;&#65412;&#65391;&#65420;&#65439;\&#38263;&#23614;&#27491;\&#38263;&#23614;&#27491;1506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システム概要"/>
      <sheetName val="メニュー"/>
      <sheetName val="見積書"/>
      <sheetName val="年月別見積金額集計"/>
      <sheetName val="一覧"/>
      <sheetName val="顧客マスタ"/>
      <sheetName val="商品マスタ"/>
      <sheetName val="担当者マスタ"/>
      <sheetName val="見積書設定"/>
      <sheetName val="自社情報"/>
      <sheetName val="見積Head"/>
      <sheetName val="マクロに関する設定について"/>
      <sheetName val="操作説明 "/>
    </sheetNames>
    <sheetDataSet>
      <sheetData sheetId="0"/>
      <sheetData sheetId="1"/>
      <sheetData sheetId="2"/>
      <sheetData sheetId="3"/>
      <sheetData sheetId="4">
        <row r="1">
          <cell r="A1" t="str">
            <v>見積No</v>
          </cell>
          <cell r="B1" t="str">
            <v>日付</v>
          </cell>
          <cell r="C1" t="str">
            <v>顧客コード</v>
          </cell>
          <cell r="D1" t="str">
            <v>顧客名</v>
          </cell>
          <cell r="E1" t="str">
            <v>担当者名</v>
          </cell>
          <cell r="F1" t="str">
            <v>件名</v>
          </cell>
          <cell r="G1" t="str">
            <v>納品場所</v>
          </cell>
          <cell r="H1" t="str">
            <v>納期</v>
          </cell>
          <cell r="I1" t="str">
            <v>支払条件</v>
          </cell>
          <cell r="J1" t="str">
            <v>見積有効期限</v>
          </cell>
          <cell r="K1" t="str">
            <v>商品コード</v>
          </cell>
          <cell r="L1" t="str">
            <v>商品名</v>
          </cell>
          <cell r="M1" t="str">
            <v>数量</v>
          </cell>
          <cell r="N1" t="str">
            <v>単価</v>
          </cell>
          <cell r="O1" t="str">
            <v>金額</v>
          </cell>
          <cell r="P1" t="str">
            <v>税抜金額</v>
          </cell>
          <cell r="Q1" t="str">
            <v>値引額</v>
          </cell>
          <cell r="R1" t="str">
            <v>消費税合計</v>
          </cell>
          <cell r="S1" t="str">
            <v>税込金額</v>
          </cell>
          <cell r="T1" t="str">
            <v>備考</v>
          </cell>
        </row>
      </sheetData>
      <sheetData sheetId="5">
        <row r="1">
          <cell r="A1" t="str">
            <v>顧客コード</v>
          </cell>
        </row>
        <row r="2">
          <cell r="A2" t="str">
            <v>A001</v>
          </cell>
        </row>
        <row r="3">
          <cell r="A3" t="str">
            <v>A002</v>
          </cell>
        </row>
        <row r="4">
          <cell r="A4" t="str">
            <v>B001</v>
          </cell>
        </row>
        <row r="5">
          <cell r="A5" t="str">
            <v>B002</v>
          </cell>
        </row>
        <row r="6">
          <cell r="A6" t="str">
            <v>B003</v>
          </cell>
        </row>
      </sheetData>
      <sheetData sheetId="6">
        <row r="1">
          <cell r="A1" t="str">
            <v>商品コード</v>
          </cell>
        </row>
        <row r="2">
          <cell r="A2">
            <v>101</v>
          </cell>
        </row>
        <row r="3">
          <cell r="A3">
            <v>102</v>
          </cell>
        </row>
        <row r="4">
          <cell r="A4">
            <v>103</v>
          </cell>
        </row>
        <row r="5">
          <cell r="A5">
            <v>104</v>
          </cell>
        </row>
        <row r="6">
          <cell r="A6">
            <v>105</v>
          </cell>
        </row>
      </sheetData>
      <sheetData sheetId="7">
        <row r="1">
          <cell r="A1" t="str">
            <v>担当者名</v>
          </cell>
        </row>
        <row r="2">
          <cell r="A2" t="str">
            <v>山田太郎</v>
          </cell>
        </row>
        <row r="3">
          <cell r="A3" t="str">
            <v>鈴木一郎</v>
          </cell>
        </row>
        <row r="4">
          <cell r="A4" t="str">
            <v>中村花子</v>
          </cell>
        </row>
      </sheetData>
      <sheetData sheetId="8">
        <row r="1">
          <cell r="A1" t="str">
            <v>見積書タイトル</v>
          </cell>
          <cell r="D1" t="str">
            <v>見積の開始番号</v>
          </cell>
          <cell r="F1" t="str">
            <v>見積書表記</v>
          </cell>
        </row>
        <row r="2">
          <cell r="A2" t="str">
            <v>見 積 書</v>
          </cell>
          <cell r="D2">
            <v>1</v>
          </cell>
          <cell r="F2" t="str">
            <v>あいさつ文1</v>
          </cell>
          <cell r="G2" t="str">
            <v>平素は大変お世話になっております。</v>
          </cell>
        </row>
        <row r="3">
          <cell r="A3" t="str">
            <v>御見積書</v>
          </cell>
          <cell r="F3" t="str">
            <v>あいさつ文2</v>
          </cell>
          <cell r="G3" t="str">
            <v>以下の通りお見積申し上げます。</v>
          </cell>
        </row>
        <row r="4">
          <cell r="A4" t="str">
            <v>御 見 積 書</v>
          </cell>
        </row>
        <row r="6">
          <cell r="D6" t="str">
            <v>見積有効期限</v>
          </cell>
          <cell r="F6" t="str">
            <v>納品場所</v>
          </cell>
        </row>
        <row r="7">
          <cell r="D7" t="str">
            <v>10日間</v>
          </cell>
          <cell r="F7" t="str">
            <v>貴社指定先</v>
          </cell>
        </row>
        <row r="8">
          <cell r="D8" t="str">
            <v>15日間</v>
          </cell>
          <cell r="F8" t="str">
            <v>貴社指定倉庫</v>
          </cell>
        </row>
        <row r="9">
          <cell r="D9" t="str">
            <v>30日間</v>
          </cell>
        </row>
      </sheetData>
      <sheetData sheetId="9">
        <row r="1">
          <cell r="D1" t="str">
            <v>支払条件</v>
          </cell>
        </row>
        <row r="2">
          <cell r="D2" t="str">
            <v>検収月末締め翌月末現金振込み</v>
          </cell>
        </row>
        <row r="3">
          <cell r="D3" t="str">
            <v>検収月末締め翌々月末現金振込み</v>
          </cell>
        </row>
        <row r="6">
          <cell r="B6" t="str">
            <v>03-5999-9998</v>
          </cell>
        </row>
      </sheetData>
      <sheetData sheetId="10">
        <row r="1">
          <cell r="A1" t="str">
            <v>見積No</v>
          </cell>
          <cell r="B1" t="str">
            <v>日付</v>
          </cell>
          <cell r="C1" t="str">
            <v>顧客コード</v>
          </cell>
          <cell r="D1" t="str">
            <v>顧客名</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梨収支"/>
      <sheetName val="運用計画 (2)"/>
      <sheetName val="償還計画"/>
      <sheetName val="通帳残高"/>
      <sheetName val="H12"/>
      <sheetName val="H13"/>
      <sheetName val="H14"/>
      <sheetName val="H15"/>
      <sheetName val="Sheet2"/>
      <sheetName val="運用計画"/>
    </sheetNames>
    <sheetDataSet>
      <sheetData sheetId="0"/>
      <sheetData sheetId="1"/>
      <sheetData sheetId="2"/>
      <sheetData sheetId="3"/>
      <sheetData sheetId="4"/>
      <sheetData sheetId="5"/>
      <sheetData sheetId="6"/>
      <sheetData sheetId="7"/>
      <sheetData sheetId="8"/>
      <sheetData sheetId="9"/>
      <sheetData sheetId="10">
        <row r="2">
          <cell r="B2" t="str">
            <v>資金運用計画</v>
          </cell>
        </row>
        <row r="3">
          <cell r="B3" t="str">
            <v>区　　分</v>
          </cell>
          <cell r="C3" t="str">
            <v>Ｈ12年</v>
          </cell>
          <cell r="D3" t="str">
            <v>Ｈ13年</v>
          </cell>
          <cell r="E3" t="str">
            <v>Ｈ14年</v>
          </cell>
          <cell r="F3" t="str">
            <v>Ｈ15年</v>
          </cell>
          <cell r="G3" t="str">
            <v>Ｈ16年</v>
          </cell>
          <cell r="H3" t="str">
            <v>Ｈ17年</v>
          </cell>
          <cell r="I3" t="str">
            <v>Ｈ18年</v>
          </cell>
          <cell r="J3" t="str">
            <v>Ｈ19年</v>
          </cell>
          <cell r="K3" t="str">
            <v>Ｈ20年</v>
          </cell>
          <cell r="L3" t="str">
            <v>Ｈ21年</v>
          </cell>
          <cell r="M3" t="str">
            <v>Ｈ22年</v>
          </cell>
          <cell r="N3" t="str">
            <v>Ｈ23年</v>
          </cell>
          <cell r="O3" t="str">
            <v>　　算　出　基　礎</v>
          </cell>
        </row>
        <row r="4">
          <cell r="C4" t="str">
            <v>（実績）</v>
          </cell>
          <cell r="D4" t="str">
            <v>（実績）</v>
          </cell>
          <cell r="E4" t="str">
            <v>（実績）</v>
          </cell>
          <cell r="F4" t="str">
            <v>（計画）</v>
          </cell>
          <cell r="G4" t="str">
            <v>（計画）</v>
          </cell>
          <cell r="H4" t="str">
            <v>（計画）</v>
          </cell>
          <cell r="I4" t="str">
            <v>（計画）</v>
          </cell>
          <cell r="J4" t="str">
            <v>（計画）</v>
          </cell>
          <cell r="K4" t="str">
            <v>（計画）</v>
          </cell>
          <cell r="L4" t="str">
            <v>（計画）</v>
          </cell>
          <cell r="M4" t="str">
            <v>（計画）</v>
          </cell>
          <cell r="N4" t="str">
            <v>（計画）</v>
          </cell>
        </row>
        <row r="5">
          <cell r="B5" t="str">
            <v>（資金調達の部）</v>
          </cell>
        </row>
        <row r="6">
          <cell r="B6" t="str">
            <v>　前期繰越</v>
          </cell>
          <cell r="C6">
            <v>2727829</v>
          </cell>
          <cell r="D6">
            <v>5833833</v>
          </cell>
          <cell r="E6">
            <v>9921096</v>
          </cell>
          <cell r="F6">
            <v>21742128</v>
          </cell>
          <cell r="G6">
            <v>27125084</v>
          </cell>
          <cell r="H6">
            <v>58078288.416666664</v>
          </cell>
          <cell r="I6">
            <v>120389336.83333333</v>
          </cell>
          <cell r="J6">
            <v>246054912.73666668</v>
          </cell>
          <cell r="K6">
            <v>498589148.61333334</v>
          </cell>
          <cell r="L6">
            <v>1003471815.4366667</v>
          </cell>
          <cell r="M6">
            <v>1003471815.4366667</v>
          </cell>
          <cell r="N6">
            <v>2013309941.1533334</v>
          </cell>
        </row>
        <row r="7">
          <cell r="B7" t="str">
            <v>　経常利益(控除前所得)</v>
          </cell>
          <cell r="C7">
            <v>3827523</v>
          </cell>
          <cell r="D7">
            <v>3322841</v>
          </cell>
          <cell r="E7">
            <v>5201182</v>
          </cell>
          <cell r="F7">
            <v>2971126</v>
          </cell>
          <cell r="G7">
            <v>2969321.4166666642</v>
          </cell>
          <cell r="H7">
            <v>4016444</v>
          </cell>
          <cell r="I7">
            <v>5077863.07</v>
          </cell>
          <cell r="J7">
            <v>5453751.1400000006</v>
          </cell>
          <cell r="K7">
            <v>5277880.2100000009</v>
          </cell>
          <cell r="L7">
            <v>6008996.2800000012</v>
          </cell>
          <cell r="M7">
            <v>6014099.3500000015</v>
          </cell>
          <cell r="N7">
            <v>6019202.4200000018</v>
          </cell>
        </row>
        <row r="8">
          <cell r="B8" t="str">
            <v>　減価償却費</v>
          </cell>
          <cell r="C8">
            <v>769287</v>
          </cell>
          <cell r="D8">
            <v>601305</v>
          </cell>
          <cell r="E8">
            <v>699985</v>
          </cell>
          <cell r="F8">
            <v>603637</v>
          </cell>
          <cell r="G8">
            <v>1165799</v>
          </cell>
          <cell r="H8">
            <v>1039623</v>
          </cell>
          <cell r="I8">
            <v>1015683</v>
          </cell>
          <cell r="J8">
            <v>985879</v>
          </cell>
          <cell r="K8">
            <v>975945</v>
          </cell>
          <cell r="L8">
            <v>317621</v>
          </cell>
          <cell r="M8">
            <v>311957</v>
          </cell>
          <cell r="N8">
            <v>311957</v>
          </cell>
        </row>
        <row r="9">
          <cell r="B9" t="str">
            <v>　資産処分損益</v>
          </cell>
          <cell r="C9">
            <v>0</v>
          </cell>
          <cell r="D9">
            <v>0</v>
          </cell>
          <cell r="E9">
            <v>0</v>
          </cell>
          <cell r="F9">
            <v>0</v>
          </cell>
          <cell r="G9">
            <v>0</v>
          </cell>
          <cell r="H9">
            <v>0</v>
          </cell>
          <cell r="I9">
            <v>0</v>
          </cell>
          <cell r="J9">
            <v>0</v>
          </cell>
          <cell r="K9">
            <v>0</v>
          </cell>
          <cell r="L9">
            <v>0</v>
          </cell>
          <cell r="M9">
            <v>0</v>
          </cell>
          <cell r="N9">
            <v>0</v>
          </cell>
        </row>
        <row r="10">
          <cell r="B10" t="str">
            <v>　改良資金</v>
          </cell>
          <cell r="C10">
            <v>0</v>
          </cell>
          <cell r="D10">
            <v>0</v>
          </cell>
          <cell r="E10">
            <v>0</v>
          </cell>
          <cell r="F10">
            <v>0</v>
          </cell>
          <cell r="G10">
            <v>0</v>
          </cell>
          <cell r="H10">
            <v>0</v>
          </cell>
          <cell r="I10">
            <v>0</v>
          </cell>
          <cell r="J10">
            <v>0</v>
          </cell>
          <cell r="K10">
            <v>0</v>
          </cell>
          <cell r="L10">
            <v>0</v>
          </cell>
          <cell r="M10">
            <v>0</v>
          </cell>
          <cell r="N10">
            <v>0</v>
          </cell>
        </row>
        <row r="11">
          <cell r="B11" t="str">
            <v>　近代化資金</v>
          </cell>
          <cell r="D11">
            <v>0</v>
          </cell>
          <cell r="E11">
            <v>0</v>
          </cell>
          <cell r="F11">
            <v>0</v>
          </cell>
          <cell r="G11">
            <v>3500000</v>
          </cell>
          <cell r="H11">
            <v>0</v>
          </cell>
          <cell r="I11">
            <v>0</v>
          </cell>
          <cell r="J11">
            <v>0</v>
          </cell>
          <cell r="K11">
            <v>0</v>
          </cell>
          <cell r="L11">
            <v>0</v>
          </cell>
          <cell r="M11">
            <v>0</v>
          </cell>
          <cell r="N11">
            <v>0</v>
          </cell>
        </row>
        <row r="12">
          <cell r="B12" t="str">
            <v xml:space="preserve">  補助金</v>
          </cell>
          <cell r="D12">
            <v>0</v>
          </cell>
          <cell r="G12">
            <v>0</v>
          </cell>
          <cell r="H12">
            <v>0</v>
          </cell>
          <cell r="I12">
            <v>0</v>
          </cell>
          <cell r="J12">
            <v>0</v>
          </cell>
          <cell r="K12">
            <v>0</v>
          </cell>
          <cell r="L12">
            <v>0</v>
          </cell>
          <cell r="M12">
            <v>0</v>
          </cell>
          <cell r="N12">
            <v>0</v>
          </cell>
        </row>
        <row r="13">
          <cell r="B13" t="str">
            <v>ＪＡ短期</v>
          </cell>
          <cell r="D13">
            <v>2000000</v>
          </cell>
          <cell r="E13">
            <v>2070000</v>
          </cell>
          <cell r="F13">
            <v>0</v>
          </cell>
        </row>
        <row r="14">
          <cell r="B14" t="str">
            <v>農家経営負担軽減</v>
          </cell>
          <cell r="D14">
            <v>0</v>
          </cell>
          <cell r="E14">
            <v>0</v>
          </cell>
        </row>
        <row r="15">
          <cell r="B15" t="str">
            <v>農業経営維持安定</v>
          </cell>
          <cell r="D15">
            <v>0</v>
          </cell>
          <cell r="E15">
            <v>0</v>
          </cell>
          <cell r="F15">
            <v>1628</v>
          </cell>
          <cell r="G15">
            <v>0</v>
          </cell>
          <cell r="H15">
            <v>0</v>
          </cell>
          <cell r="I15">
            <v>0</v>
          </cell>
          <cell r="J15">
            <v>0</v>
          </cell>
          <cell r="K15">
            <v>0</v>
          </cell>
          <cell r="L15">
            <v>0</v>
          </cell>
          <cell r="M15">
            <v>0</v>
          </cell>
          <cell r="N15">
            <v>0</v>
          </cell>
        </row>
        <row r="16">
          <cell r="B16" t="str">
            <v>青色控除</v>
          </cell>
          <cell r="C16">
            <v>100000</v>
          </cell>
          <cell r="D16">
            <v>100000</v>
          </cell>
          <cell r="E16">
            <v>100000</v>
          </cell>
          <cell r="F16">
            <v>550000</v>
          </cell>
          <cell r="G16">
            <v>550000</v>
          </cell>
          <cell r="H16">
            <v>550000</v>
          </cell>
          <cell r="I16">
            <v>550000</v>
          </cell>
          <cell r="J16">
            <v>550000</v>
          </cell>
          <cell r="K16">
            <v>550000</v>
          </cell>
          <cell r="L16">
            <v>550000</v>
          </cell>
          <cell r="M16">
            <v>550000</v>
          </cell>
          <cell r="N16">
            <v>550000</v>
          </cell>
        </row>
        <row r="17">
          <cell r="B17" t="str">
            <v>　調達合計</v>
          </cell>
          <cell r="C17">
            <v>7424639</v>
          </cell>
          <cell r="D17">
            <v>11857979</v>
          </cell>
          <cell r="E17">
            <v>17992263</v>
          </cell>
          <cell r="F17">
            <v>25868519</v>
          </cell>
          <cell r="G17">
            <v>35310204.416666664</v>
          </cell>
          <cell r="H17">
            <v>63684355.416666664</v>
          </cell>
          <cell r="I17">
            <v>127032882.90333334</v>
          </cell>
          <cell r="J17">
            <v>253044542.87666667</v>
          </cell>
          <cell r="K17">
            <v>505392973.82333332</v>
          </cell>
          <cell r="L17">
            <v>1010348432.7166667</v>
          </cell>
          <cell r="M17">
            <v>1010347871.7866668</v>
          </cell>
          <cell r="N17">
            <v>2020191100.5733335</v>
          </cell>
        </row>
        <row r="19">
          <cell r="B19" t="str">
            <v>（資金運用の部）</v>
          </cell>
        </row>
        <row r="20">
          <cell r="B20" t="str">
            <v>償還元金(未払金含)</v>
          </cell>
          <cell r="C20">
            <v>3520635</v>
          </cell>
          <cell r="D20">
            <v>4292992</v>
          </cell>
          <cell r="E20">
            <v>5316167</v>
          </cell>
          <cell r="F20">
            <v>19010763</v>
          </cell>
          <cell r="G20">
            <v>857000</v>
          </cell>
          <cell r="H20">
            <v>1373307</v>
          </cell>
          <cell r="I20">
            <v>1367307</v>
          </cell>
          <cell r="J20">
            <v>510307</v>
          </cell>
          <cell r="K20">
            <v>510307</v>
          </cell>
          <cell r="L20">
            <v>510307</v>
          </cell>
          <cell r="M20">
            <v>510307</v>
          </cell>
          <cell r="N20">
            <v>510307</v>
          </cell>
        </row>
        <row r="21">
          <cell r="B21" t="str">
            <v>　投資(新植)</v>
          </cell>
          <cell r="C21">
            <v>0</v>
          </cell>
          <cell r="D21">
            <v>0</v>
          </cell>
          <cell r="E21">
            <v>0</v>
          </cell>
          <cell r="F21">
            <v>0</v>
          </cell>
          <cell r="G21">
            <v>0</v>
          </cell>
          <cell r="H21">
            <v>0</v>
          </cell>
          <cell r="I21">
            <v>0</v>
          </cell>
          <cell r="J21">
            <v>0</v>
          </cell>
          <cell r="K21">
            <v>0</v>
          </cell>
          <cell r="L21">
            <v>0</v>
          </cell>
          <cell r="M21">
            <v>0</v>
          </cell>
          <cell r="N21">
            <v>0</v>
          </cell>
          <cell r="O21" t="str">
            <v>10a単価　　円</v>
          </cell>
        </row>
        <row r="22">
          <cell r="B22" t="str">
            <v xml:space="preserve">  投資(伐採)</v>
          </cell>
          <cell r="C22">
            <v>0</v>
          </cell>
          <cell r="D22">
            <v>0</v>
          </cell>
          <cell r="E22">
            <v>0</v>
          </cell>
          <cell r="F22">
            <v>0</v>
          </cell>
          <cell r="G22">
            <v>0</v>
          </cell>
          <cell r="H22">
            <v>0</v>
          </cell>
          <cell r="I22">
            <v>0</v>
          </cell>
          <cell r="J22">
            <v>0</v>
          </cell>
          <cell r="K22">
            <v>0</v>
          </cell>
          <cell r="L22">
            <v>0</v>
          </cell>
          <cell r="M22">
            <v>0</v>
          </cell>
          <cell r="N22">
            <v>0</v>
          </cell>
          <cell r="O22" t="str">
            <v>10a単価　　円</v>
          </cell>
          <cell r="P22">
            <v>450</v>
          </cell>
        </row>
        <row r="23">
          <cell r="B23" t="str">
            <v xml:space="preserve">  投資(運搬車)</v>
          </cell>
          <cell r="C23">
            <v>798000</v>
          </cell>
          <cell r="D23">
            <v>0</v>
          </cell>
          <cell r="E23">
            <v>0</v>
          </cell>
          <cell r="F23">
            <v>0</v>
          </cell>
          <cell r="G23">
            <v>0</v>
          </cell>
          <cell r="H23">
            <v>0</v>
          </cell>
          <cell r="I23">
            <v>0</v>
          </cell>
          <cell r="J23">
            <v>0</v>
          </cell>
          <cell r="K23">
            <v>0</v>
          </cell>
          <cell r="L23">
            <v>0</v>
          </cell>
          <cell r="M23">
            <v>0</v>
          </cell>
          <cell r="N23">
            <v>0</v>
          </cell>
          <cell r="O23" t="str">
            <v>10a単価　　円</v>
          </cell>
          <cell r="P23">
            <v>350</v>
          </cell>
        </row>
        <row r="24">
          <cell r="B24" t="str">
            <v>　投資(ハウス）</v>
          </cell>
          <cell r="C24">
            <v>0</v>
          </cell>
          <cell r="D24">
            <v>0</v>
          </cell>
          <cell r="E24">
            <v>855064</v>
          </cell>
          <cell r="F24">
            <v>1227660</v>
          </cell>
        </row>
        <row r="25">
          <cell r="B25" t="str">
            <v xml:space="preserve">  投資(灌水設備)</v>
          </cell>
          <cell r="C25">
            <v>0</v>
          </cell>
          <cell r="D25">
            <v>0</v>
          </cell>
          <cell r="E25">
            <v>0</v>
          </cell>
          <cell r="F25">
            <v>247140</v>
          </cell>
        </row>
        <row r="26">
          <cell r="B26" t="str">
            <v xml:space="preserve">  投資(乗用草刈機)</v>
          </cell>
          <cell r="C26">
            <v>0</v>
          </cell>
          <cell r="D26">
            <v>0</v>
          </cell>
          <cell r="E26">
            <v>0</v>
          </cell>
          <cell r="F26">
            <v>0</v>
          </cell>
        </row>
        <row r="27">
          <cell r="B27" t="str">
            <v>　投資(ＳＳ)</v>
          </cell>
          <cell r="C27">
            <v>0</v>
          </cell>
          <cell r="D27">
            <v>0</v>
          </cell>
          <cell r="E27">
            <v>0</v>
          </cell>
          <cell r="F27">
            <v>0</v>
          </cell>
          <cell r="G27">
            <v>3500000</v>
          </cell>
        </row>
        <row r="28">
          <cell r="B28" t="str">
            <v>事業主貸（生活費）</v>
          </cell>
          <cell r="C28">
            <v>0</v>
          </cell>
          <cell r="D28">
            <v>3477724</v>
          </cell>
          <cell r="E28">
            <v>0</v>
          </cell>
          <cell r="F28">
            <v>0</v>
          </cell>
          <cell r="G28">
            <v>0</v>
          </cell>
          <cell r="H28">
            <v>0</v>
          </cell>
          <cell r="I28">
            <v>0</v>
          </cell>
          <cell r="J28">
            <v>0</v>
          </cell>
          <cell r="K28">
            <v>0</v>
          </cell>
          <cell r="L28">
            <v>0</v>
          </cell>
          <cell r="M28">
            <v>0</v>
          </cell>
          <cell r="N28">
            <v>0</v>
          </cell>
        </row>
        <row r="29">
          <cell r="B29" t="str">
            <v xml:space="preserve"> </v>
          </cell>
        </row>
        <row r="31">
          <cell r="B31" t="str">
            <v>　運用合計</v>
          </cell>
          <cell r="C31">
            <v>4318635</v>
          </cell>
          <cell r="D31">
            <v>7770716</v>
          </cell>
          <cell r="E31">
            <v>6171231</v>
          </cell>
          <cell r="F31">
            <v>20485563</v>
          </cell>
          <cell r="G31">
            <v>4357000</v>
          </cell>
          <cell r="H31">
            <v>1373307</v>
          </cell>
          <cell r="I31">
            <v>1367307</v>
          </cell>
          <cell r="J31">
            <v>510307</v>
          </cell>
          <cell r="K31">
            <v>510307</v>
          </cell>
          <cell r="L31">
            <v>510307</v>
          </cell>
          <cell r="M31">
            <v>510307</v>
          </cell>
          <cell r="N31">
            <v>510307</v>
          </cell>
        </row>
        <row r="33">
          <cell r="B33" t="str">
            <v>運用収支差引</v>
          </cell>
          <cell r="C33">
            <v>3106004</v>
          </cell>
          <cell r="D33">
            <v>4087263</v>
          </cell>
          <cell r="E33">
            <v>11821032</v>
          </cell>
          <cell r="F33">
            <v>5382956</v>
          </cell>
          <cell r="G33">
            <v>30953204.416666664</v>
          </cell>
          <cell r="H33">
            <v>62311048.416666664</v>
          </cell>
          <cell r="I33">
            <v>125665575.90333334</v>
          </cell>
          <cell r="J33">
            <v>252534235.87666667</v>
          </cell>
          <cell r="K33">
            <v>504882666.82333332</v>
          </cell>
          <cell r="L33">
            <v>1009838125.7166667</v>
          </cell>
          <cell r="M33">
            <v>1009837564.7866668</v>
          </cell>
          <cell r="N33">
            <v>2019680793.5733335</v>
          </cell>
        </row>
        <row r="34">
          <cell r="B34" t="str">
            <v>次期繰越</v>
          </cell>
          <cell r="C34">
            <v>5833833</v>
          </cell>
          <cell r="D34">
            <v>9921096</v>
          </cell>
          <cell r="E34">
            <v>21742128</v>
          </cell>
          <cell r="F34">
            <v>27125084</v>
          </cell>
          <cell r="G34">
            <v>58078288.416666664</v>
          </cell>
          <cell r="H34">
            <v>120389336.83333333</v>
          </cell>
          <cell r="I34">
            <v>246054912.73666668</v>
          </cell>
          <cell r="J34">
            <v>498589148.61333334</v>
          </cell>
          <cell r="K34">
            <v>1003471815.4366667</v>
          </cell>
          <cell r="L34">
            <v>2013309941.1533334</v>
          </cell>
          <cell r="M34">
            <v>3023147505.9400001</v>
          </cell>
          <cell r="N34">
            <v>5042828299.5133333</v>
          </cell>
        </row>
        <row r="36">
          <cell r="C36">
            <v>2845747</v>
          </cell>
          <cell r="D36">
            <v>830252</v>
          </cell>
          <cell r="E36">
            <v>2200479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経営実績"/>
      <sheetName val="算出基礎"/>
      <sheetName val="計画実行"/>
      <sheetName val="既往負債"/>
      <sheetName val="借換整理"/>
      <sheetName val="負債整理計画"/>
      <sheetName val="梨収支"/>
      <sheetName val="運用計画 (借換前)"/>
      <sheetName val="運用計画(借換後)"/>
      <sheetName val="償還計画(借換前)"/>
      <sheetName val="償還計画(借換後)"/>
    </sheetNames>
    <sheetDataSet>
      <sheetData sheetId="0"/>
      <sheetData sheetId="1"/>
      <sheetData sheetId="2"/>
      <sheetData sheetId="3"/>
      <sheetData sheetId="4"/>
      <sheetData sheetId="5"/>
      <sheetData sheetId="6"/>
      <sheetData sheetId="7"/>
      <sheetData sheetId="8"/>
      <sheetData sheetId="9">
        <row r="2">
          <cell r="B2" t="str">
            <v>資金運用計画（借換後）</v>
          </cell>
        </row>
        <row r="3">
          <cell r="B3" t="str">
            <v>区　　分</v>
          </cell>
          <cell r="C3" t="str">
            <v>Ｈ11年</v>
          </cell>
          <cell r="D3" t="str">
            <v>Ｈ12年</v>
          </cell>
          <cell r="E3" t="str">
            <v>Ｈ13年</v>
          </cell>
          <cell r="F3" t="str">
            <v>Ｈ14年</v>
          </cell>
          <cell r="G3" t="str">
            <v>Ｈ15年</v>
          </cell>
          <cell r="H3" t="str">
            <v>Ｈ16年</v>
          </cell>
          <cell r="I3" t="str">
            <v>Ｈ17年</v>
          </cell>
          <cell r="J3" t="str">
            <v>Ｈ18年</v>
          </cell>
          <cell r="K3" t="str">
            <v>Ｈ19年</v>
          </cell>
          <cell r="L3" t="str">
            <v>Ｈ20年</v>
          </cell>
          <cell r="M3" t="str">
            <v>Ｈ21年</v>
          </cell>
          <cell r="N3" t="str">
            <v>Ｈ22年</v>
          </cell>
          <cell r="O3" t="str">
            <v>Ｈ23年</v>
          </cell>
          <cell r="P3" t="str">
            <v>Ｈ24年</v>
          </cell>
          <cell r="Q3" t="str">
            <v>　　算　出　基　礎</v>
          </cell>
        </row>
        <row r="4">
          <cell r="C4" t="str">
            <v>（実績）</v>
          </cell>
          <cell r="D4" t="str">
            <v>（実績）</v>
          </cell>
          <cell r="E4" t="str">
            <v>（実績）</v>
          </cell>
          <cell r="F4" t="str">
            <v>（実績）</v>
          </cell>
          <cell r="G4" t="str">
            <v>（計画）</v>
          </cell>
          <cell r="H4" t="str">
            <v>（計画）</v>
          </cell>
          <cell r="I4" t="str">
            <v>（計画）</v>
          </cell>
          <cell r="J4" t="str">
            <v>（計画）</v>
          </cell>
          <cell r="K4" t="str">
            <v>（計画）</v>
          </cell>
          <cell r="L4" t="str">
            <v>（計画）</v>
          </cell>
          <cell r="M4" t="str">
            <v>（計画）</v>
          </cell>
          <cell r="N4" t="str">
            <v>（計画）</v>
          </cell>
          <cell r="O4" t="str">
            <v>（計画）</v>
          </cell>
          <cell r="P4" t="str">
            <v>（計画）</v>
          </cell>
        </row>
        <row r="5">
          <cell r="B5" t="str">
            <v>（資金調達の部）</v>
          </cell>
        </row>
        <row r="6">
          <cell r="B6" t="str">
            <v>　経常利益(控除前所得)</v>
          </cell>
          <cell r="C6">
            <v>3786762</v>
          </cell>
          <cell r="D6">
            <v>1615875</v>
          </cell>
          <cell r="E6">
            <v>826197</v>
          </cell>
          <cell r="F6">
            <v>1769534</v>
          </cell>
          <cell r="G6">
            <v>1962089.1799999997</v>
          </cell>
          <cell r="H6">
            <v>1845803.2096027397</v>
          </cell>
          <cell r="I6">
            <v>2969012.0821917802</v>
          </cell>
          <cell r="J6">
            <v>3126104</v>
          </cell>
          <cell r="K6">
            <v>3190569</v>
          </cell>
          <cell r="L6">
            <v>3590311</v>
          </cell>
          <cell r="M6">
            <v>4144375</v>
          </cell>
          <cell r="N6">
            <v>4264578</v>
          </cell>
          <cell r="O6">
            <v>4339184</v>
          </cell>
          <cell r="P6">
            <v>4394914</v>
          </cell>
        </row>
        <row r="7">
          <cell r="B7" t="str">
            <v>　減価償却費</v>
          </cell>
          <cell r="C7">
            <v>743838</v>
          </cell>
          <cell r="D7">
            <v>968912</v>
          </cell>
          <cell r="E7">
            <v>1076169</v>
          </cell>
          <cell r="F7">
            <v>791454</v>
          </cell>
          <cell r="G7">
            <v>855804</v>
          </cell>
          <cell r="H7">
            <v>859268</v>
          </cell>
          <cell r="I7">
            <v>621798</v>
          </cell>
          <cell r="J7">
            <v>516150</v>
          </cell>
          <cell r="K7">
            <v>490607</v>
          </cell>
          <cell r="L7">
            <v>238515</v>
          </cell>
          <cell r="M7">
            <v>83349</v>
          </cell>
          <cell r="N7">
            <v>18876</v>
          </cell>
          <cell r="O7">
            <v>0</v>
          </cell>
          <cell r="P7">
            <v>0</v>
          </cell>
        </row>
        <row r="8">
          <cell r="B8" t="str">
            <v>　資産処分損益</v>
          </cell>
          <cell r="C8">
            <v>0</v>
          </cell>
        </row>
        <row r="9">
          <cell r="B9" t="str">
            <v>　天災資金</v>
          </cell>
          <cell r="C9">
            <v>0</v>
          </cell>
          <cell r="D9">
            <v>3000000</v>
          </cell>
        </row>
        <row r="10">
          <cell r="B10" t="str">
            <v>　近代化資金</v>
          </cell>
        </row>
        <row r="11">
          <cell r="B11" t="str">
            <v>　ﾏｲｶｰﾛｰﾝ等</v>
          </cell>
          <cell r="E11">
            <v>2537500</v>
          </cell>
        </row>
        <row r="12">
          <cell r="B12" t="str">
            <v xml:space="preserve">  補助金</v>
          </cell>
          <cell r="G12">
            <v>326000</v>
          </cell>
          <cell r="H12">
            <v>326000</v>
          </cell>
          <cell r="I12">
            <v>109000</v>
          </cell>
        </row>
        <row r="13">
          <cell r="B13" t="str">
            <v>　共済担保</v>
          </cell>
          <cell r="D13">
            <v>2000000</v>
          </cell>
          <cell r="E13">
            <v>2000000</v>
          </cell>
          <cell r="F13">
            <v>3500000</v>
          </cell>
          <cell r="G13">
            <v>4180000</v>
          </cell>
        </row>
        <row r="14">
          <cell r="B14" t="str">
            <v>　証書貸付</v>
          </cell>
          <cell r="D14">
            <v>1000000</v>
          </cell>
          <cell r="E14">
            <v>1000000</v>
          </cell>
        </row>
        <row r="15">
          <cell r="B15" t="str">
            <v>　事業主借</v>
          </cell>
          <cell r="F15">
            <v>1800000</v>
          </cell>
          <cell r="G15">
            <v>2120000</v>
          </cell>
          <cell r="Q15" t="str">
            <v>H15共済解約分</v>
          </cell>
        </row>
        <row r="16">
          <cell r="B16" t="str">
            <v>農家経営負担軽減</v>
          </cell>
          <cell r="H16">
            <v>11120000</v>
          </cell>
        </row>
        <row r="17">
          <cell r="B17" t="str">
            <v>農業経営維持安定</v>
          </cell>
          <cell r="H17">
            <v>20000000</v>
          </cell>
        </row>
        <row r="18">
          <cell r="B18" t="str">
            <v>　調達合計</v>
          </cell>
          <cell r="C18">
            <v>4530600</v>
          </cell>
          <cell r="D18">
            <v>8584787</v>
          </cell>
          <cell r="E18">
            <v>7439866</v>
          </cell>
          <cell r="F18">
            <v>7860988</v>
          </cell>
          <cell r="G18">
            <v>9443893.1799999997</v>
          </cell>
          <cell r="H18">
            <v>34151071.209602743</v>
          </cell>
          <cell r="I18">
            <v>3699810.0821917802</v>
          </cell>
          <cell r="J18">
            <v>3642254</v>
          </cell>
          <cell r="K18">
            <v>3681176</v>
          </cell>
          <cell r="L18">
            <v>3828826</v>
          </cell>
          <cell r="M18">
            <v>4227724</v>
          </cell>
          <cell r="N18">
            <v>4283454</v>
          </cell>
          <cell r="O18">
            <v>4339184</v>
          </cell>
          <cell r="P18">
            <v>4394914</v>
          </cell>
        </row>
        <row r="20">
          <cell r="B20" t="str">
            <v>（資金運用の部）</v>
          </cell>
        </row>
        <row r="21">
          <cell r="B21" t="str">
            <v>償還元金(未払金含)</v>
          </cell>
          <cell r="C21">
            <v>0</v>
          </cell>
          <cell r="D21">
            <v>5655497</v>
          </cell>
          <cell r="E21">
            <v>5932174</v>
          </cell>
          <cell r="F21">
            <v>5889273</v>
          </cell>
          <cell r="G21">
            <v>6690646</v>
          </cell>
          <cell r="H21">
            <v>31058154</v>
          </cell>
          <cell r="I21">
            <v>1144108</v>
          </cell>
          <cell r="J21">
            <v>848067</v>
          </cell>
          <cell r="K21">
            <v>2067000</v>
          </cell>
          <cell r="L21">
            <v>2067000</v>
          </cell>
          <cell r="M21">
            <v>2067000</v>
          </cell>
          <cell r="N21">
            <v>2067000</v>
          </cell>
          <cell r="O21">
            <v>2067000</v>
          </cell>
          <cell r="P21">
            <v>2067000</v>
          </cell>
        </row>
        <row r="22">
          <cell r="B22" t="str">
            <v>　投資(新植)</v>
          </cell>
          <cell r="Q22" t="str">
            <v>10a単価　　円</v>
          </cell>
        </row>
        <row r="23">
          <cell r="B23" t="str">
            <v xml:space="preserve">  投資(果樹棚)</v>
          </cell>
          <cell r="C23">
            <v>805475</v>
          </cell>
          <cell r="Q23" t="str">
            <v>10a単価　　円</v>
          </cell>
          <cell r="R23">
            <v>450</v>
          </cell>
        </row>
        <row r="24">
          <cell r="B24" t="str">
            <v xml:space="preserve">  投資(トラクター)</v>
          </cell>
          <cell r="C24">
            <v>0</v>
          </cell>
        </row>
        <row r="25">
          <cell r="B25" t="str">
            <v>　投資(乗用車）</v>
          </cell>
          <cell r="C25" t="str">
            <v xml:space="preserve"> </v>
          </cell>
        </row>
        <row r="26">
          <cell r="B26" t="str">
            <v xml:space="preserve">  投資(灌水設備)</v>
          </cell>
          <cell r="H26">
            <v>433207</v>
          </cell>
        </row>
        <row r="27">
          <cell r="B27" t="str">
            <v xml:space="preserve">  投資(補強パイプ)</v>
          </cell>
          <cell r="H27">
            <v>219545</v>
          </cell>
          <cell r="I27">
            <v>219545</v>
          </cell>
        </row>
        <row r="28">
          <cell r="B28" t="str">
            <v>　投資(ＳＳ)</v>
          </cell>
        </row>
        <row r="29">
          <cell r="B29" t="str">
            <v>　育成費用</v>
          </cell>
          <cell r="C29">
            <v>0</v>
          </cell>
          <cell r="D29">
            <v>0</v>
          </cell>
          <cell r="E29">
            <v>0</v>
          </cell>
          <cell r="F29">
            <v>0</v>
          </cell>
          <cell r="G29">
            <v>0</v>
          </cell>
          <cell r="H29">
            <v>0</v>
          </cell>
          <cell r="I29">
            <v>0</v>
          </cell>
          <cell r="J29">
            <v>0</v>
          </cell>
          <cell r="K29">
            <v>0</v>
          </cell>
          <cell r="L29">
            <v>0</v>
          </cell>
          <cell r="M29">
            <v>0</v>
          </cell>
          <cell r="N29">
            <v>0</v>
          </cell>
          <cell r="O29">
            <v>0</v>
          </cell>
          <cell r="P29">
            <v>0</v>
          </cell>
        </row>
        <row r="30">
          <cell r="B30" t="str">
            <v>事業主貸（生活費）</v>
          </cell>
          <cell r="D30">
            <v>2180017</v>
          </cell>
          <cell r="E30">
            <v>1640100</v>
          </cell>
          <cell r="F30">
            <v>2982929</v>
          </cell>
          <cell r="G30">
            <v>1320000</v>
          </cell>
          <cell r="H30">
            <v>1320000</v>
          </cell>
          <cell r="I30">
            <v>1320000</v>
          </cell>
          <cell r="J30">
            <v>1320000</v>
          </cell>
          <cell r="K30">
            <v>1320000</v>
          </cell>
          <cell r="L30">
            <v>1320000</v>
          </cell>
          <cell r="M30">
            <v>1320000</v>
          </cell>
          <cell r="N30">
            <v>1320000</v>
          </cell>
          <cell r="O30">
            <v>1320000</v>
          </cell>
          <cell r="P30">
            <v>1320000</v>
          </cell>
        </row>
        <row r="32">
          <cell r="B32" t="str">
            <v>　運用合計</v>
          </cell>
          <cell r="C32">
            <v>805475</v>
          </cell>
          <cell r="D32">
            <v>7835514</v>
          </cell>
          <cell r="E32">
            <v>7572274</v>
          </cell>
          <cell r="F32">
            <v>8872202</v>
          </cell>
          <cell r="G32">
            <v>8010646</v>
          </cell>
          <cell r="H32">
            <v>33030906</v>
          </cell>
          <cell r="I32">
            <v>2683653</v>
          </cell>
          <cell r="J32">
            <v>2168067</v>
          </cell>
          <cell r="K32">
            <v>3387000</v>
          </cell>
          <cell r="L32">
            <v>3387000</v>
          </cell>
          <cell r="M32">
            <v>3387000</v>
          </cell>
          <cell r="N32">
            <v>3387000</v>
          </cell>
          <cell r="O32">
            <v>3387000</v>
          </cell>
          <cell r="P32">
            <v>3387000</v>
          </cell>
        </row>
        <row r="34">
          <cell r="B34" t="str">
            <v>当期調達運用差引</v>
          </cell>
          <cell r="C34">
            <v>3725125</v>
          </cell>
          <cell r="D34">
            <v>749273</v>
          </cell>
          <cell r="E34">
            <v>-132408</v>
          </cell>
          <cell r="F34">
            <v>-1011214</v>
          </cell>
          <cell r="G34">
            <v>1433247.1799999997</v>
          </cell>
          <cell r="H34">
            <v>1120165.2096027434</v>
          </cell>
          <cell r="I34">
            <v>1016157.0821917802</v>
          </cell>
          <cell r="J34">
            <v>1474187</v>
          </cell>
          <cell r="K34">
            <v>294176</v>
          </cell>
          <cell r="L34">
            <v>441826</v>
          </cell>
          <cell r="M34">
            <v>840724</v>
          </cell>
          <cell r="N34">
            <v>896454</v>
          </cell>
          <cell r="O34">
            <v>952184</v>
          </cell>
          <cell r="P34">
            <v>1007914</v>
          </cell>
        </row>
        <row r="35">
          <cell r="B35" t="str">
            <v>次期繰越</v>
          </cell>
          <cell r="D35">
            <v>749273</v>
          </cell>
          <cell r="E35">
            <v>616865</v>
          </cell>
          <cell r="F35">
            <v>-394349</v>
          </cell>
          <cell r="G35">
            <v>1038898.1799999997</v>
          </cell>
          <cell r="H35">
            <v>2159063.3896027431</v>
          </cell>
          <cell r="I35">
            <v>3175220.4717945233</v>
          </cell>
          <cell r="J35">
            <v>4649407.4717945233</v>
          </cell>
          <cell r="K35">
            <v>4943583.4717945233</v>
          </cell>
          <cell r="L35">
            <v>5385409.4717945233</v>
          </cell>
          <cell r="M35">
            <v>6226133.4717945233</v>
          </cell>
          <cell r="N35">
            <v>7122587.4717945233</v>
          </cell>
          <cell r="O35">
            <v>8074771.4717945233</v>
          </cell>
          <cell r="P35">
            <v>9082685.4717945233</v>
          </cell>
        </row>
        <row r="36">
          <cell r="C36">
            <v>2000714</v>
          </cell>
          <cell r="D36">
            <v>749273</v>
          </cell>
          <cell r="E36">
            <v>116895</v>
          </cell>
          <cell r="F36">
            <v>-317671</v>
          </cell>
        </row>
        <row r="37">
          <cell r="B37" t="str">
            <v>借換前</v>
          </cell>
        </row>
        <row r="38">
          <cell r="B38" t="str">
            <v>調達合計</v>
          </cell>
          <cell r="D38">
            <v>8584787</v>
          </cell>
          <cell r="E38">
            <v>7439866</v>
          </cell>
          <cell r="F38">
            <v>7860988</v>
          </cell>
          <cell r="G38">
            <v>9443893.1799999997</v>
          </cell>
          <cell r="H38">
            <v>3031071.2096027397</v>
          </cell>
          <cell r="I38">
            <v>3699810.0821917802</v>
          </cell>
          <cell r="J38">
            <v>3642254</v>
          </cell>
          <cell r="K38">
            <v>3681176</v>
          </cell>
          <cell r="L38">
            <v>3828826</v>
          </cell>
          <cell r="M38">
            <v>4227724</v>
          </cell>
          <cell r="N38">
            <v>4283454</v>
          </cell>
          <cell r="O38">
            <v>4339184</v>
          </cell>
          <cell r="P38">
            <v>4394914</v>
          </cell>
        </row>
        <row r="39">
          <cell r="B39" t="str">
            <v>運用合計</v>
          </cell>
          <cell r="D39">
            <v>7835514</v>
          </cell>
          <cell r="E39">
            <v>7572274</v>
          </cell>
          <cell r="F39">
            <v>8872202</v>
          </cell>
          <cell r="G39">
            <v>9608439</v>
          </cell>
          <cell r="H39">
            <v>4755596</v>
          </cell>
          <cell r="I39">
            <v>4364765</v>
          </cell>
          <cell r="J39">
            <v>3893038</v>
          </cell>
          <cell r="K39">
            <v>2862365</v>
          </cell>
          <cell r="L39">
            <v>2909348</v>
          </cell>
          <cell r="M39">
            <v>2957975</v>
          </cell>
          <cell r="N39">
            <v>3008304</v>
          </cell>
          <cell r="O39">
            <v>4143893</v>
          </cell>
          <cell r="P39">
            <v>3114308</v>
          </cell>
        </row>
        <row r="40">
          <cell r="B40" t="str">
            <v xml:space="preserve">  うち償還元金</v>
          </cell>
          <cell r="D40">
            <v>5655497</v>
          </cell>
          <cell r="E40">
            <v>5932174</v>
          </cell>
          <cell r="F40">
            <v>5889273</v>
          </cell>
          <cell r="G40">
            <v>8288439</v>
          </cell>
          <cell r="H40">
            <v>2782844</v>
          </cell>
          <cell r="I40">
            <v>2825220</v>
          </cell>
          <cell r="J40">
            <v>2573038</v>
          </cell>
          <cell r="K40">
            <v>1542365</v>
          </cell>
          <cell r="L40">
            <v>1589348</v>
          </cell>
          <cell r="M40">
            <v>1637975</v>
          </cell>
          <cell r="N40">
            <v>1688304</v>
          </cell>
          <cell r="O40">
            <v>1740395</v>
          </cell>
          <cell r="P40">
            <v>1794308</v>
          </cell>
        </row>
        <row r="41">
          <cell r="B41" t="str">
            <v>調達運用差引</v>
          </cell>
          <cell r="D41">
            <v>749273</v>
          </cell>
          <cell r="E41">
            <v>-132408</v>
          </cell>
          <cell r="F41">
            <v>-1011214</v>
          </cell>
          <cell r="G41">
            <v>-164545.8200000003</v>
          </cell>
          <cell r="H41">
            <v>-1724524.7903972603</v>
          </cell>
          <cell r="I41">
            <v>-664954.91780821979</v>
          </cell>
          <cell r="J41">
            <v>-250784</v>
          </cell>
          <cell r="K41">
            <v>818811</v>
          </cell>
          <cell r="L41">
            <v>919478</v>
          </cell>
          <cell r="M41">
            <v>1269749</v>
          </cell>
          <cell r="N41">
            <v>1275150</v>
          </cell>
          <cell r="O41">
            <v>195291</v>
          </cell>
          <cell r="P41">
            <v>1280606</v>
          </cell>
        </row>
        <row r="42">
          <cell r="B42" t="str">
            <v>次期繰越</v>
          </cell>
          <cell r="D42">
            <v>749273</v>
          </cell>
          <cell r="E42">
            <v>616865</v>
          </cell>
          <cell r="F42">
            <v>-394349</v>
          </cell>
          <cell r="G42">
            <v>-558894.8200000003</v>
          </cell>
          <cell r="H42">
            <v>-2283419.6103972606</v>
          </cell>
          <cell r="I42">
            <v>-2948374.5282054804</v>
          </cell>
          <cell r="J42">
            <v>-3199158.5282054804</v>
          </cell>
          <cell r="K42">
            <v>-2380347.5282054804</v>
          </cell>
          <cell r="L42">
            <v>-1460869.5282054804</v>
          </cell>
          <cell r="M42">
            <v>-191120.52820548043</v>
          </cell>
          <cell r="N42">
            <v>1084029.4717945196</v>
          </cell>
          <cell r="O42">
            <v>1279320.4717945196</v>
          </cell>
          <cell r="P42">
            <v>2559926.4717945196</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組合"/>
      <sheetName val="見積書　高倉"/>
      <sheetName val="見積書　平山英市"/>
      <sheetName val="見積書　平山千年"/>
      <sheetName val="請求書　組合"/>
      <sheetName val="見積書　高倉 (2)"/>
      <sheetName val="見積書　平山英市 (2)"/>
      <sheetName val="見積書　平山千年 (2)"/>
      <sheetName val="積算根拠"/>
      <sheetName val="積算根拠 (2)"/>
      <sheetName val="Sheet1"/>
    </sheetNames>
    <sheetDataSet>
      <sheetData sheetId="0">
        <row r="38">
          <cell r="H38">
            <v>778125</v>
          </cell>
        </row>
        <row r="40">
          <cell r="H40">
            <v>62250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梨収支"/>
      <sheetName val="運用計画 (2)"/>
      <sheetName val="償還計画"/>
      <sheetName val="通帳残高"/>
      <sheetName val="H12"/>
      <sheetName val="H13"/>
      <sheetName val="H14"/>
      <sheetName val="H15"/>
      <sheetName val="Sheet2"/>
      <sheetName val="運用計画"/>
    </sheetNames>
    <sheetDataSet>
      <sheetData sheetId="0"/>
      <sheetData sheetId="1"/>
      <sheetData sheetId="2"/>
      <sheetData sheetId="3"/>
      <sheetData sheetId="4"/>
      <sheetData sheetId="5"/>
      <sheetData sheetId="6"/>
      <sheetData sheetId="7"/>
      <sheetData sheetId="8"/>
      <sheetData sheetId="9"/>
      <sheetData sheetId="10">
        <row r="2">
          <cell r="B2" t="str">
            <v>資金運用計画</v>
          </cell>
        </row>
        <row r="3">
          <cell r="B3" t="str">
            <v>区　　分</v>
          </cell>
          <cell r="C3" t="str">
            <v>Ｈ12年</v>
          </cell>
          <cell r="D3" t="str">
            <v>Ｈ13年</v>
          </cell>
          <cell r="E3" t="str">
            <v>Ｈ14年</v>
          </cell>
          <cell r="F3" t="str">
            <v>Ｈ15年</v>
          </cell>
          <cell r="G3" t="str">
            <v>Ｈ16年</v>
          </cell>
          <cell r="H3" t="str">
            <v>Ｈ17年</v>
          </cell>
          <cell r="I3" t="str">
            <v>Ｈ18年</v>
          </cell>
          <cell r="J3" t="str">
            <v>Ｈ19年</v>
          </cell>
          <cell r="K3" t="str">
            <v>Ｈ20年</v>
          </cell>
          <cell r="L3" t="str">
            <v>Ｈ21年</v>
          </cell>
          <cell r="M3" t="str">
            <v>Ｈ22年</v>
          </cell>
          <cell r="N3" t="str">
            <v>Ｈ23年</v>
          </cell>
          <cell r="O3" t="str">
            <v>　　算　出　基　礎</v>
          </cell>
        </row>
        <row r="4">
          <cell r="C4" t="str">
            <v>（実績）</v>
          </cell>
          <cell r="D4" t="str">
            <v>（実績）</v>
          </cell>
          <cell r="E4" t="str">
            <v>（実績）</v>
          </cell>
          <cell r="F4" t="str">
            <v>（計画）</v>
          </cell>
          <cell r="G4" t="str">
            <v>（計画）</v>
          </cell>
          <cell r="H4" t="str">
            <v>（計画）</v>
          </cell>
          <cell r="I4" t="str">
            <v>（計画）</v>
          </cell>
          <cell r="J4" t="str">
            <v>（計画）</v>
          </cell>
          <cell r="K4" t="str">
            <v>（計画）</v>
          </cell>
          <cell r="L4" t="str">
            <v>（計画）</v>
          </cell>
          <cell r="M4" t="str">
            <v>（計画）</v>
          </cell>
          <cell r="N4" t="str">
            <v>（計画）</v>
          </cell>
        </row>
        <row r="5">
          <cell r="B5" t="str">
            <v>（資金調達の部）</v>
          </cell>
        </row>
        <row r="6">
          <cell r="B6" t="str">
            <v>　前期繰越</v>
          </cell>
          <cell r="C6">
            <v>2727829</v>
          </cell>
          <cell r="D6">
            <v>5833833</v>
          </cell>
          <cell r="E6">
            <v>9921096</v>
          </cell>
          <cell r="F6">
            <v>21742128</v>
          </cell>
          <cell r="G6">
            <v>27125084</v>
          </cell>
          <cell r="H6">
            <v>58078288.416666664</v>
          </cell>
          <cell r="I6">
            <v>120389336.83333333</v>
          </cell>
          <cell r="J6">
            <v>246054912.73666668</v>
          </cell>
          <cell r="K6">
            <v>498589148.61333334</v>
          </cell>
          <cell r="L6">
            <v>1003471815.4366667</v>
          </cell>
          <cell r="M6">
            <v>1003471815.4366667</v>
          </cell>
          <cell r="N6">
            <v>2013309941.1533334</v>
          </cell>
        </row>
        <row r="7">
          <cell r="B7" t="str">
            <v>　経常利益(控除前所得)</v>
          </cell>
          <cell r="C7">
            <v>3827523</v>
          </cell>
          <cell r="D7">
            <v>3322841</v>
          </cell>
          <cell r="E7">
            <v>5201182</v>
          </cell>
          <cell r="F7">
            <v>2971126</v>
          </cell>
          <cell r="G7">
            <v>2969321.4166666642</v>
          </cell>
          <cell r="H7">
            <v>4016444</v>
          </cell>
          <cell r="I7">
            <v>5077863.07</v>
          </cell>
          <cell r="J7">
            <v>5453751.1400000006</v>
          </cell>
          <cell r="K7">
            <v>5277880.2100000009</v>
          </cell>
          <cell r="L7">
            <v>6008996.2800000012</v>
          </cell>
          <cell r="M7">
            <v>6014099.3500000015</v>
          </cell>
          <cell r="N7">
            <v>6019202.4200000018</v>
          </cell>
        </row>
        <row r="8">
          <cell r="B8" t="str">
            <v>　減価償却費</v>
          </cell>
          <cell r="C8">
            <v>769287</v>
          </cell>
          <cell r="D8">
            <v>601305</v>
          </cell>
          <cell r="E8">
            <v>699985</v>
          </cell>
          <cell r="F8">
            <v>603637</v>
          </cell>
          <cell r="G8">
            <v>1165799</v>
          </cell>
          <cell r="H8">
            <v>1039623</v>
          </cell>
          <cell r="I8">
            <v>1015683</v>
          </cell>
          <cell r="J8">
            <v>985879</v>
          </cell>
          <cell r="K8">
            <v>975945</v>
          </cell>
          <cell r="L8">
            <v>317621</v>
          </cell>
          <cell r="M8">
            <v>311957</v>
          </cell>
          <cell r="N8">
            <v>311957</v>
          </cell>
        </row>
        <row r="9">
          <cell r="B9" t="str">
            <v>　資産処分損益</v>
          </cell>
          <cell r="C9">
            <v>0</v>
          </cell>
          <cell r="D9">
            <v>0</v>
          </cell>
          <cell r="E9">
            <v>0</v>
          </cell>
          <cell r="F9">
            <v>0</v>
          </cell>
          <cell r="G9">
            <v>0</v>
          </cell>
          <cell r="H9">
            <v>0</v>
          </cell>
          <cell r="I9">
            <v>0</v>
          </cell>
          <cell r="J9">
            <v>0</v>
          </cell>
          <cell r="K9">
            <v>0</v>
          </cell>
          <cell r="L9">
            <v>0</v>
          </cell>
          <cell r="M9">
            <v>0</v>
          </cell>
          <cell r="N9">
            <v>0</v>
          </cell>
        </row>
        <row r="10">
          <cell r="B10" t="str">
            <v>　改良資金</v>
          </cell>
          <cell r="C10">
            <v>0</v>
          </cell>
          <cell r="D10">
            <v>0</v>
          </cell>
          <cell r="E10">
            <v>0</v>
          </cell>
          <cell r="F10">
            <v>0</v>
          </cell>
          <cell r="G10">
            <v>0</v>
          </cell>
          <cell r="H10">
            <v>0</v>
          </cell>
          <cell r="I10">
            <v>0</v>
          </cell>
          <cell r="J10">
            <v>0</v>
          </cell>
          <cell r="K10">
            <v>0</v>
          </cell>
          <cell r="L10">
            <v>0</v>
          </cell>
          <cell r="M10">
            <v>0</v>
          </cell>
          <cell r="N10">
            <v>0</v>
          </cell>
        </row>
        <row r="11">
          <cell r="B11" t="str">
            <v>　近代化資金</v>
          </cell>
          <cell r="D11">
            <v>0</v>
          </cell>
          <cell r="E11">
            <v>0</v>
          </cell>
          <cell r="F11">
            <v>0</v>
          </cell>
          <cell r="G11">
            <v>3500000</v>
          </cell>
          <cell r="H11">
            <v>0</v>
          </cell>
          <cell r="I11">
            <v>0</v>
          </cell>
          <cell r="J11">
            <v>0</v>
          </cell>
          <cell r="K11">
            <v>0</v>
          </cell>
          <cell r="L11">
            <v>0</v>
          </cell>
          <cell r="M11">
            <v>0</v>
          </cell>
          <cell r="N11">
            <v>0</v>
          </cell>
        </row>
        <row r="12">
          <cell r="B12" t="str">
            <v xml:space="preserve">  補助金</v>
          </cell>
          <cell r="D12">
            <v>0</v>
          </cell>
          <cell r="G12">
            <v>0</v>
          </cell>
          <cell r="H12">
            <v>0</v>
          </cell>
          <cell r="I12">
            <v>0</v>
          </cell>
          <cell r="J12">
            <v>0</v>
          </cell>
          <cell r="K12">
            <v>0</v>
          </cell>
          <cell r="L12">
            <v>0</v>
          </cell>
          <cell r="M12">
            <v>0</v>
          </cell>
          <cell r="N12">
            <v>0</v>
          </cell>
        </row>
        <row r="13">
          <cell r="B13" t="str">
            <v>ＪＡ短期</v>
          </cell>
          <cell r="D13">
            <v>2000000</v>
          </cell>
          <cell r="E13">
            <v>2070000</v>
          </cell>
          <cell r="F13">
            <v>0</v>
          </cell>
        </row>
        <row r="14">
          <cell r="B14" t="str">
            <v>農家経営負担軽減</v>
          </cell>
          <cell r="D14">
            <v>0</v>
          </cell>
          <cell r="E14">
            <v>0</v>
          </cell>
        </row>
        <row r="15">
          <cell r="B15" t="str">
            <v>農業経営維持安定</v>
          </cell>
          <cell r="D15">
            <v>0</v>
          </cell>
          <cell r="E15">
            <v>0</v>
          </cell>
          <cell r="F15">
            <v>1628</v>
          </cell>
          <cell r="G15">
            <v>0</v>
          </cell>
          <cell r="H15">
            <v>0</v>
          </cell>
          <cell r="I15">
            <v>0</v>
          </cell>
          <cell r="J15">
            <v>0</v>
          </cell>
          <cell r="K15">
            <v>0</v>
          </cell>
          <cell r="L15">
            <v>0</v>
          </cell>
          <cell r="M15">
            <v>0</v>
          </cell>
          <cell r="N15">
            <v>0</v>
          </cell>
        </row>
        <row r="16">
          <cell r="B16" t="str">
            <v>青色控除</v>
          </cell>
          <cell r="C16">
            <v>100000</v>
          </cell>
          <cell r="D16">
            <v>100000</v>
          </cell>
          <cell r="E16">
            <v>100000</v>
          </cell>
          <cell r="F16">
            <v>550000</v>
          </cell>
          <cell r="G16">
            <v>550000</v>
          </cell>
          <cell r="H16">
            <v>550000</v>
          </cell>
          <cell r="I16">
            <v>550000</v>
          </cell>
          <cell r="J16">
            <v>550000</v>
          </cell>
          <cell r="K16">
            <v>550000</v>
          </cell>
          <cell r="L16">
            <v>550000</v>
          </cell>
          <cell r="M16">
            <v>550000</v>
          </cell>
          <cell r="N16">
            <v>550000</v>
          </cell>
        </row>
        <row r="17">
          <cell r="B17" t="str">
            <v>　調達合計</v>
          </cell>
          <cell r="C17">
            <v>7424639</v>
          </cell>
          <cell r="D17">
            <v>11857979</v>
          </cell>
          <cell r="E17">
            <v>17992263</v>
          </cell>
          <cell r="F17">
            <v>25868519</v>
          </cell>
          <cell r="G17">
            <v>35310204.416666664</v>
          </cell>
          <cell r="H17">
            <v>63684355.416666664</v>
          </cell>
          <cell r="I17">
            <v>127032882.90333334</v>
          </cell>
          <cell r="J17">
            <v>253044542.87666667</v>
          </cell>
          <cell r="K17">
            <v>505392973.82333332</v>
          </cell>
          <cell r="L17">
            <v>1010348432.7166667</v>
          </cell>
          <cell r="M17">
            <v>1010347871.7866668</v>
          </cell>
          <cell r="N17">
            <v>2020191100.5733335</v>
          </cell>
        </row>
        <row r="19">
          <cell r="B19" t="str">
            <v>（資金運用の部）</v>
          </cell>
        </row>
        <row r="20">
          <cell r="B20" t="str">
            <v>償還元金(未払金含)</v>
          </cell>
          <cell r="C20">
            <v>3520635</v>
          </cell>
          <cell r="D20">
            <v>4292992</v>
          </cell>
          <cell r="E20">
            <v>5316167</v>
          </cell>
          <cell r="F20">
            <v>19010763</v>
          </cell>
          <cell r="G20">
            <v>857000</v>
          </cell>
          <cell r="H20">
            <v>1373307</v>
          </cell>
          <cell r="I20">
            <v>1367307</v>
          </cell>
          <cell r="J20">
            <v>510307</v>
          </cell>
          <cell r="K20">
            <v>510307</v>
          </cell>
          <cell r="L20">
            <v>510307</v>
          </cell>
          <cell r="M20">
            <v>510307</v>
          </cell>
          <cell r="N20">
            <v>510307</v>
          </cell>
        </row>
        <row r="21">
          <cell r="B21" t="str">
            <v>　投資(新植)</v>
          </cell>
          <cell r="C21">
            <v>0</v>
          </cell>
          <cell r="D21">
            <v>0</v>
          </cell>
          <cell r="E21">
            <v>0</v>
          </cell>
          <cell r="F21">
            <v>0</v>
          </cell>
          <cell r="G21">
            <v>0</v>
          </cell>
          <cell r="H21">
            <v>0</v>
          </cell>
          <cell r="I21">
            <v>0</v>
          </cell>
          <cell r="J21">
            <v>0</v>
          </cell>
          <cell r="K21">
            <v>0</v>
          </cell>
          <cell r="L21">
            <v>0</v>
          </cell>
          <cell r="M21">
            <v>0</v>
          </cell>
          <cell r="N21">
            <v>0</v>
          </cell>
          <cell r="O21" t="str">
            <v>10a単価　　円</v>
          </cell>
        </row>
        <row r="22">
          <cell r="B22" t="str">
            <v xml:space="preserve">  投資(伐採)</v>
          </cell>
          <cell r="C22">
            <v>0</v>
          </cell>
          <cell r="D22">
            <v>0</v>
          </cell>
          <cell r="E22">
            <v>0</v>
          </cell>
          <cell r="F22">
            <v>0</v>
          </cell>
          <cell r="G22">
            <v>0</v>
          </cell>
          <cell r="H22">
            <v>0</v>
          </cell>
          <cell r="I22">
            <v>0</v>
          </cell>
          <cell r="J22">
            <v>0</v>
          </cell>
          <cell r="K22">
            <v>0</v>
          </cell>
          <cell r="L22">
            <v>0</v>
          </cell>
          <cell r="M22">
            <v>0</v>
          </cell>
          <cell r="N22">
            <v>0</v>
          </cell>
          <cell r="O22" t="str">
            <v>10a単価　　円</v>
          </cell>
          <cell r="P22">
            <v>450</v>
          </cell>
        </row>
        <row r="23">
          <cell r="B23" t="str">
            <v xml:space="preserve">  投資(運搬車)</v>
          </cell>
          <cell r="C23">
            <v>798000</v>
          </cell>
          <cell r="D23">
            <v>0</v>
          </cell>
          <cell r="E23">
            <v>0</v>
          </cell>
          <cell r="F23">
            <v>0</v>
          </cell>
          <cell r="G23">
            <v>0</v>
          </cell>
          <cell r="H23">
            <v>0</v>
          </cell>
          <cell r="I23">
            <v>0</v>
          </cell>
          <cell r="J23">
            <v>0</v>
          </cell>
          <cell r="K23">
            <v>0</v>
          </cell>
          <cell r="L23">
            <v>0</v>
          </cell>
          <cell r="M23">
            <v>0</v>
          </cell>
          <cell r="N23">
            <v>0</v>
          </cell>
          <cell r="O23" t="str">
            <v>10a単価　　円</v>
          </cell>
          <cell r="P23">
            <v>350</v>
          </cell>
        </row>
        <row r="24">
          <cell r="B24" t="str">
            <v>　投資(ハウス）</v>
          </cell>
          <cell r="C24">
            <v>0</v>
          </cell>
          <cell r="D24">
            <v>0</v>
          </cell>
          <cell r="E24">
            <v>855064</v>
          </cell>
          <cell r="F24">
            <v>1227660</v>
          </cell>
        </row>
        <row r="25">
          <cell r="B25" t="str">
            <v xml:space="preserve">  投資(灌水設備)</v>
          </cell>
          <cell r="C25">
            <v>0</v>
          </cell>
          <cell r="D25">
            <v>0</v>
          </cell>
          <cell r="E25">
            <v>0</v>
          </cell>
          <cell r="F25">
            <v>247140</v>
          </cell>
        </row>
        <row r="26">
          <cell r="B26" t="str">
            <v xml:space="preserve">  投資(乗用草刈機)</v>
          </cell>
          <cell r="C26">
            <v>0</v>
          </cell>
          <cell r="D26">
            <v>0</v>
          </cell>
          <cell r="E26">
            <v>0</v>
          </cell>
          <cell r="F26">
            <v>0</v>
          </cell>
        </row>
        <row r="27">
          <cell r="B27" t="str">
            <v>　投資(ＳＳ)</v>
          </cell>
          <cell r="C27">
            <v>0</v>
          </cell>
          <cell r="D27">
            <v>0</v>
          </cell>
          <cell r="E27">
            <v>0</v>
          </cell>
          <cell r="F27">
            <v>0</v>
          </cell>
          <cell r="G27">
            <v>3500000</v>
          </cell>
        </row>
        <row r="28">
          <cell r="B28" t="str">
            <v>事業主貸（生活費）</v>
          </cell>
          <cell r="C28">
            <v>0</v>
          </cell>
          <cell r="D28">
            <v>3477724</v>
          </cell>
          <cell r="E28">
            <v>0</v>
          </cell>
          <cell r="F28">
            <v>0</v>
          </cell>
          <cell r="G28">
            <v>0</v>
          </cell>
          <cell r="H28">
            <v>0</v>
          </cell>
          <cell r="I28">
            <v>0</v>
          </cell>
          <cell r="J28">
            <v>0</v>
          </cell>
          <cell r="K28">
            <v>0</v>
          </cell>
          <cell r="L28">
            <v>0</v>
          </cell>
          <cell r="M28">
            <v>0</v>
          </cell>
          <cell r="N28">
            <v>0</v>
          </cell>
        </row>
        <row r="29">
          <cell r="B29" t="str">
            <v xml:space="preserve"> </v>
          </cell>
        </row>
        <row r="31">
          <cell r="B31" t="str">
            <v>　運用合計</v>
          </cell>
          <cell r="C31">
            <v>4318635</v>
          </cell>
          <cell r="D31">
            <v>7770716</v>
          </cell>
          <cell r="E31">
            <v>6171231</v>
          </cell>
          <cell r="F31">
            <v>20485563</v>
          </cell>
          <cell r="G31">
            <v>4357000</v>
          </cell>
          <cell r="H31">
            <v>1373307</v>
          </cell>
          <cell r="I31">
            <v>1367307</v>
          </cell>
          <cell r="J31">
            <v>510307</v>
          </cell>
          <cell r="K31">
            <v>510307</v>
          </cell>
          <cell r="L31">
            <v>510307</v>
          </cell>
          <cell r="M31">
            <v>510307</v>
          </cell>
          <cell r="N31">
            <v>510307</v>
          </cell>
        </row>
        <row r="33">
          <cell r="B33" t="str">
            <v>運用収支差引</v>
          </cell>
          <cell r="C33">
            <v>3106004</v>
          </cell>
          <cell r="D33">
            <v>4087263</v>
          </cell>
          <cell r="E33">
            <v>11821032</v>
          </cell>
          <cell r="F33">
            <v>5382956</v>
          </cell>
          <cell r="G33">
            <v>30953204.416666664</v>
          </cell>
          <cell r="H33">
            <v>62311048.416666664</v>
          </cell>
          <cell r="I33">
            <v>125665575.90333334</v>
          </cell>
          <cell r="J33">
            <v>252534235.87666667</v>
          </cell>
          <cell r="K33">
            <v>504882666.82333332</v>
          </cell>
          <cell r="L33">
            <v>1009838125.7166667</v>
          </cell>
          <cell r="M33">
            <v>1009837564.7866668</v>
          </cell>
          <cell r="N33">
            <v>2019680793.5733335</v>
          </cell>
        </row>
        <row r="34">
          <cell r="B34" t="str">
            <v>次期繰越</v>
          </cell>
          <cell r="C34">
            <v>5833833</v>
          </cell>
          <cell r="D34">
            <v>9921096</v>
          </cell>
          <cell r="E34">
            <v>21742128</v>
          </cell>
          <cell r="F34">
            <v>27125084</v>
          </cell>
          <cell r="G34">
            <v>58078288.416666664</v>
          </cell>
          <cell r="H34">
            <v>120389336.83333333</v>
          </cell>
          <cell r="I34">
            <v>246054912.73666668</v>
          </cell>
          <cell r="J34">
            <v>498589148.61333334</v>
          </cell>
          <cell r="K34">
            <v>1003471815.4366667</v>
          </cell>
          <cell r="L34">
            <v>2013309941.1533334</v>
          </cell>
          <cell r="M34">
            <v>3023147505.9400001</v>
          </cell>
          <cell r="N34">
            <v>5042828299.5133333</v>
          </cell>
        </row>
        <row r="36">
          <cell r="C36">
            <v>2845747</v>
          </cell>
          <cell r="D36">
            <v>830252</v>
          </cell>
          <cell r="E36">
            <v>2200479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8287-1779-4FE3-90DD-3EF54FBEBD0F}">
  <sheetPr>
    <tabColor rgb="FFFF0000"/>
    <pageSetUpPr fitToPage="1"/>
  </sheetPr>
  <dimension ref="B1:F18"/>
  <sheetViews>
    <sheetView view="pageBreakPreview" zoomScaleNormal="100" zoomScaleSheetLayoutView="100" workbookViewId="0">
      <selection activeCell="C7" sqref="C7"/>
    </sheetView>
  </sheetViews>
  <sheetFormatPr defaultRowHeight="12"/>
  <cols>
    <col min="1" max="1" width="4" style="1" customWidth="1"/>
    <col min="2" max="2" width="30.625" style="4" customWidth="1"/>
    <col min="3" max="3" width="46.25" style="3" customWidth="1"/>
    <col min="4" max="4" width="12.875" style="2" customWidth="1"/>
    <col min="5" max="5" width="5.625" style="2" customWidth="1"/>
    <col min="6" max="16384" width="9" style="1"/>
  </cols>
  <sheetData>
    <row r="1" spans="2:6" ht="18.75" customHeight="1">
      <c r="B1" s="25" t="s">
        <v>2</v>
      </c>
    </row>
    <row r="2" spans="2:6" ht="22.5" customHeight="1" thickBot="1">
      <c r="B2" s="24"/>
    </row>
    <row r="3" spans="2:6" ht="24" customHeight="1">
      <c r="B3" s="26" t="s">
        <v>15</v>
      </c>
      <c r="C3" s="23"/>
      <c r="D3" s="22" t="s">
        <v>1</v>
      </c>
      <c r="E3" s="21"/>
    </row>
    <row r="4" spans="2:6" ht="24" customHeight="1">
      <c r="B4" s="12" t="s">
        <v>3</v>
      </c>
      <c r="C4" s="11"/>
      <c r="D4" s="10" t="s">
        <v>4</v>
      </c>
      <c r="E4" s="9" t="s">
        <v>0</v>
      </c>
    </row>
    <row r="5" spans="2:6" ht="24" customHeight="1">
      <c r="B5" s="12" t="s">
        <v>5</v>
      </c>
      <c r="C5" s="11"/>
      <c r="D5" s="10" t="s">
        <v>6</v>
      </c>
      <c r="E5" s="9" t="s">
        <v>0</v>
      </c>
    </row>
    <row r="6" spans="2:6" ht="24" customHeight="1">
      <c r="B6" s="12" t="s">
        <v>7</v>
      </c>
      <c r="C6" s="11"/>
      <c r="D6" s="10"/>
      <c r="E6" s="9" t="s">
        <v>0</v>
      </c>
    </row>
    <row r="7" spans="2:6" ht="30" customHeight="1">
      <c r="B7" s="12" t="s">
        <v>8</v>
      </c>
      <c r="C7" s="11" t="s">
        <v>11</v>
      </c>
      <c r="D7" s="10"/>
      <c r="E7" s="9" t="s">
        <v>19</v>
      </c>
    </row>
    <row r="8" spans="2:6" ht="30" customHeight="1">
      <c r="B8" s="16" t="s">
        <v>9</v>
      </c>
      <c r="C8" s="15" t="s">
        <v>10</v>
      </c>
      <c r="D8" s="14"/>
      <c r="E8" s="20" t="s">
        <v>19</v>
      </c>
    </row>
    <row r="9" spans="2:6" ht="24" customHeight="1">
      <c r="B9" s="12" t="s">
        <v>12</v>
      </c>
      <c r="C9" s="11" t="s">
        <v>13</v>
      </c>
      <c r="D9" s="10"/>
      <c r="E9" s="9" t="s">
        <v>19</v>
      </c>
    </row>
    <row r="10" spans="2:6" s="18" customFormat="1" ht="24" customHeight="1">
      <c r="B10" s="19" t="s">
        <v>14</v>
      </c>
      <c r="C10" s="13"/>
      <c r="D10" s="4" t="s">
        <v>16</v>
      </c>
      <c r="E10" s="9" t="s">
        <v>19</v>
      </c>
      <c r="F10" s="1"/>
    </row>
    <row r="11" spans="2:6" ht="28.5" customHeight="1">
      <c r="B11" s="12" t="s">
        <v>17</v>
      </c>
      <c r="C11" s="13"/>
      <c r="D11" s="17" t="s">
        <v>18</v>
      </c>
      <c r="E11" s="9" t="s">
        <v>0</v>
      </c>
    </row>
    <row r="12" spans="2:6" ht="28.5" customHeight="1">
      <c r="B12" s="16" t="s">
        <v>72</v>
      </c>
      <c r="C12" s="15" t="s">
        <v>66</v>
      </c>
      <c r="D12" s="17"/>
      <c r="E12" s="9" t="s">
        <v>0</v>
      </c>
    </row>
    <row r="13" spans="2:6" ht="28.5" customHeight="1">
      <c r="B13" s="16" t="s">
        <v>20</v>
      </c>
      <c r="C13" s="15" t="s">
        <v>66</v>
      </c>
      <c r="D13" s="4" t="s">
        <v>48</v>
      </c>
      <c r="E13" s="9" t="s">
        <v>0</v>
      </c>
    </row>
    <row r="14" spans="2:6" ht="45" customHeight="1">
      <c r="B14" s="73" t="s">
        <v>67</v>
      </c>
      <c r="C14" s="15" t="s">
        <v>68</v>
      </c>
      <c r="D14" s="14"/>
      <c r="E14" s="9" t="s">
        <v>0</v>
      </c>
    </row>
    <row r="15" spans="2:6" ht="24" customHeight="1">
      <c r="B15" s="16"/>
      <c r="C15" s="15"/>
      <c r="D15" s="14"/>
      <c r="E15" s="9"/>
    </row>
    <row r="16" spans="2:6" ht="24" customHeight="1">
      <c r="B16" s="12"/>
      <c r="C16" s="13"/>
      <c r="D16" s="10"/>
      <c r="E16" s="9"/>
    </row>
    <row r="17" spans="2:5" ht="24" customHeight="1">
      <c r="B17" s="12"/>
      <c r="C17" s="11"/>
      <c r="D17" s="10"/>
      <c r="E17" s="9"/>
    </row>
    <row r="18" spans="2:5" ht="24" customHeight="1" thickBot="1">
      <c r="B18" s="8"/>
      <c r="C18" s="7"/>
      <c r="D18" s="6"/>
      <c r="E18" s="5"/>
    </row>
  </sheetData>
  <phoneticPr fontId="3"/>
  <pageMargins left="0.70866141732283472" right="0.70866141732283472" top="0.74803149606299213" bottom="0.74803149606299213" header="0.31496062992125984" footer="0.31496062992125984"/>
  <pageSetup paperSize="9" scale="93" orientation="portrait" cellComments="asDisplayed"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EADD-7FA9-4155-8D5D-A8E52E0A9A04}">
  <sheetPr>
    <pageSetUpPr fitToPage="1"/>
  </sheetPr>
  <dimension ref="A1:Q43"/>
  <sheetViews>
    <sheetView view="pageBreakPreview" zoomScale="85" zoomScaleNormal="100" zoomScaleSheetLayoutView="85" workbookViewId="0">
      <selection activeCell="B5" sqref="B5:C5"/>
    </sheetView>
  </sheetViews>
  <sheetFormatPr defaultRowHeight="13.5"/>
  <cols>
    <col min="1" max="1" width="7" style="28" customWidth="1"/>
    <col min="2" max="2" width="28.125" style="28" customWidth="1"/>
    <col min="3" max="3" width="16.625" style="28" customWidth="1"/>
    <col min="4" max="4" width="13.625" style="28" customWidth="1"/>
    <col min="5" max="5" width="3.75" style="28" bestFit="1" customWidth="1"/>
    <col min="6" max="7" width="6.625" style="28" customWidth="1"/>
    <col min="8" max="8" width="13.25" style="28" bestFit="1" customWidth="1"/>
    <col min="9" max="9" width="3.75" style="28" bestFit="1" customWidth="1"/>
    <col min="10" max="10" width="13.625" style="28" customWidth="1"/>
    <col min="11" max="11" width="3.75" style="28" bestFit="1" customWidth="1"/>
    <col min="12" max="13" width="6.625" style="28" customWidth="1"/>
    <col min="14" max="14" width="13.625" style="28" customWidth="1"/>
    <col min="15" max="15" width="7" style="28" customWidth="1"/>
    <col min="16" max="16" width="10.25" style="28" customWidth="1"/>
    <col min="17" max="17" width="3.375" style="28" customWidth="1"/>
    <col min="18" max="16384" width="9" style="28"/>
  </cols>
  <sheetData>
    <row r="1" spans="1:17" ht="19.5" customHeight="1">
      <c r="A1" s="27"/>
      <c r="B1" s="27" t="s">
        <v>46</v>
      </c>
      <c r="C1" s="27"/>
      <c r="D1" s="27"/>
      <c r="E1" s="27"/>
      <c r="F1" s="27"/>
      <c r="G1" s="27"/>
      <c r="H1" s="27"/>
      <c r="I1" s="27"/>
      <c r="J1" s="27"/>
      <c r="K1" s="27"/>
      <c r="L1" s="27"/>
      <c r="M1" s="27"/>
      <c r="N1" s="89" t="s">
        <v>21</v>
      </c>
      <c r="O1" s="89"/>
    </row>
    <row r="2" spans="1:17" ht="37.5" customHeight="1">
      <c r="A2" s="29"/>
      <c r="B2" s="29"/>
      <c r="C2" s="29"/>
      <c r="D2" s="90" t="s">
        <v>59</v>
      </c>
      <c r="E2" s="90"/>
      <c r="F2" s="90"/>
      <c r="G2" s="90"/>
      <c r="H2" s="90"/>
      <c r="I2" s="90"/>
      <c r="J2" s="29"/>
      <c r="K2" s="29"/>
      <c r="L2" s="29"/>
      <c r="M2" s="29"/>
      <c r="N2" s="29"/>
      <c r="O2" s="27"/>
      <c r="P2" s="30"/>
      <c r="Q2" s="30"/>
    </row>
    <row r="3" spans="1:17" ht="22.5" customHeight="1">
      <c r="A3" s="29"/>
      <c r="B3" s="29"/>
      <c r="C3" s="29"/>
      <c r="D3" s="31"/>
      <c r="E3" s="31"/>
      <c r="F3" s="31"/>
      <c r="G3" s="31"/>
      <c r="H3" s="31"/>
      <c r="I3" s="31"/>
      <c r="J3" s="29"/>
      <c r="K3" s="29"/>
      <c r="L3" s="29"/>
      <c r="M3" s="29"/>
      <c r="N3" s="29"/>
      <c r="O3" s="32"/>
      <c r="P3" s="30"/>
      <c r="Q3" s="30"/>
    </row>
    <row r="4" spans="1:17" ht="35.25" customHeight="1">
      <c r="A4" s="33" t="s">
        <v>22</v>
      </c>
      <c r="B4" s="91" t="s">
        <v>69</v>
      </c>
      <c r="C4" s="92"/>
      <c r="D4" s="93" t="s">
        <v>74</v>
      </c>
      <c r="E4" s="94"/>
      <c r="F4" s="94"/>
      <c r="G4" s="94"/>
      <c r="H4" s="94"/>
      <c r="I4" s="92"/>
      <c r="J4" s="27"/>
      <c r="K4" s="27"/>
      <c r="L4" s="27"/>
      <c r="M4" s="27"/>
      <c r="N4" s="27"/>
      <c r="O4" s="27"/>
    </row>
    <row r="5" spans="1:17" ht="35.25" customHeight="1">
      <c r="A5" s="33" t="s">
        <v>23</v>
      </c>
      <c r="B5" s="95" t="s">
        <v>83</v>
      </c>
      <c r="C5" s="96"/>
      <c r="D5" s="97" t="s">
        <v>75</v>
      </c>
      <c r="E5" s="98"/>
      <c r="F5" s="98"/>
      <c r="G5" s="98"/>
      <c r="H5" s="98"/>
      <c r="I5" s="99"/>
      <c r="J5" s="27"/>
      <c r="K5" s="27"/>
      <c r="L5" s="27"/>
      <c r="M5" s="27"/>
      <c r="N5" s="27"/>
      <c r="O5" s="27"/>
    </row>
    <row r="6" spans="1:17" ht="35.25" customHeight="1">
      <c r="A6" s="54"/>
      <c r="B6" s="76"/>
      <c r="C6" s="76"/>
      <c r="D6" s="77"/>
      <c r="E6" s="77"/>
      <c r="F6" s="77"/>
      <c r="G6" s="77"/>
      <c r="H6" s="77"/>
      <c r="I6" s="77"/>
      <c r="J6" s="27"/>
      <c r="K6" s="27"/>
      <c r="L6" s="27"/>
      <c r="M6" s="27"/>
      <c r="N6" s="27"/>
      <c r="O6" s="27"/>
    </row>
    <row r="7" spans="1:17" ht="35.25" customHeight="1">
      <c r="A7" s="54"/>
      <c r="B7" s="76"/>
      <c r="C7" s="76"/>
      <c r="D7" s="77"/>
      <c r="E7" s="77"/>
      <c r="F7" s="77"/>
      <c r="G7" s="77"/>
      <c r="H7" s="77"/>
      <c r="I7" s="77"/>
      <c r="J7" s="27"/>
      <c r="K7" s="27"/>
      <c r="L7" s="27"/>
      <c r="M7" s="27"/>
      <c r="N7" s="27"/>
      <c r="O7" s="27"/>
    </row>
    <row r="8" spans="1:17" ht="29.25" customHeight="1" thickBot="1">
      <c r="A8" s="27"/>
      <c r="B8" s="27"/>
      <c r="C8" s="27"/>
      <c r="D8" s="82" t="s">
        <v>24</v>
      </c>
      <c r="E8" s="82"/>
      <c r="F8" s="34"/>
      <c r="G8" s="34"/>
      <c r="H8" s="82"/>
      <c r="I8" s="82"/>
      <c r="J8" s="82" t="s">
        <v>25</v>
      </c>
      <c r="K8" s="82"/>
      <c r="L8" s="34"/>
      <c r="M8" s="34"/>
      <c r="N8" s="82"/>
      <c r="O8" s="82"/>
    </row>
    <row r="9" spans="1:17" s="39" customFormat="1" ht="63" customHeight="1">
      <c r="A9" s="35"/>
      <c r="B9" s="35" t="s">
        <v>26</v>
      </c>
      <c r="C9" s="36" t="s">
        <v>27</v>
      </c>
      <c r="D9" s="83" t="s">
        <v>28</v>
      </c>
      <c r="E9" s="84"/>
      <c r="F9" s="37" t="s">
        <v>29</v>
      </c>
      <c r="G9" s="38" t="s">
        <v>30</v>
      </c>
      <c r="H9" s="85" t="s">
        <v>31</v>
      </c>
      <c r="I9" s="86"/>
      <c r="J9" s="87" t="s">
        <v>81</v>
      </c>
      <c r="K9" s="84"/>
      <c r="L9" s="37" t="s">
        <v>29</v>
      </c>
      <c r="M9" s="38" t="s">
        <v>30</v>
      </c>
      <c r="N9" s="88" t="s">
        <v>84</v>
      </c>
      <c r="O9" s="86"/>
    </row>
    <row r="10" spans="1:17" ht="26.25" customHeight="1">
      <c r="A10" s="33">
        <v>1</v>
      </c>
      <c r="B10" s="40"/>
      <c r="C10" s="41"/>
      <c r="D10" s="42"/>
      <c r="E10" s="43" t="s">
        <v>33</v>
      </c>
      <c r="F10" s="44"/>
      <c r="G10" s="45"/>
      <c r="H10" s="46">
        <f>D10*IF(F10="","1",F10)*IF(G10="","1",G10)</f>
        <v>0</v>
      </c>
      <c r="I10" s="47" t="s">
        <v>33</v>
      </c>
      <c r="J10" s="42"/>
      <c r="K10" s="43" t="s">
        <v>33</v>
      </c>
      <c r="L10" s="44" t="str">
        <f>IF(F10="","",F10)</f>
        <v/>
      </c>
      <c r="M10" s="45" t="str">
        <f>IF(G10="","",G10)</f>
        <v/>
      </c>
      <c r="N10" s="46">
        <f>J10*IF(L10="","1",L10)*IF(M10="","1",M10)</f>
        <v>0</v>
      </c>
      <c r="O10" s="47" t="s">
        <v>33</v>
      </c>
    </row>
    <row r="11" spans="1:17" ht="26.25" customHeight="1">
      <c r="A11" s="33">
        <v>2</v>
      </c>
      <c r="B11" s="40"/>
      <c r="D11" s="42"/>
      <c r="E11" s="43" t="s">
        <v>33</v>
      </c>
      <c r="F11" s="44"/>
      <c r="G11" s="45"/>
      <c r="H11" s="46">
        <f>D11*IF(F11="","1",F11)*IF(G11="","1",G11)</f>
        <v>0</v>
      </c>
      <c r="I11" s="47" t="s">
        <v>33</v>
      </c>
      <c r="J11" s="42"/>
      <c r="K11" s="43" t="s">
        <v>33</v>
      </c>
      <c r="L11" s="44" t="str">
        <f t="shared" ref="L11:M30" si="0">IF(F11="","",F11)</f>
        <v/>
      </c>
      <c r="M11" s="45" t="str">
        <f t="shared" si="0"/>
        <v/>
      </c>
      <c r="N11" s="46">
        <f t="shared" ref="N11:N29" si="1">J11*IF(L11="","1",L11)*IF(M11="","1",M11)</f>
        <v>0</v>
      </c>
      <c r="O11" s="47" t="s">
        <v>33</v>
      </c>
    </row>
    <row r="12" spans="1:17" ht="26.25" customHeight="1">
      <c r="A12" s="33">
        <v>3</v>
      </c>
      <c r="B12" s="40"/>
      <c r="C12" s="41"/>
      <c r="D12" s="42"/>
      <c r="E12" s="43" t="s">
        <v>33</v>
      </c>
      <c r="F12" s="44"/>
      <c r="G12" s="45"/>
      <c r="H12" s="46">
        <f t="shared" ref="H12:H29" si="2">D12*IF(F12="","1",F12)*IF(G12="","1",G12)</f>
        <v>0</v>
      </c>
      <c r="I12" s="47" t="s">
        <v>33</v>
      </c>
      <c r="J12" s="42"/>
      <c r="K12" s="43" t="s">
        <v>33</v>
      </c>
      <c r="L12" s="44" t="str">
        <f t="shared" si="0"/>
        <v/>
      </c>
      <c r="M12" s="45" t="str">
        <f t="shared" si="0"/>
        <v/>
      </c>
      <c r="N12" s="46">
        <f t="shared" si="1"/>
        <v>0</v>
      </c>
      <c r="O12" s="47" t="s">
        <v>33</v>
      </c>
    </row>
    <row r="13" spans="1:17" ht="26.25" customHeight="1">
      <c r="A13" s="33">
        <v>4</v>
      </c>
      <c r="B13" s="40"/>
      <c r="C13" s="41"/>
      <c r="D13" s="42"/>
      <c r="E13" s="43" t="s">
        <v>33</v>
      </c>
      <c r="F13" s="44"/>
      <c r="G13" s="45"/>
      <c r="H13" s="46">
        <f t="shared" si="2"/>
        <v>0</v>
      </c>
      <c r="I13" s="47" t="s">
        <v>33</v>
      </c>
      <c r="J13" s="42"/>
      <c r="K13" s="43" t="s">
        <v>33</v>
      </c>
      <c r="L13" s="44" t="str">
        <f t="shared" si="0"/>
        <v/>
      </c>
      <c r="M13" s="45" t="str">
        <f t="shared" si="0"/>
        <v/>
      </c>
      <c r="N13" s="46">
        <f t="shared" si="1"/>
        <v>0</v>
      </c>
      <c r="O13" s="47" t="s">
        <v>33</v>
      </c>
    </row>
    <row r="14" spans="1:17" ht="26.25" customHeight="1">
      <c r="A14" s="33">
        <v>5</v>
      </c>
      <c r="B14" s="48"/>
      <c r="C14" s="41"/>
      <c r="D14" s="49"/>
      <c r="E14" s="50" t="s">
        <v>33</v>
      </c>
      <c r="F14" s="51"/>
      <c r="G14" s="52"/>
      <c r="H14" s="46">
        <f t="shared" si="2"/>
        <v>0</v>
      </c>
      <c r="I14" s="53" t="s">
        <v>33</v>
      </c>
      <c r="J14" s="49"/>
      <c r="K14" s="50" t="s">
        <v>33</v>
      </c>
      <c r="L14" s="44" t="str">
        <f t="shared" si="0"/>
        <v/>
      </c>
      <c r="M14" s="45" t="str">
        <f t="shared" si="0"/>
        <v/>
      </c>
      <c r="N14" s="46">
        <f t="shared" si="1"/>
        <v>0</v>
      </c>
      <c r="O14" s="53" t="s">
        <v>33</v>
      </c>
    </row>
    <row r="15" spans="1:17" ht="26.25" customHeight="1">
      <c r="A15" s="33">
        <v>6</v>
      </c>
      <c r="B15" s="40"/>
      <c r="C15" s="41"/>
      <c r="D15" s="42"/>
      <c r="E15" s="43" t="s">
        <v>33</v>
      </c>
      <c r="F15" s="44"/>
      <c r="G15" s="45"/>
      <c r="H15" s="46">
        <f t="shared" si="2"/>
        <v>0</v>
      </c>
      <c r="I15" s="47" t="s">
        <v>33</v>
      </c>
      <c r="J15" s="42"/>
      <c r="K15" s="43" t="s">
        <v>33</v>
      </c>
      <c r="L15" s="44" t="str">
        <f t="shared" si="0"/>
        <v/>
      </c>
      <c r="M15" s="45" t="str">
        <f t="shared" si="0"/>
        <v/>
      </c>
      <c r="N15" s="46">
        <f t="shared" si="1"/>
        <v>0</v>
      </c>
      <c r="O15" s="47" t="s">
        <v>33</v>
      </c>
    </row>
    <row r="16" spans="1:17" ht="26.25" customHeight="1">
      <c r="A16" s="33">
        <v>7</v>
      </c>
      <c r="B16" s="40"/>
      <c r="C16" s="41"/>
      <c r="D16" s="42"/>
      <c r="E16" s="43" t="s">
        <v>33</v>
      </c>
      <c r="F16" s="44"/>
      <c r="G16" s="45"/>
      <c r="H16" s="46">
        <f t="shared" si="2"/>
        <v>0</v>
      </c>
      <c r="I16" s="47" t="s">
        <v>33</v>
      </c>
      <c r="J16" s="42"/>
      <c r="K16" s="43" t="s">
        <v>33</v>
      </c>
      <c r="L16" s="44" t="str">
        <f t="shared" si="0"/>
        <v/>
      </c>
      <c r="M16" s="45" t="str">
        <f t="shared" si="0"/>
        <v/>
      </c>
      <c r="N16" s="46">
        <f t="shared" si="1"/>
        <v>0</v>
      </c>
      <c r="O16" s="47" t="s">
        <v>33</v>
      </c>
    </row>
    <row r="17" spans="1:15" ht="26.25" customHeight="1">
      <c r="A17" s="33">
        <v>8</v>
      </c>
      <c r="B17" s="40"/>
      <c r="C17" s="41"/>
      <c r="D17" s="42"/>
      <c r="E17" s="43" t="s">
        <v>33</v>
      </c>
      <c r="F17" s="44"/>
      <c r="G17" s="45"/>
      <c r="H17" s="46">
        <f t="shared" si="2"/>
        <v>0</v>
      </c>
      <c r="I17" s="47" t="s">
        <v>33</v>
      </c>
      <c r="J17" s="42"/>
      <c r="K17" s="43" t="s">
        <v>33</v>
      </c>
      <c r="L17" s="44" t="str">
        <f t="shared" si="0"/>
        <v/>
      </c>
      <c r="M17" s="45" t="str">
        <f t="shared" si="0"/>
        <v/>
      </c>
      <c r="N17" s="46">
        <f t="shared" si="1"/>
        <v>0</v>
      </c>
      <c r="O17" s="47" t="s">
        <v>33</v>
      </c>
    </row>
    <row r="18" spans="1:15" ht="26.25" customHeight="1">
      <c r="A18" s="33">
        <v>9</v>
      </c>
      <c r="B18" s="40"/>
      <c r="C18" s="41"/>
      <c r="D18" s="42"/>
      <c r="E18" s="43" t="s">
        <v>33</v>
      </c>
      <c r="F18" s="44"/>
      <c r="G18" s="45"/>
      <c r="H18" s="46">
        <f t="shared" si="2"/>
        <v>0</v>
      </c>
      <c r="I18" s="47" t="s">
        <v>33</v>
      </c>
      <c r="J18" s="42"/>
      <c r="K18" s="43" t="s">
        <v>33</v>
      </c>
      <c r="L18" s="44" t="str">
        <f t="shared" si="0"/>
        <v/>
      </c>
      <c r="M18" s="45" t="str">
        <f t="shared" si="0"/>
        <v/>
      </c>
      <c r="N18" s="46">
        <f t="shared" si="1"/>
        <v>0</v>
      </c>
      <c r="O18" s="47" t="s">
        <v>33</v>
      </c>
    </row>
    <row r="19" spans="1:15" ht="26.25" customHeight="1">
      <c r="A19" s="33">
        <v>10</v>
      </c>
      <c r="B19" s="40"/>
      <c r="C19" s="41"/>
      <c r="D19" s="42"/>
      <c r="E19" s="43" t="s">
        <v>33</v>
      </c>
      <c r="F19" s="44"/>
      <c r="G19" s="45"/>
      <c r="H19" s="46">
        <f t="shared" si="2"/>
        <v>0</v>
      </c>
      <c r="I19" s="47" t="s">
        <v>33</v>
      </c>
      <c r="J19" s="42"/>
      <c r="K19" s="43" t="s">
        <v>33</v>
      </c>
      <c r="L19" s="44" t="str">
        <f t="shared" si="0"/>
        <v/>
      </c>
      <c r="M19" s="45" t="str">
        <f t="shared" si="0"/>
        <v/>
      </c>
      <c r="N19" s="46">
        <f t="shared" si="1"/>
        <v>0</v>
      </c>
      <c r="O19" s="47" t="s">
        <v>33</v>
      </c>
    </row>
    <row r="20" spans="1:15" ht="26.25" customHeight="1">
      <c r="A20" s="33">
        <v>11</v>
      </c>
      <c r="B20" s="40"/>
      <c r="C20" s="41"/>
      <c r="D20" s="42"/>
      <c r="E20" s="43" t="s">
        <v>33</v>
      </c>
      <c r="F20" s="44"/>
      <c r="G20" s="45"/>
      <c r="H20" s="46">
        <f t="shared" si="2"/>
        <v>0</v>
      </c>
      <c r="I20" s="47" t="s">
        <v>33</v>
      </c>
      <c r="J20" s="42"/>
      <c r="K20" s="43" t="s">
        <v>33</v>
      </c>
      <c r="L20" s="44" t="str">
        <f t="shared" si="0"/>
        <v/>
      </c>
      <c r="M20" s="45" t="str">
        <f t="shared" si="0"/>
        <v/>
      </c>
      <c r="N20" s="46">
        <f t="shared" si="1"/>
        <v>0</v>
      </c>
      <c r="O20" s="47" t="s">
        <v>33</v>
      </c>
    </row>
    <row r="21" spans="1:15" ht="26.25" customHeight="1">
      <c r="A21" s="33">
        <v>12</v>
      </c>
      <c r="B21" s="40"/>
      <c r="C21" s="41"/>
      <c r="D21" s="42"/>
      <c r="E21" s="43" t="s">
        <v>33</v>
      </c>
      <c r="F21" s="44"/>
      <c r="G21" s="45"/>
      <c r="H21" s="46">
        <f t="shared" si="2"/>
        <v>0</v>
      </c>
      <c r="I21" s="47" t="s">
        <v>33</v>
      </c>
      <c r="J21" s="42"/>
      <c r="K21" s="43" t="s">
        <v>33</v>
      </c>
      <c r="L21" s="44" t="str">
        <f t="shared" si="0"/>
        <v/>
      </c>
      <c r="M21" s="45" t="str">
        <f t="shared" si="0"/>
        <v/>
      </c>
      <c r="N21" s="46">
        <f t="shared" si="1"/>
        <v>0</v>
      </c>
      <c r="O21" s="47" t="s">
        <v>33</v>
      </c>
    </row>
    <row r="22" spans="1:15" ht="26.25" customHeight="1">
      <c r="A22" s="33">
        <v>13</v>
      </c>
      <c r="B22" s="40"/>
      <c r="C22" s="41"/>
      <c r="D22" s="42"/>
      <c r="E22" s="43" t="s">
        <v>33</v>
      </c>
      <c r="F22" s="44"/>
      <c r="G22" s="45"/>
      <c r="H22" s="46">
        <f t="shared" si="2"/>
        <v>0</v>
      </c>
      <c r="I22" s="47" t="s">
        <v>33</v>
      </c>
      <c r="J22" s="42"/>
      <c r="K22" s="43" t="s">
        <v>33</v>
      </c>
      <c r="L22" s="44" t="str">
        <f t="shared" si="0"/>
        <v/>
      </c>
      <c r="M22" s="45" t="str">
        <f t="shared" si="0"/>
        <v/>
      </c>
      <c r="N22" s="46">
        <f t="shared" si="1"/>
        <v>0</v>
      </c>
      <c r="O22" s="47" t="s">
        <v>33</v>
      </c>
    </row>
    <row r="23" spans="1:15" ht="26.25" customHeight="1">
      <c r="A23" s="33">
        <v>14</v>
      </c>
      <c r="B23" s="40"/>
      <c r="C23" s="41"/>
      <c r="D23" s="42"/>
      <c r="E23" s="43" t="s">
        <v>33</v>
      </c>
      <c r="F23" s="44"/>
      <c r="G23" s="45"/>
      <c r="H23" s="46">
        <f t="shared" si="2"/>
        <v>0</v>
      </c>
      <c r="I23" s="47" t="s">
        <v>33</v>
      </c>
      <c r="J23" s="42"/>
      <c r="K23" s="43" t="s">
        <v>33</v>
      </c>
      <c r="L23" s="44" t="str">
        <f t="shared" si="0"/>
        <v/>
      </c>
      <c r="M23" s="45" t="str">
        <f t="shared" si="0"/>
        <v/>
      </c>
      <c r="N23" s="46">
        <f t="shared" si="1"/>
        <v>0</v>
      </c>
      <c r="O23" s="47" t="s">
        <v>33</v>
      </c>
    </row>
    <row r="24" spans="1:15" ht="26.25" customHeight="1">
      <c r="A24" s="33">
        <v>15</v>
      </c>
      <c r="B24" s="40"/>
      <c r="C24" s="41"/>
      <c r="D24" s="42"/>
      <c r="E24" s="43" t="s">
        <v>33</v>
      </c>
      <c r="F24" s="44"/>
      <c r="G24" s="45"/>
      <c r="H24" s="46">
        <f t="shared" si="2"/>
        <v>0</v>
      </c>
      <c r="I24" s="47" t="s">
        <v>33</v>
      </c>
      <c r="J24" s="42"/>
      <c r="K24" s="43" t="s">
        <v>33</v>
      </c>
      <c r="L24" s="44" t="str">
        <f t="shared" si="0"/>
        <v/>
      </c>
      <c r="M24" s="45" t="str">
        <f t="shared" si="0"/>
        <v/>
      </c>
      <c r="N24" s="46">
        <f t="shared" si="1"/>
        <v>0</v>
      </c>
      <c r="O24" s="47" t="s">
        <v>33</v>
      </c>
    </row>
    <row r="25" spans="1:15" ht="26.25" customHeight="1">
      <c r="A25" s="33">
        <v>16</v>
      </c>
      <c r="B25" s="40"/>
      <c r="C25" s="41"/>
      <c r="D25" s="42"/>
      <c r="E25" s="43" t="s">
        <v>33</v>
      </c>
      <c r="F25" s="44"/>
      <c r="G25" s="45"/>
      <c r="H25" s="46">
        <f t="shared" si="2"/>
        <v>0</v>
      </c>
      <c r="I25" s="47" t="s">
        <v>33</v>
      </c>
      <c r="J25" s="42"/>
      <c r="K25" s="43" t="s">
        <v>33</v>
      </c>
      <c r="L25" s="44" t="str">
        <f t="shared" si="0"/>
        <v/>
      </c>
      <c r="M25" s="45" t="str">
        <f t="shared" si="0"/>
        <v/>
      </c>
      <c r="N25" s="46">
        <f t="shared" si="1"/>
        <v>0</v>
      </c>
      <c r="O25" s="47" t="s">
        <v>33</v>
      </c>
    </row>
    <row r="26" spans="1:15" ht="26.25" customHeight="1">
      <c r="A26" s="33">
        <v>17</v>
      </c>
      <c r="B26" s="40"/>
      <c r="C26" s="41"/>
      <c r="D26" s="42"/>
      <c r="E26" s="43" t="s">
        <v>33</v>
      </c>
      <c r="F26" s="44"/>
      <c r="G26" s="45"/>
      <c r="H26" s="46">
        <f t="shared" si="2"/>
        <v>0</v>
      </c>
      <c r="I26" s="47" t="s">
        <v>33</v>
      </c>
      <c r="J26" s="42"/>
      <c r="K26" s="43" t="s">
        <v>33</v>
      </c>
      <c r="L26" s="44" t="str">
        <f t="shared" si="0"/>
        <v/>
      </c>
      <c r="M26" s="45" t="str">
        <f t="shared" si="0"/>
        <v/>
      </c>
      <c r="N26" s="46">
        <f t="shared" si="1"/>
        <v>0</v>
      </c>
      <c r="O26" s="47" t="s">
        <v>33</v>
      </c>
    </row>
    <row r="27" spans="1:15" ht="26.25" customHeight="1">
      <c r="A27" s="33">
        <v>18</v>
      </c>
      <c r="B27" s="40"/>
      <c r="C27" s="41"/>
      <c r="D27" s="42"/>
      <c r="E27" s="43" t="s">
        <v>33</v>
      </c>
      <c r="F27" s="44"/>
      <c r="G27" s="45"/>
      <c r="H27" s="46">
        <f t="shared" si="2"/>
        <v>0</v>
      </c>
      <c r="I27" s="47" t="s">
        <v>33</v>
      </c>
      <c r="J27" s="42"/>
      <c r="K27" s="43" t="s">
        <v>33</v>
      </c>
      <c r="L27" s="44" t="str">
        <f t="shared" si="0"/>
        <v/>
      </c>
      <c r="M27" s="45" t="str">
        <f t="shared" si="0"/>
        <v/>
      </c>
      <c r="N27" s="46">
        <f t="shared" si="1"/>
        <v>0</v>
      </c>
      <c r="O27" s="47" t="s">
        <v>33</v>
      </c>
    </row>
    <row r="28" spans="1:15" ht="26.25" customHeight="1">
      <c r="A28" s="33">
        <v>19</v>
      </c>
      <c r="B28" s="40"/>
      <c r="C28" s="41"/>
      <c r="D28" s="42"/>
      <c r="E28" s="43" t="s">
        <v>33</v>
      </c>
      <c r="F28" s="44"/>
      <c r="G28" s="45"/>
      <c r="H28" s="46">
        <f t="shared" si="2"/>
        <v>0</v>
      </c>
      <c r="I28" s="47" t="s">
        <v>33</v>
      </c>
      <c r="J28" s="42"/>
      <c r="K28" s="43" t="s">
        <v>33</v>
      </c>
      <c r="L28" s="44" t="str">
        <f t="shared" si="0"/>
        <v/>
      </c>
      <c r="M28" s="45" t="str">
        <f t="shared" si="0"/>
        <v/>
      </c>
      <c r="N28" s="46">
        <f t="shared" si="1"/>
        <v>0</v>
      </c>
      <c r="O28" s="47" t="s">
        <v>33</v>
      </c>
    </row>
    <row r="29" spans="1:15" ht="26.25" customHeight="1">
      <c r="A29" s="33">
        <v>20</v>
      </c>
      <c r="B29" s="40"/>
      <c r="C29" s="41"/>
      <c r="D29" s="42"/>
      <c r="E29" s="43" t="s">
        <v>33</v>
      </c>
      <c r="F29" s="44"/>
      <c r="G29" s="45"/>
      <c r="H29" s="46">
        <f t="shared" si="2"/>
        <v>0</v>
      </c>
      <c r="I29" s="47" t="s">
        <v>33</v>
      </c>
      <c r="J29" s="42"/>
      <c r="K29" s="43" t="s">
        <v>33</v>
      </c>
      <c r="L29" s="44" t="str">
        <f t="shared" si="0"/>
        <v/>
      </c>
      <c r="M29" s="45" t="str">
        <f t="shared" si="0"/>
        <v/>
      </c>
      <c r="N29" s="46">
        <f t="shared" si="1"/>
        <v>0</v>
      </c>
      <c r="O29" s="47" t="s">
        <v>33</v>
      </c>
    </row>
    <row r="30" spans="1:15" ht="26.25" customHeight="1" thickBot="1">
      <c r="A30" s="54"/>
      <c r="B30" s="54"/>
      <c r="C30" s="54"/>
      <c r="D30" s="55"/>
      <c r="E30" s="56"/>
      <c r="F30" s="57"/>
      <c r="G30" s="58"/>
      <c r="H30" s="59">
        <f>SUM(H10:H29)</f>
        <v>0</v>
      </c>
      <c r="I30" s="60" t="s">
        <v>33</v>
      </c>
      <c r="J30" s="55"/>
      <c r="K30" s="56"/>
      <c r="L30" s="61" t="str">
        <f t="shared" si="0"/>
        <v/>
      </c>
      <c r="M30" s="62" t="str">
        <f t="shared" si="0"/>
        <v/>
      </c>
      <c r="N30" s="59">
        <f>SUM(N10:N29)</f>
        <v>0</v>
      </c>
      <c r="O30" s="60" t="s">
        <v>33</v>
      </c>
    </row>
    <row r="31" spans="1:15" ht="24.75" customHeight="1" thickBot="1">
      <c r="A31" s="27"/>
      <c r="B31" s="27"/>
      <c r="C31" s="27"/>
      <c r="D31" s="27"/>
      <c r="E31" s="27"/>
      <c r="F31" s="27"/>
      <c r="G31" s="27"/>
      <c r="H31" s="27"/>
      <c r="I31" s="27"/>
      <c r="J31" s="27"/>
      <c r="K31" s="27"/>
      <c r="L31" s="79" t="s">
        <v>34</v>
      </c>
      <c r="M31" s="80"/>
      <c r="N31" s="74" t="str">
        <f>IFERROR((N30-H30)/H30*100,"-")</f>
        <v>-</v>
      </c>
      <c r="O31" s="63" t="s">
        <v>35</v>
      </c>
    </row>
    <row r="32" spans="1:15" ht="24" customHeight="1">
      <c r="A32" s="29" t="s">
        <v>36</v>
      </c>
      <c r="B32" s="27"/>
      <c r="C32" s="27"/>
      <c r="D32" s="27"/>
      <c r="E32" s="27"/>
      <c r="F32" s="27"/>
      <c r="G32" s="27"/>
      <c r="H32" s="27"/>
      <c r="I32" s="27"/>
      <c r="J32" s="27"/>
      <c r="K32" s="27"/>
      <c r="L32" s="54"/>
      <c r="M32" s="54"/>
      <c r="N32" s="64"/>
      <c r="O32" s="27"/>
    </row>
    <row r="33" spans="1:15" ht="19.5" customHeight="1">
      <c r="A33" s="29" t="s">
        <v>85</v>
      </c>
      <c r="B33" s="27"/>
      <c r="C33" s="27"/>
      <c r="D33" s="27"/>
      <c r="E33" s="27"/>
      <c r="F33" s="27"/>
      <c r="G33" s="27"/>
      <c r="H33" s="27"/>
      <c r="I33" s="27"/>
      <c r="J33" s="27"/>
      <c r="K33" s="27"/>
      <c r="L33" s="27"/>
      <c r="M33" s="27"/>
      <c r="N33" s="27"/>
      <c r="O33" s="27"/>
    </row>
    <row r="34" spans="1:15" ht="19.5" customHeight="1">
      <c r="A34" s="29" t="s">
        <v>86</v>
      </c>
      <c r="B34" s="27"/>
      <c r="C34" s="27"/>
      <c r="D34" s="27"/>
      <c r="E34" s="27"/>
      <c r="F34" s="27"/>
      <c r="G34" s="27"/>
      <c r="H34" s="27"/>
      <c r="I34" s="27"/>
      <c r="J34" s="27"/>
      <c r="K34" s="27"/>
      <c r="L34" s="27"/>
      <c r="M34" s="27"/>
      <c r="N34" s="27"/>
      <c r="O34" s="27"/>
    </row>
    <row r="35" spans="1:15" ht="19.5" customHeight="1">
      <c r="A35" s="27" t="s">
        <v>37</v>
      </c>
      <c r="B35" s="27"/>
      <c r="C35" s="27"/>
      <c r="D35" s="27"/>
      <c r="E35" s="27"/>
      <c r="F35" s="27"/>
      <c r="G35" s="27"/>
      <c r="H35" s="27"/>
      <c r="I35" s="27"/>
      <c r="J35" s="27"/>
      <c r="K35" s="27"/>
      <c r="L35" s="27"/>
      <c r="M35" s="27"/>
      <c r="N35" s="27"/>
      <c r="O35" s="27"/>
    </row>
    <row r="36" spans="1:15" ht="19.5" customHeight="1">
      <c r="A36" s="27" t="s">
        <v>38</v>
      </c>
      <c r="B36" s="27"/>
      <c r="C36" s="27"/>
      <c r="D36" s="27"/>
      <c r="E36" s="27"/>
      <c r="F36" s="27"/>
      <c r="G36" s="27"/>
      <c r="H36" s="27"/>
      <c r="I36" s="27"/>
      <c r="J36" s="27"/>
      <c r="K36" s="27"/>
      <c r="L36" s="27"/>
      <c r="M36" s="27"/>
      <c r="N36" s="27"/>
      <c r="O36" s="27"/>
    </row>
    <row r="37" spans="1:15" ht="19.5" customHeight="1">
      <c r="A37" s="27" t="s">
        <v>39</v>
      </c>
      <c r="B37" s="27"/>
      <c r="C37" s="27"/>
      <c r="D37" s="27"/>
      <c r="E37" s="27"/>
      <c r="F37" s="27"/>
      <c r="G37" s="27"/>
      <c r="H37" s="27"/>
      <c r="I37" s="27"/>
      <c r="J37" s="27"/>
      <c r="K37" s="27"/>
      <c r="L37" s="27"/>
      <c r="M37" s="27"/>
      <c r="N37" s="27"/>
      <c r="O37" s="27"/>
    </row>
    <row r="38" spans="1:15" ht="19.5" customHeight="1">
      <c r="A38" s="81" t="s">
        <v>87</v>
      </c>
      <c r="B38" s="81"/>
      <c r="C38" s="81"/>
      <c r="D38" s="81"/>
      <c r="E38" s="81"/>
      <c r="F38" s="81"/>
      <c r="G38" s="81"/>
      <c r="H38" s="81"/>
      <c r="I38" s="81"/>
      <c r="J38" s="81"/>
      <c r="K38" s="81"/>
      <c r="L38" s="81"/>
      <c r="M38" s="81"/>
      <c r="N38" s="81"/>
      <c r="O38" s="81"/>
    </row>
    <row r="39" spans="1:15" s="67" customFormat="1" ht="19.5" customHeight="1">
      <c r="A39" s="27" t="s">
        <v>88</v>
      </c>
      <c r="B39" s="27"/>
      <c r="C39" s="27"/>
      <c r="D39" s="27"/>
      <c r="E39" s="27"/>
      <c r="F39" s="27"/>
      <c r="G39" s="27"/>
      <c r="H39" s="27"/>
      <c r="I39" s="27"/>
      <c r="J39" s="27"/>
      <c r="K39" s="27"/>
      <c r="L39" s="27"/>
      <c r="M39" s="27"/>
      <c r="N39" s="27"/>
      <c r="O39" s="27"/>
    </row>
    <row r="40" spans="1:15" ht="19.5" customHeight="1"/>
    <row r="41" spans="1:15" ht="19.5" customHeight="1"/>
    <row r="42" spans="1:15" ht="19.5" customHeight="1"/>
    <row r="43" spans="1:15" ht="19.5" customHeight="1"/>
  </sheetData>
  <mergeCells count="16">
    <mergeCell ref="N1:O1"/>
    <mergeCell ref="D2:I2"/>
    <mergeCell ref="B4:C4"/>
    <mergeCell ref="D4:I4"/>
    <mergeCell ref="B5:C5"/>
    <mergeCell ref="D5:I5"/>
    <mergeCell ref="L31:M31"/>
    <mergeCell ref="A38:O38"/>
    <mergeCell ref="D8:E8"/>
    <mergeCell ref="H8:I8"/>
    <mergeCell ref="J8:K8"/>
    <mergeCell ref="N8:O8"/>
    <mergeCell ref="D9:E9"/>
    <mergeCell ref="H9:I9"/>
    <mergeCell ref="J9:K9"/>
    <mergeCell ref="N9:O9"/>
  </mergeCells>
  <phoneticPr fontId="3"/>
  <dataValidations count="1">
    <dataValidation type="list" allowBlank="1" showInputMessage="1" showErrorMessage="1" sqref="C12:C29 C10" xr:uid="{EF9FFBF3-1001-4455-8E83-E27E317D5934}">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2"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ACC-F8D2-407E-84C0-EEF7F47E5B76}">
  <sheetPr>
    <tabColor rgb="FFFFFF00"/>
    <pageSetUpPr fitToPage="1"/>
  </sheetPr>
  <dimension ref="A1:Q43"/>
  <sheetViews>
    <sheetView view="pageBreakPreview" zoomScale="85" zoomScaleNormal="100" zoomScaleSheetLayoutView="85" workbookViewId="0">
      <selection activeCell="C6" sqref="C6"/>
    </sheetView>
  </sheetViews>
  <sheetFormatPr defaultRowHeight="13.5"/>
  <cols>
    <col min="1" max="1" width="7" style="28" customWidth="1"/>
    <col min="2" max="2" width="28.125" style="28" customWidth="1"/>
    <col min="3" max="3" width="16.625" style="28" customWidth="1"/>
    <col min="4" max="4" width="13.625" style="28" customWidth="1"/>
    <col min="5" max="5" width="3.75" style="28" bestFit="1" customWidth="1"/>
    <col min="6" max="7" width="6.625" style="28" customWidth="1"/>
    <col min="8" max="8" width="13.25" style="28" bestFit="1" customWidth="1"/>
    <col min="9" max="9" width="3.75" style="28" bestFit="1" customWidth="1"/>
    <col min="10" max="10" width="13.625" style="28" customWidth="1"/>
    <col min="11" max="11" width="3.75" style="28" bestFit="1" customWidth="1"/>
    <col min="12" max="13" width="6.625" style="28" customWidth="1"/>
    <col min="14" max="14" width="13.625" style="28" customWidth="1"/>
    <col min="15" max="15" width="7" style="28" customWidth="1"/>
    <col min="16" max="16" width="10.25" style="28" customWidth="1"/>
    <col min="17" max="17" width="3.375" style="28" customWidth="1"/>
    <col min="18" max="16384" width="9" style="28"/>
  </cols>
  <sheetData>
    <row r="1" spans="1:17" ht="19.5" customHeight="1">
      <c r="A1" s="27"/>
      <c r="B1" s="27" t="s">
        <v>46</v>
      </c>
      <c r="C1" s="27"/>
      <c r="D1" s="27"/>
      <c r="E1" s="27"/>
      <c r="F1" s="27"/>
      <c r="G1" s="27"/>
      <c r="H1" s="27"/>
      <c r="I1" s="27"/>
      <c r="J1" s="27"/>
      <c r="K1" s="27"/>
      <c r="L1" s="27"/>
      <c r="M1" s="27"/>
      <c r="N1" s="89" t="s">
        <v>21</v>
      </c>
      <c r="O1" s="89"/>
    </row>
    <row r="2" spans="1:17" ht="37.5" customHeight="1">
      <c r="A2" s="29"/>
      <c r="B2" s="29"/>
      <c r="C2" s="29"/>
      <c r="D2" s="90" t="s">
        <v>59</v>
      </c>
      <c r="E2" s="90"/>
      <c r="F2" s="90"/>
      <c r="G2" s="90"/>
      <c r="H2" s="90"/>
      <c r="I2" s="90"/>
      <c r="J2" s="29"/>
      <c r="K2" s="29"/>
      <c r="L2" s="29"/>
      <c r="M2" s="29"/>
      <c r="N2" s="29"/>
      <c r="O2" s="27"/>
      <c r="P2" s="30"/>
      <c r="Q2" s="30"/>
    </row>
    <row r="3" spans="1:17" ht="22.5" customHeight="1">
      <c r="A3" s="29"/>
      <c r="B3" s="29"/>
      <c r="C3" s="29"/>
      <c r="D3" s="31"/>
      <c r="E3" s="31"/>
      <c r="F3" s="31"/>
      <c r="G3" s="31"/>
      <c r="H3" s="31"/>
      <c r="I3" s="31"/>
      <c r="J3" s="29"/>
      <c r="K3" s="29"/>
      <c r="L3" s="29"/>
      <c r="M3" s="29"/>
      <c r="N3" s="29"/>
      <c r="O3" s="32"/>
      <c r="P3" s="30"/>
      <c r="Q3" s="30"/>
    </row>
    <row r="4" spans="1:17" ht="35.25" customHeight="1">
      <c r="A4" s="33" t="s">
        <v>22</v>
      </c>
      <c r="B4" s="91" t="s">
        <v>69</v>
      </c>
      <c r="C4" s="92"/>
      <c r="D4" s="93" t="s">
        <v>47</v>
      </c>
      <c r="E4" s="94"/>
      <c r="F4" s="94"/>
      <c r="G4" s="94"/>
      <c r="H4" s="94"/>
      <c r="I4" s="92"/>
      <c r="J4" s="27"/>
      <c r="K4" s="27"/>
      <c r="L4" s="27"/>
      <c r="M4" s="27"/>
      <c r="N4" s="27"/>
      <c r="O4" s="27"/>
    </row>
    <row r="5" spans="1:17" ht="35.25" customHeight="1">
      <c r="A5" s="33" t="s">
        <v>23</v>
      </c>
      <c r="B5" s="95" t="s">
        <v>89</v>
      </c>
      <c r="C5" s="96"/>
      <c r="D5" s="97" t="s">
        <v>65</v>
      </c>
      <c r="E5" s="98"/>
      <c r="F5" s="98"/>
      <c r="G5" s="98"/>
      <c r="H5" s="98"/>
      <c r="I5" s="99"/>
      <c r="J5" s="27"/>
      <c r="K5" s="27"/>
      <c r="L5" s="27"/>
      <c r="M5" s="27"/>
      <c r="N5" s="27"/>
      <c r="O5" s="27"/>
    </row>
    <row r="6" spans="1:17" ht="35.25" customHeight="1">
      <c r="A6" s="54"/>
      <c r="B6" s="76"/>
      <c r="C6" s="76"/>
      <c r="D6" s="77"/>
      <c r="E6" s="77"/>
      <c r="F6" s="77"/>
      <c r="G6" s="77"/>
      <c r="H6" s="77"/>
      <c r="I6" s="77"/>
      <c r="J6" s="27"/>
      <c r="K6" s="27"/>
      <c r="L6" s="27"/>
      <c r="M6" s="27"/>
      <c r="N6" s="27"/>
      <c r="O6" s="27"/>
    </row>
    <row r="7" spans="1:17" ht="35.25" customHeight="1">
      <c r="A7" s="54"/>
      <c r="B7" s="76"/>
      <c r="C7" s="76"/>
      <c r="D7" s="77"/>
      <c r="E7" s="77"/>
      <c r="F7" s="77"/>
      <c r="G7" s="77"/>
      <c r="H7" s="77"/>
      <c r="I7" s="77"/>
      <c r="J7" s="27"/>
      <c r="K7" s="27"/>
      <c r="L7" s="27"/>
      <c r="M7" s="27"/>
      <c r="N7" s="27"/>
      <c r="O7" s="27"/>
    </row>
    <row r="8" spans="1:17" ht="29.25" customHeight="1" thickBot="1">
      <c r="A8" s="27"/>
      <c r="B8" s="27"/>
      <c r="C8" s="27"/>
      <c r="D8" s="82" t="s">
        <v>24</v>
      </c>
      <c r="E8" s="82"/>
      <c r="F8" s="34"/>
      <c r="G8" s="34"/>
      <c r="H8" s="82"/>
      <c r="I8" s="82"/>
      <c r="J8" s="82" t="s">
        <v>25</v>
      </c>
      <c r="K8" s="82"/>
      <c r="L8" s="34"/>
      <c r="M8" s="34"/>
      <c r="N8" s="82"/>
      <c r="O8" s="82"/>
    </row>
    <row r="9" spans="1:17" s="39" customFormat="1" ht="63" customHeight="1">
      <c r="A9" s="35"/>
      <c r="B9" s="35" t="s">
        <v>26</v>
      </c>
      <c r="C9" s="36" t="s">
        <v>27</v>
      </c>
      <c r="D9" s="83" t="s">
        <v>28</v>
      </c>
      <c r="E9" s="84"/>
      <c r="F9" s="37" t="s">
        <v>29</v>
      </c>
      <c r="G9" s="38" t="s">
        <v>30</v>
      </c>
      <c r="H9" s="85" t="s">
        <v>31</v>
      </c>
      <c r="I9" s="86"/>
      <c r="J9" s="87" t="s">
        <v>81</v>
      </c>
      <c r="K9" s="84"/>
      <c r="L9" s="37" t="s">
        <v>29</v>
      </c>
      <c r="M9" s="38" t="s">
        <v>30</v>
      </c>
      <c r="N9" s="88" t="s">
        <v>84</v>
      </c>
      <c r="O9" s="86"/>
    </row>
    <row r="10" spans="1:17" ht="26.25" customHeight="1">
      <c r="A10" s="33">
        <v>1</v>
      </c>
      <c r="B10" s="40" t="s">
        <v>40</v>
      </c>
      <c r="C10" s="41" t="s">
        <v>41</v>
      </c>
      <c r="D10" s="42">
        <v>854</v>
      </c>
      <c r="E10" s="43" t="s">
        <v>33</v>
      </c>
      <c r="F10" s="44">
        <v>155</v>
      </c>
      <c r="G10" s="45"/>
      <c r="H10" s="46">
        <f>D10*IF(F10="","1",F10)*IF(G10="","1",G10)</f>
        <v>132370</v>
      </c>
      <c r="I10" s="47" t="s">
        <v>33</v>
      </c>
      <c r="J10" s="42">
        <v>884</v>
      </c>
      <c r="K10" s="43" t="s">
        <v>33</v>
      </c>
      <c r="L10" s="44">
        <f>IF(F10="","",F10)</f>
        <v>155</v>
      </c>
      <c r="M10" s="45" t="str">
        <f>IF(G10="","",G10)</f>
        <v/>
      </c>
      <c r="N10" s="46">
        <f>J10*IF(L10="","1",L10)*IF(M10="","1",M10)</f>
        <v>137020</v>
      </c>
      <c r="O10" s="47" t="s">
        <v>33</v>
      </c>
    </row>
    <row r="11" spans="1:17" ht="26.25" customHeight="1">
      <c r="A11" s="33">
        <v>2</v>
      </c>
      <c r="B11" s="40" t="s">
        <v>42</v>
      </c>
      <c r="C11" s="41" t="s">
        <v>41</v>
      </c>
      <c r="D11" s="42">
        <v>854</v>
      </c>
      <c r="E11" s="43" t="s">
        <v>33</v>
      </c>
      <c r="F11" s="44">
        <v>155</v>
      </c>
      <c r="G11" s="45"/>
      <c r="H11" s="46">
        <f>D11*IF(F11="","1",F11)*IF(G11="","1",G11)</f>
        <v>132370</v>
      </c>
      <c r="I11" s="47" t="s">
        <v>33</v>
      </c>
      <c r="J11" s="42">
        <v>884</v>
      </c>
      <c r="K11" s="43" t="s">
        <v>33</v>
      </c>
      <c r="L11" s="44">
        <f t="shared" ref="L11:M30" si="0">IF(F11="","",F11)</f>
        <v>155</v>
      </c>
      <c r="M11" s="45" t="str">
        <f t="shared" si="0"/>
        <v/>
      </c>
      <c r="N11" s="46">
        <f t="shared" ref="N11:N29" si="1">J11*IF(L11="","1",L11)*IF(M11="","1",M11)</f>
        <v>137020</v>
      </c>
      <c r="O11" s="47" t="s">
        <v>33</v>
      </c>
    </row>
    <row r="12" spans="1:17" ht="26.25" customHeight="1">
      <c r="A12" s="33">
        <v>3</v>
      </c>
      <c r="B12" s="40" t="s">
        <v>43</v>
      </c>
      <c r="C12" s="41" t="s">
        <v>41</v>
      </c>
      <c r="D12" s="42">
        <v>854</v>
      </c>
      <c r="E12" s="43" t="s">
        <v>33</v>
      </c>
      <c r="F12" s="44">
        <v>155</v>
      </c>
      <c r="G12" s="45"/>
      <c r="H12" s="46">
        <f t="shared" ref="H12:H29" si="2">D12*IF(F12="","1",F12)*IF(G12="","1",G12)</f>
        <v>132370</v>
      </c>
      <c r="I12" s="47" t="s">
        <v>33</v>
      </c>
      <c r="J12" s="42">
        <v>884</v>
      </c>
      <c r="K12" s="43" t="s">
        <v>33</v>
      </c>
      <c r="L12" s="44">
        <f t="shared" si="0"/>
        <v>155</v>
      </c>
      <c r="M12" s="45" t="str">
        <f t="shared" si="0"/>
        <v/>
      </c>
      <c r="N12" s="46">
        <f t="shared" si="1"/>
        <v>137020</v>
      </c>
      <c r="O12" s="47" t="s">
        <v>33</v>
      </c>
    </row>
    <row r="13" spans="1:17" ht="26.25" customHeight="1">
      <c r="A13" s="33">
        <v>4</v>
      </c>
      <c r="B13" s="40" t="s">
        <v>40</v>
      </c>
      <c r="C13" s="41" t="s">
        <v>41</v>
      </c>
      <c r="D13" s="42">
        <v>860</v>
      </c>
      <c r="E13" s="43" t="s">
        <v>33</v>
      </c>
      <c r="F13" s="44">
        <v>155</v>
      </c>
      <c r="G13" s="45"/>
      <c r="H13" s="46">
        <f t="shared" si="2"/>
        <v>133300</v>
      </c>
      <c r="I13" s="47" t="s">
        <v>33</v>
      </c>
      <c r="J13" s="42">
        <v>890</v>
      </c>
      <c r="K13" s="43" t="s">
        <v>33</v>
      </c>
      <c r="L13" s="44">
        <f t="shared" si="0"/>
        <v>155</v>
      </c>
      <c r="M13" s="45" t="str">
        <f t="shared" si="0"/>
        <v/>
      </c>
      <c r="N13" s="46">
        <f t="shared" si="1"/>
        <v>137950</v>
      </c>
      <c r="O13" s="47" t="s">
        <v>33</v>
      </c>
    </row>
    <row r="14" spans="1:17" ht="26.25" customHeight="1">
      <c r="A14" s="33">
        <v>5</v>
      </c>
      <c r="B14" s="48" t="s">
        <v>42</v>
      </c>
      <c r="C14" s="41" t="s">
        <v>41</v>
      </c>
      <c r="D14" s="49">
        <v>890</v>
      </c>
      <c r="E14" s="50" t="s">
        <v>33</v>
      </c>
      <c r="F14" s="51">
        <v>155</v>
      </c>
      <c r="G14" s="52"/>
      <c r="H14" s="46">
        <f t="shared" si="2"/>
        <v>137950</v>
      </c>
      <c r="I14" s="53" t="s">
        <v>33</v>
      </c>
      <c r="J14" s="49">
        <v>910</v>
      </c>
      <c r="K14" s="50" t="s">
        <v>33</v>
      </c>
      <c r="L14" s="44">
        <f t="shared" si="0"/>
        <v>155</v>
      </c>
      <c r="M14" s="45" t="str">
        <f t="shared" si="0"/>
        <v/>
      </c>
      <c r="N14" s="46">
        <f t="shared" si="1"/>
        <v>141050</v>
      </c>
      <c r="O14" s="53" t="s">
        <v>33</v>
      </c>
    </row>
    <row r="15" spans="1:17" ht="26.25" customHeight="1">
      <c r="A15" s="33">
        <v>6</v>
      </c>
      <c r="B15" s="40" t="s">
        <v>43</v>
      </c>
      <c r="C15" s="41" t="s">
        <v>41</v>
      </c>
      <c r="D15" s="42">
        <v>900</v>
      </c>
      <c r="E15" s="43" t="s">
        <v>33</v>
      </c>
      <c r="F15" s="44">
        <v>155</v>
      </c>
      <c r="G15" s="45"/>
      <c r="H15" s="46">
        <f t="shared" si="2"/>
        <v>139500</v>
      </c>
      <c r="I15" s="47" t="s">
        <v>33</v>
      </c>
      <c r="J15" s="42">
        <v>920</v>
      </c>
      <c r="K15" s="43" t="s">
        <v>33</v>
      </c>
      <c r="L15" s="44">
        <f t="shared" si="0"/>
        <v>155</v>
      </c>
      <c r="M15" s="45" t="str">
        <f t="shared" si="0"/>
        <v/>
      </c>
      <c r="N15" s="46">
        <f t="shared" si="1"/>
        <v>142600</v>
      </c>
      <c r="O15" s="47" t="s">
        <v>33</v>
      </c>
    </row>
    <row r="16" spans="1:17" ht="26.25" customHeight="1">
      <c r="A16" s="33">
        <v>7</v>
      </c>
      <c r="B16" s="40" t="s">
        <v>40</v>
      </c>
      <c r="C16" s="41" t="s">
        <v>41</v>
      </c>
      <c r="D16" s="42">
        <v>920</v>
      </c>
      <c r="E16" s="43" t="s">
        <v>33</v>
      </c>
      <c r="F16" s="44">
        <v>155</v>
      </c>
      <c r="G16" s="45"/>
      <c r="H16" s="46">
        <f t="shared" si="2"/>
        <v>142600</v>
      </c>
      <c r="I16" s="47" t="s">
        <v>33</v>
      </c>
      <c r="J16" s="42">
        <v>940</v>
      </c>
      <c r="K16" s="43" t="s">
        <v>33</v>
      </c>
      <c r="L16" s="44">
        <f t="shared" si="0"/>
        <v>155</v>
      </c>
      <c r="M16" s="45" t="str">
        <f t="shared" si="0"/>
        <v/>
      </c>
      <c r="N16" s="46">
        <f t="shared" si="1"/>
        <v>145700</v>
      </c>
      <c r="O16" s="47" t="s">
        <v>33</v>
      </c>
    </row>
    <row r="17" spans="1:15" ht="26.25" customHeight="1">
      <c r="A17" s="33">
        <v>8</v>
      </c>
      <c r="B17" s="40" t="s">
        <v>42</v>
      </c>
      <c r="C17" s="41" t="s">
        <v>44</v>
      </c>
      <c r="D17" s="42">
        <v>6000</v>
      </c>
      <c r="E17" s="43" t="s">
        <v>33</v>
      </c>
      <c r="F17" s="44"/>
      <c r="G17" s="45">
        <v>20</v>
      </c>
      <c r="H17" s="46">
        <f t="shared" si="2"/>
        <v>120000</v>
      </c>
      <c r="I17" s="47" t="s">
        <v>33</v>
      </c>
      <c r="J17" s="42">
        <v>6150</v>
      </c>
      <c r="K17" s="43" t="s">
        <v>33</v>
      </c>
      <c r="L17" s="44" t="str">
        <f t="shared" si="0"/>
        <v/>
      </c>
      <c r="M17" s="45">
        <f t="shared" si="0"/>
        <v>20</v>
      </c>
      <c r="N17" s="46">
        <f t="shared" si="1"/>
        <v>123000</v>
      </c>
      <c r="O17" s="47" t="s">
        <v>33</v>
      </c>
    </row>
    <row r="18" spans="1:15" ht="26.25" customHeight="1">
      <c r="A18" s="33">
        <v>9</v>
      </c>
      <c r="B18" s="40" t="s">
        <v>43</v>
      </c>
      <c r="C18" s="41" t="s">
        <v>44</v>
      </c>
      <c r="D18" s="42">
        <v>7000</v>
      </c>
      <c r="E18" s="43" t="s">
        <v>33</v>
      </c>
      <c r="F18" s="44"/>
      <c r="G18" s="45">
        <v>20</v>
      </c>
      <c r="H18" s="46">
        <f t="shared" si="2"/>
        <v>140000</v>
      </c>
      <c r="I18" s="47" t="s">
        <v>33</v>
      </c>
      <c r="J18" s="42">
        <v>7100</v>
      </c>
      <c r="K18" s="43" t="s">
        <v>33</v>
      </c>
      <c r="L18" s="44" t="str">
        <f t="shared" si="0"/>
        <v/>
      </c>
      <c r="M18" s="45">
        <f t="shared" si="0"/>
        <v>20</v>
      </c>
      <c r="N18" s="46">
        <f t="shared" si="1"/>
        <v>142000</v>
      </c>
      <c r="O18" s="47" t="s">
        <v>33</v>
      </c>
    </row>
    <row r="19" spans="1:15" ht="26.25" customHeight="1">
      <c r="A19" s="33">
        <v>10</v>
      </c>
      <c r="B19" s="40" t="s">
        <v>40</v>
      </c>
      <c r="C19" s="41" t="s">
        <v>44</v>
      </c>
      <c r="D19" s="42">
        <v>7000</v>
      </c>
      <c r="E19" s="43" t="s">
        <v>33</v>
      </c>
      <c r="F19" s="44"/>
      <c r="G19" s="45">
        <v>20</v>
      </c>
      <c r="H19" s="46">
        <f t="shared" si="2"/>
        <v>140000</v>
      </c>
      <c r="I19" s="47" t="s">
        <v>33</v>
      </c>
      <c r="J19" s="42">
        <v>7100</v>
      </c>
      <c r="K19" s="43" t="s">
        <v>33</v>
      </c>
      <c r="L19" s="44" t="str">
        <f t="shared" si="0"/>
        <v/>
      </c>
      <c r="M19" s="45">
        <f t="shared" si="0"/>
        <v>20</v>
      </c>
      <c r="N19" s="46">
        <f t="shared" si="1"/>
        <v>142000</v>
      </c>
      <c r="O19" s="47" t="s">
        <v>33</v>
      </c>
    </row>
    <row r="20" spans="1:15" ht="26.25" customHeight="1">
      <c r="A20" s="33">
        <v>11</v>
      </c>
      <c r="B20" s="40" t="s">
        <v>42</v>
      </c>
      <c r="C20" s="41" t="s">
        <v>44</v>
      </c>
      <c r="D20" s="42">
        <v>7500</v>
      </c>
      <c r="E20" s="43" t="s">
        <v>33</v>
      </c>
      <c r="F20" s="44"/>
      <c r="G20" s="45">
        <v>20</v>
      </c>
      <c r="H20" s="46">
        <f t="shared" si="2"/>
        <v>150000</v>
      </c>
      <c r="I20" s="47" t="s">
        <v>33</v>
      </c>
      <c r="J20" s="42">
        <v>7600</v>
      </c>
      <c r="K20" s="43" t="s">
        <v>33</v>
      </c>
      <c r="L20" s="44" t="str">
        <f t="shared" si="0"/>
        <v/>
      </c>
      <c r="M20" s="45">
        <f t="shared" si="0"/>
        <v>20</v>
      </c>
      <c r="N20" s="46">
        <f t="shared" si="1"/>
        <v>152000</v>
      </c>
      <c r="O20" s="47" t="s">
        <v>33</v>
      </c>
    </row>
    <row r="21" spans="1:15" ht="26.25" customHeight="1">
      <c r="A21" s="33">
        <v>12</v>
      </c>
      <c r="B21" s="40" t="s">
        <v>43</v>
      </c>
      <c r="C21" s="41" t="s">
        <v>44</v>
      </c>
      <c r="D21" s="42">
        <v>7500</v>
      </c>
      <c r="E21" s="43" t="s">
        <v>33</v>
      </c>
      <c r="F21" s="44"/>
      <c r="G21" s="45">
        <v>20</v>
      </c>
      <c r="H21" s="46">
        <f t="shared" si="2"/>
        <v>150000</v>
      </c>
      <c r="I21" s="47" t="s">
        <v>33</v>
      </c>
      <c r="J21" s="42">
        <v>7600</v>
      </c>
      <c r="K21" s="43" t="s">
        <v>33</v>
      </c>
      <c r="L21" s="44" t="str">
        <f t="shared" si="0"/>
        <v/>
      </c>
      <c r="M21" s="45">
        <f t="shared" si="0"/>
        <v>20</v>
      </c>
      <c r="N21" s="46">
        <f t="shared" si="1"/>
        <v>152000</v>
      </c>
      <c r="O21" s="47" t="s">
        <v>33</v>
      </c>
    </row>
    <row r="22" spans="1:15" ht="26.25" customHeight="1">
      <c r="A22" s="33">
        <v>13</v>
      </c>
      <c r="B22" s="40" t="s">
        <v>40</v>
      </c>
      <c r="C22" s="41" t="s">
        <v>44</v>
      </c>
      <c r="D22" s="42">
        <v>8000</v>
      </c>
      <c r="E22" s="43" t="s">
        <v>33</v>
      </c>
      <c r="F22" s="44"/>
      <c r="G22" s="45">
        <v>20</v>
      </c>
      <c r="H22" s="46">
        <f t="shared" si="2"/>
        <v>160000</v>
      </c>
      <c r="I22" s="47" t="s">
        <v>33</v>
      </c>
      <c r="J22" s="42">
        <v>8100</v>
      </c>
      <c r="K22" s="43" t="s">
        <v>33</v>
      </c>
      <c r="L22" s="44" t="str">
        <f t="shared" si="0"/>
        <v/>
      </c>
      <c r="M22" s="45">
        <f t="shared" si="0"/>
        <v>20</v>
      </c>
      <c r="N22" s="46">
        <f t="shared" si="1"/>
        <v>162000</v>
      </c>
      <c r="O22" s="47" t="s">
        <v>33</v>
      </c>
    </row>
    <row r="23" spans="1:15" ht="26.25" customHeight="1">
      <c r="A23" s="33">
        <v>14</v>
      </c>
      <c r="B23" s="40" t="s">
        <v>42</v>
      </c>
      <c r="C23" s="41" t="s">
        <v>45</v>
      </c>
      <c r="D23" s="42">
        <v>170000</v>
      </c>
      <c r="E23" s="43" t="s">
        <v>33</v>
      </c>
      <c r="F23" s="44"/>
      <c r="G23" s="45"/>
      <c r="H23" s="46">
        <f t="shared" si="2"/>
        <v>170000</v>
      </c>
      <c r="I23" s="47" t="s">
        <v>33</v>
      </c>
      <c r="J23" s="42">
        <v>173000</v>
      </c>
      <c r="K23" s="43" t="s">
        <v>33</v>
      </c>
      <c r="L23" s="44" t="str">
        <f t="shared" si="0"/>
        <v/>
      </c>
      <c r="M23" s="45" t="str">
        <f t="shared" si="0"/>
        <v/>
      </c>
      <c r="N23" s="46">
        <f t="shared" si="1"/>
        <v>173000</v>
      </c>
      <c r="O23" s="47" t="s">
        <v>33</v>
      </c>
    </row>
    <row r="24" spans="1:15" ht="26.25" customHeight="1">
      <c r="A24" s="33">
        <v>15</v>
      </c>
      <c r="B24" s="40" t="s">
        <v>43</v>
      </c>
      <c r="C24" s="41" t="s">
        <v>45</v>
      </c>
      <c r="D24" s="42">
        <v>210000</v>
      </c>
      <c r="E24" s="43" t="s">
        <v>33</v>
      </c>
      <c r="F24" s="44"/>
      <c r="G24" s="45"/>
      <c r="H24" s="46">
        <f t="shared" si="2"/>
        <v>210000</v>
      </c>
      <c r="I24" s="47" t="s">
        <v>33</v>
      </c>
      <c r="J24" s="42">
        <v>212000</v>
      </c>
      <c r="K24" s="43" t="s">
        <v>33</v>
      </c>
      <c r="L24" s="44" t="str">
        <f t="shared" si="0"/>
        <v/>
      </c>
      <c r="M24" s="45" t="str">
        <f t="shared" si="0"/>
        <v/>
      </c>
      <c r="N24" s="46">
        <f t="shared" si="1"/>
        <v>212000</v>
      </c>
      <c r="O24" s="47" t="s">
        <v>33</v>
      </c>
    </row>
    <row r="25" spans="1:15" ht="26.25" customHeight="1">
      <c r="A25" s="33">
        <v>16</v>
      </c>
      <c r="B25" s="40" t="s">
        <v>40</v>
      </c>
      <c r="C25" s="41" t="s">
        <v>45</v>
      </c>
      <c r="D25" s="42">
        <v>220000</v>
      </c>
      <c r="E25" s="43" t="s">
        <v>33</v>
      </c>
      <c r="F25" s="44"/>
      <c r="G25" s="45"/>
      <c r="H25" s="46">
        <f t="shared" si="2"/>
        <v>220000</v>
      </c>
      <c r="I25" s="47" t="s">
        <v>33</v>
      </c>
      <c r="J25" s="42">
        <v>221500</v>
      </c>
      <c r="K25" s="43" t="s">
        <v>33</v>
      </c>
      <c r="L25" s="44" t="str">
        <f t="shared" si="0"/>
        <v/>
      </c>
      <c r="M25" s="45" t="str">
        <f t="shared" si="0"/>
        <v/>
      </c>
      <c r="N25" s="46">
        <f t="shared" si="1"/>
        <v>221500</v>
      </c>
      <c r="O25" s="47" t="s">
        <v>33</v>
      </c>
    </row>
    <row r="26" spans="1:15" ht="26.25" customHeight="1">
      <c r="A26" s="33">
        <v>17</v>
      </c>
      <c r="B26" s="40" t="s">
        <v>42</v>
      </c>
      <c r="C26" s="41" t="s">
        <v>45</v>
      </c>
      <c r="D26" s="42">
        <v>220000</v>
      </c>
      <c r="E26" s="43" t="s">
        <v>33</v>
      </c>
      <c r="F26" s="44"/>
      <c r="G26" s="45"/>
      <c r="H26" s="46">
        <f t="shared" si="2"/>
        <v>220000</v>
      </c>
      <c r="I26" s="47" t="s">
        <v>33</v>
      </c>
      <c r="J26" s="42">
        <v>221500</v>
      </c>
      <c r="K26" s="43" t="s">
        <v>33</v>
      </c>
      <c r="L26" s="44" t="str">
        <f t="shared" si="0"/>
        <v/>
      </c>
      <c r="M26" s="45" t="str">
        <f t="shared" si="0"/>
        <v/>
      </c>
      <c r="N26" s="46">
        <f t="shared" si="1"/>
        <v>221500</v>
      </c>
      <c r="O26" s="47" t="s">
        <v>33</v>
      </c>
    </row>
    <row r="27" spans="1:15" ht="26.25" customHeight="1">
      <c r="A27" s="33">
        <v>18</v>
      </c>
      <c r="B27" s="40" t="s">
        <v>43</v>
      </c>
      <c r="C27" s="41" t="s">
        <v>45</v>
      </c>
      <c r="D27" s="42">
        <v>250000</v>
      </c>
      <c r="E27" s="43" t="s">
        <v>33</v>
      </c>
      <c r="F27" s="44"/>
      <c r="G27" s="45"/>
      <c r="H27" s="46">
        <f t="shared" si="2"/>
        <v>250000</v>
      </c>
      <c r="I27" s="47" t="s">
        <v>33</v>
      </c>
      <c r="J27" s="42">
        <v>251000</v>
      </c>
      <c r="K27" s="43" t="s">
        <v>33</v>
      </c>
      <c r="L27" s="44" t="str">
        <f t="shared" si="0"/>
        <v/>
      </c>
      <c r="M27" s="45" t="str">
        <f t="shared" si="0"/>
        <v/>
      </c>
      <c r="N27" s="46">
        <f t="shared" si="1"/>
        <v>251000</v>
      </c>
      <c r="O27" s="47" t="s">
        <v>33</v>
      </c>
    </row>
    <row r="28" spans="1:15" ht="26.25" customHeight="1">
      <c r="A28" s="33">
        <v>19</v>
      </c>
      <c r="B28" s="40"/>
      <c r="C28" s="41"/>
      <c r="D28" s="42"/>
      <c r="E28" s="43" t="s">
        <v>33</v>
      </c>
      <c r="F28" s="44"/>
      <c r="G28" s="45"/>
      <c r="H28" s="46">
        <f t="shared" si="2"/>
        <v>0</v>
      </c>
      <c r="I28" s="47" t="s">
        <v>33</v>
      </c>
      <c r="J28" s="42"/>
      <c r="K28" s="43" t="s">
        <v>33</v>
      </c>
      <c r="L28" s="44" t="str">
        <f t="shared" si="0"/>
        <v/>
      </c>
      <c r="M28" s="45" t="str">
        <f t="shared" si="0"/>
        <v/>
      </c>
      <c r="N28" s="46">
        <f t="shared" si="1"/>
        <v>0</v>
      </c>
      <c r="O28" s="47" t="s">
        <v>33</v>
      </c>
    </row>
    <row r="29" spans="1:15" ht="26.25" customHeight="1">
      <c r="A29" s="33">
        <v>20</v>
      </c>
      <c r="B29" s="40"/>
      <c r="C29" s="41"/>
      <c r="D29" s="42"/>
      <c r="E29" s="43" t="s">
        <v>33</v>
      </c>
      <c r="F29" s="44"/>
      <c r="G29" s="45"/>
      <c r="H29" s="46">
        <f t="shared" si="2"/>
        <v>0</v>
      </c>
      <c r="I29" s="47" t="s">
        <v>33</v>
      </c>
      <c r="J29" s="42"/>
      <c r="K29" s="43" t="s">
        <v>33</v>
      </c>
      <c r="L29" s="44" t="str">
        <f t="shared" si="0"/>
        <v/>
      </c>
      <c r="M29" s="45" t="str">
        <f t="shared" si="0"/>
        <v/>
      </c>
      <c r="N29" s="46">
        <f t="shared" si="1"/>
        <v>0</v>
      </c>
      <c r="O29" s="47" t="s">
        <v>33</v>
      </c>
    </row>
    <row r="30" spans="1:15" ht="26.25" customHeight="1" thickBot="1">
      <c r="A30" s="54"/>
      <c r="B30" s="54"/>
      <c r="C30" s="54"/>
      <c r="D30" s="55"/>
      <c r="E30" s="56"/>
      <c r="F30" s="57"/>
      <c r="G30" s="58"/>
      <c r="H30" s="59">
        <f>SUM(H10:H29)</f>
        <v>2880460</v>
      </c>
      <c r="I30" s="60" t="s">
        <v>33</v>
      </c>
      <c r="J30" s="55"/>
      <c r="K30" s="56"/>
      <c r="L30" s="61" t="str">
        <f t="shared" si="0"/>
        <v/>
      </c>
      <c r="M30" s="62" t="str">
        <f t="shared" si="0"/>
        <v/>
      </c>
      <c r="N30" s="59">
        <f>SUM(N10:N29)</f>
        <v>2930360</v>
      </c>
      <c r="O30" s="60" t="s">
        <v>33</v>
      </c>
    </row>
    <row r="31" spans="1:15" ht="24.75" customHeight="1" thickBot="1">
      <c r="A31" s="27"/>
      <c r="B31" s="27"/>
      <c r="C31" s="27"/>
      <c r="D31" s="27"/>
      <c r="E31" s="27"/>
      <c r="F31" s="27"/>
      <c r="G31" s="27"/>
      <c r="H31" s="27"/>
      <c r="I31" s="27"/>
      <c r="J31" s="27"/>
      <c r="K31" s="27"/>
      <c r="L31" s="79" t="s">
        <v>34</v>
      </c>
      <c r="M31" s="80"/>
      <c r="N31" s="74">
        <f>IFERROR((N30-H30)/H30*100,"-")</f>
        <v>1.7323621921498649</v>
      </c>
      <c r="O31" s="63" t="s">
        <v>35</v>
      </c>
    </row>
    <row r="32" spans="1:15" ht="24" customHeight="1">
      <c r="A32" s="29" t="s">
        <v>36</v>
      </c>
      <c r="B32" s="27"/>
      <c r="C32" s="27"/>
      <c r="D32" s="27"/>
      <c r="E32" s="27"/>
      <c r="F32" s="27"/>
      <c r="G32" s="27"/>
      <c r="H32" s="27"/>
      <c r="I32" s="27"/>
      <c r="J32" s="27"/>
      <c r="K32" s="27"/>
      <c r="L32" s="54"/>
      <c r="M32" s="54"/>
      <c r="N32" s="64"/>
      <c r="O32" s="27"/>
    </row>
    <row r="33" spans="1:15" ht="19.5" customHeight="1">
      <c r="A33" s="75" t="s">
        <v>70</v>
      </c>
      <c r="B33" s="27"/>
      <c r="C33" s="27"/>
      <c r="D33" s="27"/>
      <c r="E33" s="27"/>
      <c r="F33" s="27"/>
      <c r="G33" s="27"/>
      <c r="H33" s="27"/>
      <c r="I33" s="27"/>
      <c r="J33" s="27"/>
      <c r="K33" s="27"/>
      <c r="L33" s="27"/>
      <c r="M33" s="27"/>
      <c r="N33" s="27"/>
      <c r="O33" s="27"/>
    </row>
    <row r="34" spans="1:15" ht="19.5" customHeight="1">
      <c r="A34" s="75" t="s">
        <v>76</v>
      </c>
      <c r="B34" s="27"/>
      <c r="C34" s="27"/>
      <c r="D34" s="27"/>
      <c r="E34" s="27"/>
      <c r="F34" s="27"/>
      <c r="G34" s="27"/>
      <c r="H34" s="27"/>
      <c r="I34" s="27"/>
      <c r="J34" s="27"/>
      <c r="K34" s="27"/>
      <c r="L34" s="27"/>
      <c r="M34" s="27"/>
      <c r="N34" s="27"/>
      <c r="O34" s="27"/>
    </row>
    <row r="35" spans="1:15" ht="19.5" customHeight="1">
      <c r="A35" s="65" t="s">
        <v>37</v>
      </c>
      <c r="B35" s="27"/>
      <c r="C35" s="27"/>
      <c r="D35" s="27"/>
      <c r="E35" s="27"/>
      <c r="F35" s="27"/>
      <c r="G35" s="27"/>
      <c r="H35" s="27"/>
      <c r="I35" s="27"/>
      <c r="J35" s="27"/>
      <c r="K35" s="27"/>
      <c r="L35" s="27"/>
      <c r="M35" s="27"/>
      <c r="N35" s="27"/>
      <c r="O35" s="27"/>
    </row>
    <row r="36" spans="1:15" ht="19.5" customHeight="1">
      <c r="A36" s="65" t="s">
        <v>38</v>
      </c>
      <c r="B36" s="27"/>
      <c r="C36" s="27"/>
      <c r="D36" s="27"/>
      <c r="E36" s="27"/>
      <c r="F36" s="27"/>
      <c r="G36" s="27"/>
      <c r="H36" s="27"/>
      <c r="I36" s="27"/>
      <c r="J36" s="27"/>
      <c r="K36" s="27"/>
      <c r="L36" s="27"/>
      <c r="M36" s="27"/>
      <c r="N36" s="27"/>
      <c r="O36" s="27"/>
    </row>
    <row r="37" spans="1:15" ht="19.5" customHeight="1">
      <c r="A37" s="65" t="s">
        <v>39</v>
      </c>
      <c r="B37" s="27"/>
      <c r="C37" s="27"/>
      <c r="D37" s="27"/>
      <c r="E37" s="27"/>
      <c r="F37" s="27"/>
      <c r="G37" s="27"/>
      <c r="H37" s="27"/>
      <c r="I37" s="27"/>
      <c r="J37" s="27"/>
      <c r="K37" s="27"/>
      <c r="L37" s="27"/>
      <c r="M37" s="27"/>
      <c r="N37" s="27"/>
      <c r="O37" s="27"/>
    </row>
    <row r="38" spans="1:15" ht="19.5" customHeight="1">
      <c r="A38" s="100" t="s">
        <v>77</v>
      </c>
      <c r="B38" s="100"/>
      <c r="C38" s="100"/>
      <c r="D38" s="100"/>
      <c r="E38" s="100"/>
      <c r="F38" s="100"/>
      <c r="G38" s="100"/>
      <c r="H38" s="100"/>
      <c r="I38" s="100"/>
      <c r="J38" s="100"/>
      <c r="K38" s="100"/>
      <c r="L38" s="100"/>
      <c r="M38" s="100"/>
      <c r="N38" s="100"/>
      <c r="O38" s="100"/>
    </row>
    <row r="39" spans="1:15" ht="19.5" customHeight="1">
      <c r="A39" s="65" t="s">
        <v>78</v>
      </c>
      <c r="B39" s="66"/>
      <c r="C39" s="66"/>
      <c r="D39" s="66"/>
      <c r="E39" s="66"/>
      <c r="F39" s="66"/>
      <c r="G39" s="66"/>
      <c r="H39" s="66"/>
      <c r="I39" s="66"/>
      <c r="J39" s="66"/>
      <c r="K39" s="66"/>
      <c r="L39" s="66"/>
      <c r="M39" s="66"/>
      <c r="N39" s="66"/>
      <c r="O39" s="66"/>
    </row>
    <row r="40" spans="1:15" ht="19.5" customHeight="1"/>
    <row r="41" spans="1:15" ht="19.5" customHeight="1"/>
    <row r="42" spans="1:15" ht="19.5" customHeight="1"/>
    <row r="43" spans="1:15" ht="19.5" customHeight="1"/>
  </sheetData>
  <mergeCells count="16">
    <mergeCell ref="A38:O38"/>
    <mergeCell ref="N1:O1"/>
    <mergeCell ref="D2:I2"/>
    <mergeCell ref="B4:C4"/>
    <mergeCell ref="D4:I4"/>
    <mergeCell ref="B5:C5"/>
    <mergeCell ref="D5:I5"/>
    <mergeCell ref="L31:M31"/>
    <mergeCell ref="D8:E8"/>
    <mergeCell ref="H8:I8"/>
    <mergeCell ref="J8:K8"/>
    <mergeCell ref="N8:O8"/>
    <mergeCell ref="D9:E9"/>
    <mergeCell ref="H9:I9"/>
    <mergeCell ref="J9:K9"/>
    <mergeCell ref="N9:O9"/>
  </mergeCells>
  <phoneticPr fontId="3"/>
  <dataValidations count="1">
    <dataValidation type="list" allowBlank="1" showInputMessage="1" showErrorMessage="1" sqref="C10:C29" xr:uid="{890A8650-0951-4D27-BFB2-FFDB8F12B86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2"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3FC7-1750-4A5E-A64C-5F126E8FA16C}">
  <sheetPr>
    <tabColor rgb="FFFF0000"/>
    <pageSetUpPr fitToPage="1"/>
  </sheetPr>
  <dimension ref="B1:E18"/>
  <sheetViews>
    <sheetView tabSelected="1" view="pageBreakPreview" zoomScaleNormal="100" zoomScaleSheetLayoutView="100" workbookViewId="0">
      <selection activeCell="J7" sqref="J7"/>
    </sheetView>
  </sheetViews>
  <sheetFormatPr defaultRowHeight="12"/>
  <cols>
    <col min="1" max="1" width="4" style="1" customWidth="1"/>
    <col min="2" max="2" width="30.625" style="4" customWidth="1"/>
    <col min="3" max="3" width="46.25" style="3" customWidth="1"/>
    <col min="4" max="4" width="12.875" style="2" customWidth="1"/>
    <col min="5" max="5" width="5.625" style="2" customWidth="1"/>
    <col min="6" max="16384" width="9" style="1"/>
  </cols>
  <sheetData>
    <row r="1" spans="2:5" ht="18.75" customHeight="1">
      <c r="B1" s="25" t="s">
        <v>49</v>
      </c>
    </row>
    <row r="2" spans="2:5" ht="22.5" customHeight="1" thickBot="1">
      <c r="B2" s="24"/>
    </row>
    <row r="3" spans="2:5" ht="24" customHeight="1">
      <c r="B3" s="26" t="s">
        <v>50</v>
      </c>
      <c r="C3" s="23"/>
      <c r="D3" s="22" t="s">
        <v>1</v>
      </c>
      <c r="E3" s="21"/>
    </row>
    <row r="4" spans="2:5" ht="24" customHeight="1">
      <c r="B4" s="12" t="s">
        <v>51</v>
      </c>
      <c r="C4" s="11"/>
      <c r="D4" s="10" t="s">
        <v>52</v>
      </c>
      <c r="E4" s="9" t="s">
        <v>0</v>
      </c>
    </row>
    <row r="5" spans="2:5" ht="24" customHeight="1">
      <c r="B5" s="12" t="s">
        <v>53</v>
      </c>
      <c r="C5" s="11"/>
      <c r="D5" s="10" t="s">
        <v>6</v>
      </c>
      <c r="E5" s="9" t="s">
        <v>0</v>
      </c>
    </row>
    <row r="6" spans="2:5" ht="30" customHeight="1">
      <c r="B6" s="12" t="s">
        <v>54</v>
      </c>
      <c r="C6" s="11" t="s">
        <v>64</v>
      </c>
      <c r="D6" s="10"/>
      <c r="E6" s="9" t="s">
        <v>0</v>
      </c>
    </row>
    <row r="7" spans="2:5" ht="84" customHeight="1">
      <c r="B7" s="12" t="s">
        <v>92</v>
      </c>
      <c r="C7" s="11" t="s">
        <v>93</v>
      </c>
      <c r="D7" s="10"/>
      <c r="E7" s="9" t="s">
        <v>19</v>
      </c>
    </row>
    <row r="8" spans="2:5" ht="24" customHeight="1">
      <c r="B8" s="16" t="s">
        <v>55</v>
      </c>
      <c r="C8" s="15"/>
      <c r="D8" s="14"/>
      <c r="E8" s="20" t="s">
        <v>19</v>
      </c>
    </row>
    <row r="9" spans="2:5" ht="24" customHeight="1">
      <c r="B9" s="12" t="s">
        <v>56</v>
      </c>
      <c r="C9" s="11" t="s">
        <v>58</v>
      </c>
      <c r="D9" s="10" t="s">
        <v>57</v>
      </c>
      <c r="E9" s="9" t="s">
        <v>19</v>
      </c>
    </row>
    <row r="10" spans="2:5" ht="24" customHeight="1">
      <c r="B10" s="16" t="s">
        <v>72</v>
      </c>
      <c r="C10" s="15" t="s">
        <v>71</v>
      </c>
      <c r="D10" s="78"/>
      <c r="E10" s="9" t="s">
        <v>19</v>
      </c>
    </row>
    <row r="11" spans="2:5" s="18" customFormat="1" ht="24" customHeight="1">
      <c r="B11" s="16" t="s">
        <v>61</v>
      </c>
      <c r="C11" s="15" t="s">
        <v>71</v>
      </c>
      <c r="D11" s="4" t="s">
        <v>63</v>
      </c>
      <c r="E11" s="9" t="s">
        <v>0</v>
      </c>
    </row>
    <row r="12" spans="2:5" ht="45" customHeight="1">
      <c r="B12" s="73" t="s">
        <v>79</v>
      </c>
      <c r="C12" s="15" t="s">
        <v>68</v>
      </c>
      <c r="D12" s="10"/>
      <c r="E12" s="9" t="s">
        <v>0</v>
      </c>
    </row>
    <row r="13" spans="2:5" ht="28.5" customHeight="1">
      <c r="B13" s="68"/>
      <c r="C13" s="69"/>
      <c r="D13" s="71"/>
      <c r="E13" s="9"/>
    </row>
    <row r="14" spans="2:5" ht="24" customHeight="1">
      <c r="B14" s="70"/>
      <c r="C14" s="69"/>
      <c r="D14" s="72"/>
      <c r="E14" s="9"/>
    </row>
    <row r="15" spans="2:5" ht="24" customHeight="1">
      <c r="B15" s="68"/>
      <c r="C15" s="69"/>
      <c r="D15" s="72"/>
      <c r="E15" s="9"/>
    </row>
    <row r="16" spans="2:5" ht="24" customHeight="1">
      <c r="B16" s="12"/>
      <c r="C16" s="13"/>
      <c r="D16" s="10"/>
      <c r="E16" s="9"/>
    </row>
    <row r="17" spans="2:5" ht="24" customHeight="1">
      <c r="B17" s="12"/>
      <c r="C17" s="11"/>
      <c r="D17" s="10"/>
      <c r="E17" s="9"/>
    </row>
    <row r="18" spans="2:5" ht="24" customHeight="1" thickBot="1">
      <c r="B18" s="8"/>
      <c r="C18" s="7"/>
      <c r="D18" s="6"/>
      <c r="E18" s="5"/>
    </row>
  </sheetData>
  <phoneticPr fontId="3"/>
  <pageMargins left="0.70866141732283472" right="0.70866141732283472" top="0.74803149606299213" bottom="0.74803149606299213" header="0.31496062992125984" footer="0.31496062992125984"/>
  <pageSetup paperSize="9" scale="93" orientation="portrait" cellComments="asDisplayed"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21CF-3F09-4382-9F3C-7D555F3CF138}">
  <sheetPr>
    <pageSetUpPr fitToPage="1"/>
  </sheetPr>
  <dimension ref="A1:Q43"/>
  <sheetViews>
    <sheetView view="pageBreakPreview" zoomScale="85" zoomScaleNormal="100" zoomScaleSheetLayoutView="85" workbookViewId="0">
      <selection activeCell="C7" sqref="C7"/>
    </sheetView>
  </sheetViews>
  <sheetFormatPr defaultRowHeight="13.5"/>
  <cols>
    <col min="1" max="1" width="7" style="28" customWidth="1"/>
    <col min="2" max="2" width="28.125" style="28" customWidth="1"/>
    <col min="3" max="3" width="16.625" style="28" customWidth="1"/>
    <col min="4" max="4" width="13.625" style="28" customWidth="1"/>
    <col min="5" max="5" width="3.75" style="28" bestFit="1" customWidth="1"/>
    <col min="6" max="7" width="6.625" style="28" customWidth="1"/>
    <col min="8" max="8" width="13.25" style="28" bestFit="1" customWidth="1"/>
    <col min="9" max="9" width="3.75" style="28" bestFit="1" customWidth="1"/>
    <col min="10" max="10" width="13.625" style="28" customWidth="1"/>
    <col min="11" max="11" width="3.75" style="28" bestFit="1" customWidth="1"/>
    <col min="12" max="13" width="6.625" style="28" customWidth="1"/>
    <col min="14" max="14" width="13.625" style="28" customWidth="1"/>
    <col min="15" max="15" width="7" style="28" customWidth="1"/>
    <col min="16" max="16" width="10.25" style="28" customWidth="1"/>
    <col min="17" max="17" width="3.375" style="28" customWidth="1"/>
    <col min="18" max="16384" width="9" style="28"/>
  </cols>
  <sheetData>
    <row r="1" spans="1:17" ht="19.5" customHeight="1">
      <c r="A1" s="27"/>
      <c r="B1" s="27" t="s">
        <v>62</v>
      </c>
      <c r="C1" s="27"/>
      <c r="D1" s="27"/>
      <c r="E1" s="27"/>
      <c r="F1" s="27"/>
      <c r="G1" s="27"/>
      <c r="H1" s="27"/>
      <c r="I1" s="27"/>
      <c r="J1" s="27"/>
      <c r="K1" s="27"/>
      <c r="L1" s="27"/>
      <c r="M1" s="27"/>
      <c r="N1" s="89" t="s">
        <v>21</v>
      </c>
      <c r="O1" s="89"/>
    </row>
    <row r="2" spans="1:17" ht="37.5" customHeight="1">
      <c r="A2" s="29"/>
      <c r="B2" s="29"/>
      <c r="C2" s="29"/>
      <c r="D2" s="90" t="s">
        <v>60</v>
      </c>
      <c r="E2" s="90"/>
      <c r="F2" s="90"/>
      <c r="G2" s="90"/>
      <c r="H2" s="90"/>
      <c r="I2" s="90"/>
      <c r="J2" s="29"/>
      <c r="K2" s="29"/>
      <c r="L2" s="29"/>
      <c r="M2" s="29"/>
      <c r="N2" s="29"/>
      <c r="O2" s="27"/>
      <c r="P2" s="30"/>
      <c r="Q2" s="30"/>
    </row>
    <row r="3" spans="1:17" ht="22.5" customHeight="1">
      <c r="A3" s="29"/>
      <c r="B3" s="29"/>
      <c r="C3" s="29"/>
      <c r="D3" s="31"/>
      <c r="E3" s="31"/>
      <c r="F3" s="31"/>
      <c r="G3" s="31"/>
      <c r="H3" s="31"/>
      <c r="I3" s="31"/>
      <c r="J3" s="29"/>
      <c r="K3" s="29"/>
      <c r="L3" s="29"/>
      <c r="M3" s="29"/>
      <c r="N3" s="29"/>
      <c r="O3" s="32"/>
      <c r="P3" s="30"/>
      <c r="Q3" s="30"/>
    </row>
    <row r="4" spans="1:17" ht="35.25" customHeight="1">
      <c r="A4" s="33" t="s">
        <v>22</v>
      </c>
      <c r="B4" s="91" t="s">
        <v>69</v>
      </c>
      <c r="C4" s="92"/>
      <c r="D4" s="93" t="s">
        <v>74</v>
      </c>
      <c r="E4" s="94"/>
      <c r="F4" s="94"/>
      <c r="G4" s="94"/>
      <c r="H4" s="94"/>
      <c r="I4" s="92"/>
      <c r="J4" s="27"/>
      <c r="K4" s="27"/>
      <c r="L4" s="27"/>
      <c r="M4" s="27"/>
      <c r="N4" s="27"/>
      <c r="O4" s="27"/>
    </row>
    <row r="5" spans="1:17" ht="35.25" customHeight="1">
      <c r="A5" s="33" t="s">
        <v>23</v>
      </c>
      <c r="B5" s="95" t="s">
        <v>73</v>
      </c>
      <c r="C5" s="96"/>
      <c r="D5" s="97" t="s">
        <v>80</v>
      </c>
      <c r="E5" s="98"/>
      <c r="F5" s="98"/>
      <c r="G5" s="98"/>
      <c r="H5" s="98"/>
      <c r="I5" s="99"/>
      <c r="J5" s="27"/>
      <c r="K5" s="27"/>
      <c r="L5" s="27"/>
      <c r="M5" s="27"/>
      <c r="N5" s="27"/>
      <c r="O5" s="27"/>
    </row>
    <row r="6" spans="1:17" ht="35.25" customHeight="1">
      <c r="A6" s="54"/>
      <c r="B6" s="76"/>
      <c r="C6" s="76"/>
      <c r="D6" s="77"/>
      <c r="E6" s="77"/>
      <c r="F6" s="77"/>
      <c r="G6" s="77"/>
      <c r="H6" s="77"/>
      <c r="I6" s="77"/>
      <c r="J6" s="27"/>
      <c r="K6" s="27"/>
      <c r="L6" s="27"/>
      <c r="M6" s="27"/>
      <c r="N6" s="27"/>
      <c r="O6" s="27"/>
    </row>
    <row r="7" spans="1:17" ht="35.25" customHeight="1">
      <c r="A7" s="54"/>
      <c r="B7" s="76"/>
      <c r="C7" s="76"/>
      <c r="D7" s="77"/>
      <c r="E7" s="77"/>
      <c r="F7" s="77"/>
      <c r="G7" s="77"/>
      <c r="H7" s="77"/>
      <c r="I7" s="77"/>
      <c r="J7" s="27"/>
      <c r="K7" s="27"/>
      <c r="L7" s="27"/>
      <c r="M7" s="27"/>
      <c r="N7" s="27"/>
      <c r="O7" s="27"/>
    </row>
    <row r="8" spans="1:17" ht="29.25" customHeight="1" thickBot="1">
      <c r="A8" s="27"/>
      <c r="B8" s="27"/>
      <c r="C8" s="27"/>
      <c r="D8" s="82" t="s">
        <v>24</v>
      </c>
      <c r="E8" s="82"/>
      <c r="F8" s="34"/>
      <c r="G8" s="34"/>
      <c r="H8" s="82"/>
      <c r="I8" s="82"/>
      <c r="J8" s="82" t="s">
        <v>25</v>
      </c>
      <c r="K8" s="82"/>
      <c r="L8" s="34"/>
      <c r="M8" s="34"/>
      <c r="N8" s="82"/>
      <c r="O8" s="82"/>
    </row>
    <row r="9" spans="1:17" s="39" customFormat="1" ht="63" customHeight="1">
      <c r="A9" s="35"/>
      <c r="B9" s="35" t="s">
        <v>26</v>
      </c>
      <c r="C9" s="36" t="s">
        <v>27</v>
      </c>
      <c r="D9" s="83" t="s">
        <v>28</v>
      </c>
      <c r="E9" s="84"/>
      <c r="F9" s="37" t="s">
        <v>29</v>
      </c>
      <c r="G9" s="38" t="s">
        <v>30</v>
      </c>
      <c r="H9" s="85" t="s">
        <v>31</v>
      </c>
      <c r="I9" s="86"/>
      <c r="J9" s="87" t="s">
        <v>32</v>
      </c>
      <c r="K9" s="84"/>
      <c r="L9" s="37" t="s">
        <v>29</v>
      </c>
      <c r="M9" s="38" t="s">
        <v>30</v>
      </c>
      <c r="N9" s="88" t="s">
        <v>90</v>
      </c>
      <c r="O9" s="86"/>
    </row>
    <row r="10" spans="1:17" ht="26.25" customHeight="1">
      <c r="A10" s="33">
        <v>1</v>
      </c>
      <c r="B10" s="40"/>
      <c r="C10" s="41"/>
      <c r="D10" s="42"/>
      <c r="E10" s="43" t="s">
        <v>33</v>
      </c>
      <c r="F10" s="44"/>
      <c r="G10" s="45"/>
      <c r="H10" s="46">
        <f>D10*IF(F10="","1",F10)*IF(G10="","1",G10)</f>
        <v>0</v>
      </c>
      <c r="I10" s="47" t="s">
        <v>33</v>
      </c>
      <c r="J10" s="42"/>
      <c r="K10" s="43" t="s">
        <v>33</v>
      </c>
      <c r="L10" s="44" t="str">
        <f>IF(F10="","",F10)</f>
        <v/>
      </c>
      <c r="M10" s="45" t="str">
        <f>IF(G10="","",G10)</f>
        <v/>
      </c>
      <c r="N10" s="46">
        <f>J10*IF(L10="","1",L10)*IF(M10="","1",M10)</f>
        <v>0</v>
      </c>
      <c r="O10" s="47" t="s">
        <v>33</v>
      </c>
    </row>
    <row r="11" spans="1:17" ht="26.25" customHeight="1">
      <c r="A11" s="33">
        <v>2</v>
      </c>
      <c r="B11" s="40"/>
      <c r="C11" s="41"/>
      <c r="D11" s="42"/>
      <c r="E11" s="43" t="s">
        <v>33</v>
      </c>
      <c r="F11" s="44"/>
      <c r="G11" s="45"/>
      <c r="H11" s="46">
        <f>D11*IF(F11="","1",F11)*IF(G11="","1",G11)</f>
        <v>0</v>
      </c>
      <c r="I11" s="47" t="s">
        <v>33</v>
      </c>
      <c r="J11" s="42"/>
      <c r="K11" s="43" t="s">
        <v>33</v>
      </c>
      <c r="L11" s="44" t="str">
        <f t="shared" ref="L11:M30" si="0">IF(F11="","",F11)</f>
        <v/>
      </c>
      <c r="M11" s="45" t="str">
        <f t="shared" si="0"/>
        <v/>
      </c>
      <c r="N11" s="46">
        <f t="shared" ref="N11:N29" si="1">J11*IF(L11="","1",L11)*IF(M11="","1",M11)</f>
        <v>0</v>
      </c>
      <c r="O11" s="47" t="s">
        <v>33</v>
      </c>
    </row>
    <row r="12" spans="1:17" ht="26.25" customHeight="1">
      <c r="A12" s="33">
        <v>3</v>
      </c>
      <c r="B12" s="40"/>
      <c r="C12" s="41"/>
      <c r="D12" s="42"/>
      <c r="E12" s="43" t="s">
        <v>33</v>
      </c>
      <c r="F12" s="44"/>
      <c r="G12" s="45"/>
      <c r="H12" s="46">
        <f t="shared" ref="H12:H29" si="2">D12*IF(F12="","1",F12)*IF(G12="","1",G12)</f>
        <v>0</v>
      </c>
      <c r="I12" s="47" t="s">
        <v>33</v>
      </c>
      <c r="J12" s="42"/>
      <c r="K12" s="43" t="s">
        <v>33</v>
      </c>
      <c r="L12" s="44" t="str">
        <f t="shared" si="0"/>
        <v/>
      </c>
      <c r="M12" s="45" t="str">
        <f t="shared" si="0"/>
        <v/>
      </c>
      <c r="N12" s="46">
        <f t="shared" si="1"/>
        <v>0</v>
      </c>
      <c r="O12" s="47" t="s">
        <v>33</v>
      </c>
    </row>
    <row r="13" spans="1:17" ht="26.25" customHeight="1">
      <c r="A13" s="33">
        <v>4</v>
      </c>
      <c r="B13" s="40"/>
      <c r="C13" s="41"/>
      <c r="D13" s="42"/>
      <c r="E13" s="43" t="s">
        <v>33</v>
      </c>
      <c r="F13" s="44"/>
      <c r="G13" s="45"/>
      <c r="H13" s="46">
        <f t="shared" si="2"/>
        <v>0</v>
      </c>
      <c r="I13" s="47" t="s">
        <v>33</v>
      </c>
      <c r="J13" s="42"/>
      <c r="K13" s="43" t="s">
        <v>33</v>
      </c>
      <c r="L13" s="44" t="str">
        <f t="shared" si="0"/>
        <v/>
      </c>
      <c r="M13" s="45" t="str">
        <f t="shared" si="0"/>
        <v/>
      </c>
      <c r="N13" s="46">
        <f t="shared" si="1"/>
        <v>0</v>
      </c>
      <c r="O13" s="47" t="s">
        <v>33</v>
      </c>
    </row>
    <row r="14" spans="1:17" ht="26.25" customHeight="1">
      <c r="A14" s="33">
        <v>5</v>
      </c>
      <c r="B14" s="48"/>
      <c r="C14" s="41"/>
      <c r="D14" s="49"/>
      <c r="E14" s="50" t="s">
        <v>33</v>
      </c>
      <c r="F14" s="51"/>
      <c r="G14" s="52"/>
      <c r="H14" s="46">
        <f t="shared" si="2"/>
        <v>0</v>
      </c>
      <c r="I14" s="53" t="s">
        <v>33</v>
      </c>
      <c r="J14" s="49"/>
      <c r="K14" s="50" t="s">
        <v>33</v>
      </c>
      <c r="L14" s="44" t="str">
        <f t="shared" si="0"/>
        <v/>
      </c>
      <c r="M14" s="45" t="str">
        <f t="shared" si="0"/>
        <v/>
      </c>
      <c r="N14" s="46">
        <f t="shared" si="1"/>
        <v>0</v>
      </c>
      <c r="O14" s="53" t="s">
        <v>33</v>
      </c>
    </row>
    <row r="15" spans="1:17" ht="26.25" customHeight="1">
      <c r="A15" s="33">
        <v>6</v>
      </c>
      <c r="B15" s="40"/>
      <c r="C15" s="41"/>
      <c r="D15" s="42"/>
      <c r="E15" s="43" t="s">
        <v>33</v>
      </c>
      <c r="F15" s="44"/>
      <c r="G15" s="45"/>
      <c r="H15" s="46">
        <f t="shared" si="2"/>
        <v>0</v>
      </c>
      <c r="I15" s="47" t="s">
        <v>33</v>
      </c>
      <c r="J15" s="42"/>
      <c r="K15" s="43" t="s">
        <v>33</v>
      </c>
      <c r="L15" s="44" t="str">
        <f t="shared" si="0"/>
        <v/>
      </c>
      <c r="M15" s="45" t="str">
        <f t="shared" si="0"/>
        <v/>
      </c>
      <c r="N15" s="46">
        <f t="shared" si="1"/>
        <v>0</v>
      </c>
      <c r="O15" s="47" t="s">
        <v>33</v>
      </c>
    </row>
    <row r="16" spans="1:17" ht="26.25" customHeight="1">
      <c r="A16" s="33">
        <v>7</v>
      </c>
      <c r="B16" s="40"/>
      <c r="C16" s="41"/>
      <c r="D16" s="42"/>
      <c r="E16" s="43" t="s">
        <v>33</v>
      </c>
      <c r="F16" s="44"/>
      <c r="G16" s="45"/>
      <c r="H16" s="46">
        <f t="shared" si="2"/>
        <v>0</v>
      </c>
      <c r="I16" s="47" t="s">
        <v>33</v>
      </c>
      <c r="J16" s="42"/>
      <c r="K16" s="43" t="s">
        <v>33</v>
      </c>
      <c r="L16" s="44" t="str">
        <f t="shared" si="0"/>
        <v/>
      </c>
      <c r="M16" s="45" t="str">
        <f t="shared" si="0"/>
        <v/>
      </c>
      <c r="N16" s="46">
        <f t="shared" si="1"/>
        <v>0</v>
      </c>
      <c r="O16" s="47" t="s">
        <v>33</v>
      </c>
    </row>
    <row r="17" spans="1:15" ht="26.25" customHeight="1">
      <c r="A17" s="33">
        <v>8</v>
      </c>
      <c r="B17" s="40"/>
      <c r="C17" s="41"/>
      <c r="D17" s="42"/>
      <c r="E17" s="43" t="s">
        <v>33</v>
      </c>
      <c r="F17" s="44"/>
      <c r="G17" s="45"/>
      <c r="H17" s="46">
        <f t="shared" si="2"/>
        <v>0</v>
      </c>
      <c r="I17" s="47" t="s">
        <v>33</v>
      </c>
      <c r="J17" s="42"/>
      <c r="K17" s="43" t="s">
        <v>33</v>
      </c>
      <c r="L17" s="44" t="str">
        <f t="shared" si="0"/>
        <v/>
      </c>
      <c r="M17" s="45" t="str">
        <f t="shared" si="0"/>
        <v/>
      </c>
      <c r="N17" s="46">
        <f t="shared" si="1"/>
        <v>0</v>
      </c>
      <c r="O17" s="47" t="s">
        <v>33</v>
      </c>
    </row>
    <row r="18" spans="1:15" ht="26.25" customHeight="1">
      <c r="A18" s="33">
        <v>9</v>
      </c>
      <c r="B18" s="40"/>
      <c r="C18" s="41"/>
      <c r="D18" s="42"/>
      <c r="E18" s="43" t="s">
        <v>33</v>
      </c>
      <c r="F18" s="44"/>
      <c r="G18" s="45"/>
      <c r="H18" s="46">
        <f t="shared" si="2"/>
        <v>0</v>
      </c>
      <c r="I18" s="47" t="s">
        <v>33</v>
      </c>
      <c r="J18" s="42"/>
      <c r="K18" s="43" t="s">
        <v>33</v>
      </c>
      <c r="L18" s="44" t="str">
        <f t="shared" si="0"/>
        <v/>
      </c>
      <c r="M18" s="45" t="str">
        <f t="shared" si="0"/>
        <v/>
      </c>
      <c r="N18" s="46">
        <f t="shared" si="1"/>
        <v>0</v>
      </c>
      <c r="O18" s="47" t="s">
        <v>33</v>
      </c>
    </row>
    <row r="19" spans="1:15" ht="26.25" customHeight="1">
      <c r="A19" s="33">
        <v>10</v>
      </c>
      <c r="B19" s="40"/>
      <c r="C19" s="41"/>
      <c r="D19" s="42"/>
      <c r="E19" s="43" t="s">
        <v>33</v>
      </c>
      <c r="F19" s="44"/>
      <c r="G19" s="45"/>
      <c r="H19" s="46">
        <f t="shared" si="2"/>
        <v>0</v>
      </c>
      <c r="I19" s="47" t="s">
        <v>33</v>
      </c>
      <c r="J19" s="42"/>
      <c r="K19" s="43" t="s">
        <v>33</v>
      </c>
      <c r="L19" s="44" t="str">
        <f t="shared" si="0"/>
        <v/>
      </c>
      <c r="M19" s="45" t="str">
        <f t="shared" si="0"/>
        <v/>
      </c>
      <c r="N19" s="46">
        <f t="shared" si="1"/>
        <v>0</v>
      </c>
      <c r="O19" s="47" t="s">
        <v>33</v>
      </c>
    </row>
    <row r="20" spans="1:15" ht="26.25" customHeight="1">
      <c r="A20" s="33">
        <v>11</v>
      </c>
      <c r="B20" s="40"/>
      <c r="C20" s="41"/>
      <c r="D20" s="42"/>
      <c r="E20" s="43" t="s">
        <v>33</v>
      </c>
      <c r="F20" s="44"/>
      <c r="G20" s="45"/>
      <c r="H20" s="46">
        <f t="shared" si="2"/>
        <v>0</v>
      </c>
      <c r="I20" s="47" t="s">
        <v>33</v>
      </c>
      <c r="J20" s="42"/>
      <c r="K20" s="43" t="s">
        <v>33</v>
      </c>
      <c r="L20" s="44" t="str">
        <f t="shared" si="0"/>
        <v/>
      </c>
      <c r="M20" s="45" t="str">
        <f t="shared" si="0"/>
        <v/>
      </c>
      <c r="N20" s="46">
        <f t="shared" si="1"/>
        <v>0</v>
      </c>
      <c r="O20" s="47" t="s">
        <v>33</v>
      </c>
    </row>
    <row r="21" spans="1:15" ht="26.25" customHeight="1">
      <c r="A21" s="33">
        <v>12</v>
      </c>
      <c r="B21" s="40"/>
      <c r="C21" s="41"/>
      <c r="D21" s="42"/>
      <c r="E21" s="43" t="s">
        <v>33</v>
      </c>
      <c r="F21" s="44"/>
      <c r="G21" s="45"/>
      <c r="H21" s="46">
        <f t="shared" si="2"/>
        <v>0</v>
      </c>
      <c r="I21" s="47" t="s">
        <v>33</v>
      </c>
      <c r="J21" s="42"/>
      <c r="K21" s="43" t="s">
        <v>33</v>
      </c>
      <c r="L21" s="44" t="str">
        <f t="shared" si="0"/>
        <v/>
      </c>
      <c r="M21" s="45" t="str">
        <f t="shared" si="0"/>
        <v/>
      </c>
      <c r="N21" s="46">
        <f t="shared" si="1"/>
        <v>0</v>
      </c>
      <c r="O21" s="47" t="s">
        <v>33</v>
      </c>
    </row>
    <row r="22" spans="1:15" ht="26.25" customHeight="1">
      <c r="A22" s="33">
        <v>13</v>
      </c>
      <c r="B22" s="40"/>
      <c r="C22" s="41"/>
      <c r="D22" s="42"/>
      <c r="E22" s="43" t="s">
        <v>33</v>
      </c>
      <c r="F22" s="44"/>
      <c r="G22" s="45"/>
      <c r="H22" s="46">
        <f t="shared" si="2"/>
        <v>0</v>
      </c>
      <c r="I22" s="47" t="s">
        <v>33</v>
      </c>
      <c r="J22" s="42"/>
      <c r="K22" s="43" t="s">
        <v>33</v>
      </c>
      <c r="L22" s="44" t="str">
        <f t="shared" si="0"/>
        <v/>
      </c>
      <c r="M22" s="45" t="str">
        <f t="shared" si="0"/>
        <v/>
      </c>
      <c r="N22" s="46">
        <f t="shared" si="1"/>
        <v>0</v>
      </c>
      <c r="O22" s="47" t="s">
        <v>33</v>
      </c>
    </row>
    <row r="23" spans="1:15" ht="26.25" customHeight="1">
      <c r="A23" s="33">
        <v>14</v>
      </c>
      <c r="B23" s="40"/>
      <c r="C23" s="41"/>
      <c r="D23" s="42"/>
      <c r="E23" s="43" t="s">
        <v>33</v>
      </c>
      <c r="F23" s="44"/>
      <c r="G23" s="45"/>
      <c r="H23" s="46">
        <f t="shared" si="2"/>
        <v>0</v>
      </c>
      <c r="I23" s="47" t="s">
        <v>33</v>
      </c>
      <c r="J23" s="42"/>
      <c r="K23" s="43" t="s">
        <v>33</v>
      </c>
      <c r="L23" s="44" t="str">
        <f t="shared" si="0"/>
        <v/>
      </c>
      <c r="M23" s="45" t="str">
        <f t="shared" si="0"/>
        <v/>
      </c>
      <c r="N23" s="46">
        <f t="shared" si="1"/>
        <v>0</v>
      </c>
      <c r="O23" s="47" t="s">
        <v>33</v>
      </c>
    </row>
    <row r="24" spans="1:15" ht="26.25" customHeight="1">
      <c r="A24" s="33">
        <v>15</v>
      </c>
      <c r="B24" s="40"/>
      <c r="C24" s="41"/>
      <c r="D24" s="42"/>
      <c r="E24" s="43" t="s">
        <v>33</v>
      </c>
      <c r="F24" s="44"/>
      <c r="G24" s="45"/>
      <c r="H24" s="46">
        <f t="shared" si="2"/>
        <v>0</v>
      </c>
      <c r="I24" s="47" t="s">
        <v>33</v>
      </c>
      <c r="J24" s="42"/>
      <c r="K24" s="43" t="s">
        <v>33</v>
      </c>
      <c r="L24" s="44" t="str">
        <f t="shared" si="0"/>
        <v/>
      </c>
      <c r="M24" s="45" t="str">
        <f t="shared" si="0"/>
        <v/>
      </c>
      <c r="N24" s="46">
        <f t="shared" si="1"/>
        <v>0</v>
      </c>
      <c r="O24" s="47" t="s">
        <v>33</v>
      </c>
    </row>
    <row r="25" spans="1:15" ht="26.25" customHeight="1">
      <c r="A25" s="33">
        <v>16</v>
      </c>
      <c r="B25" s="40"/>
      <c r="C25" s="41"/>
      <c r="D25" s="42"/>
      <c r="E25" s="43" t="s">
        <v>33</v>
      </c>
      <c r="F25" s="44"/>
      <c r="G25" s="45"/>
      <c r="H25" s="46">
        <f t="shared" si="2"/>
        <v>0</v>
      </c>
      <c r="I25" s="47" t="s">
        <v>33</v>
      </c>
      <c r="J25" s="42"/>
      <c r="K25" s="43" t="s">
        <v>33</v>
      </c>
      <c r="L25" s="44" t="str">
        <f t="shared" si="0"/>
        <v/>
      </c>
      <c r="M25" s="45" t="str">
        <f t="shared" si="0"/>
        <v/>
      </c>
      <c r="N25" s="46">
        <f t="shared" si="1"/>
        <v>0</v>
      </c>
      <c r="O25" s="47" t="s">
        <v>33</v>
      </c>
    </row>
    <row r="26" spans="1:15" ht="26.25" customHeight="1">
      <c r="A26" s="33">
        <v>17</v>
      </c>
      <c r="B26" s="40"/>
      <c r="C26" s="41"/>
      <c r="D26" s="42"/>
      <c r="E26" s="43" t="s">
        <v>33</v>
      </c>
      <c r="F26" s="44"/>
      <c r="G26" s="45"/>
      <c r="H26" s="46">
        <f t="shared" si="2"/>
        <v>0</v>
      </c>
      <c r="I26" s="47" t="s">
        <v>33</v>
      </c>
      <c r="J26" s="42"/>
      <c r="K26" s="43" t="s">
        <v>33</v>
      </c>
      <c r="L26" s="44" t="str">
        <f t="shared" si="0"/>
        <v/>
      </c>
      <c r="M26" s="45" t="str">
        <f t="shared" si="0"/>
        <v/>
      </c>
      <c r="N26" s="46">
        <f t="shared" si="1"/>
        <v>0</v>
      </c>
      <c r="O26" s="47" t="s">
        <v>33</v>
      </c>
    </row>
    <row r="27" spans="1:15" ht="26.25" customHeight="1">
      <c r="A27" s="33">
        <v>18</v>
      </c>
      <c r="B27" s="40"/>
      <c r="C27" s="41"/>
      <c r="D27" s="42"/>
      <c r="E27" s="43" t="s">
        <v>33</v>
      </c>
      <c r="F27" s="44"/>
      <c r="G27" s="45"/>
      <c r="H27" s="46">
        <f t="shared" si="2"/>
        <v>0</v>
      </c>
      <c r="I27" s="47" t="s">
        <v>33</v>
      </c>
      <c r="J27" s="42"/>
      <c r="K27" s="43" t="s">
        <v>33</v>
      </c>
      <c r="L27" s="44" t="str">
        <f t="shared" si="0"/>
        <v/>
      </c>
      <c r="M27" s="45" t="str">
        <f t="shared" si="0"/>
        <v/>
      </c>
      <c r="N27" s="46">
        <f t="shared" si="1"/>
        <v>0</v>
      </c>
      <c r="O27" s="47" t="s">
        <v>33</v>
      </c>
    </row>
    <row r="28" spans="1:15" ht="26.25" customHeight="1">
      <c r="A28" s="33">
        <v>19</v>
      </c>
      <c r="B28" s="40"/>
      <c r="C28" s="41"/>
      <c r="D28" s="42"/>
      <c r="E28" s="43" t="s">
        <v>33</v>
      </c>
      <c r="F28" s="44"/>
      <c r="G28" s="45"/>
      <c r="H28" s="46">
        <f t="shared" si="2"/>
        <v>0</v>
      </c>
      <c r="I28" s="47" t="s">
        <v>33</v>
      </c>
      <c r="J28" s="42"/>
      <c r="K28" s="43" t="s">
        <v>33</v>
      </c>
      <c r="L28" s="44" t="str">
        <f t="shared" si="0"/>
        <v/>
      </c>
      <c r="M28" s="45" t="str">
        <f t="shared" si="0"/>
        <v/>
      </c>
      <c r="N28" s="46">
        <f t="shared" si="1"/>
        <v>0</v>
      </c>
      <c r="O28" s="47" t="s">
        <v>33</v>
      </c>
    </row>
    <row r="29" spans="1:15" ht="26.25" customHeight="1">
      <c r="A29" s="33">
        <v>20</v>
      </c>
      <c r="B29" s="40"/>
      <c r="C29" s="41"/>
      <c r="D29" s="42"/>
      <c r="E29" s="43" t="s">
        <v>33</v>
      </c>
      <c r="F29" s="44"/>
      <c r="G29" s="45"/>
      <c r="H29" s="46">
        <f t="shared" si="2"/>
        <v>0</v>
      </c>
      <c r="I29" s="47" t="s">
        <v>33</v>
      </c>
      <c r="J29" s="42"/>
      <c r="K29" s="43" t="s">
        <v>33</v>
      </c>
      <c r="L29" s="44" t="str">
        <f t="shared" si="0"/>
        <v/>
      </c>
      <c r="M29" s="45" t="str">
        <f t="shared" si="0"/>
        <v/>
      </c>
      <c r="N29" s="46">
        <f t="shared" si="1"/>
        <v>0</v>
      </c>
      <c r="O29" s="47" t="s">
        <v>33</v>
      </c>
    </row>
    <row r="30" spans="1:15" ht="26.25" customHeight="1" thickBot="1">
      <c r="A30" s="54"/>
      <c r="B30" s="54"/>
      <c r="C30" s="54"/>
      <c r="D30" s="55"/>
      <c r="E30" s="56"/>
      <c r="F30" s="57"/>
      <c r="G30" s="58"/>
      <c r="H30" s="59">
        <f>SUM(H10:H29)</f>
        <v>0</v>
      </c>
      <c r="I30" s="60" t="s">
        <v>33</v>
      </c>
      <c r="J30" s="55"/>
      <c r="K30" s="56"/>
      <c r="L30" s="61" t="str">
        <f t="shared" si="0"/>
        <v/>
      </c>
      <c r="M30" s="62" t="str">
        <f t="shared" si="0"/>
        <v/>
      </c>
      <c r="N30" s="59">
        <f>SUM(N10:N29)</f>
        <v>0</v>
      </c>
      <c r="O30" s="60" t="s">
        <v>33</v>
      </c>
    </row>
    <row r="31" spans="1:15" ht="24.75" customHeight="1" thickBot="1">
      <c r="A31" s="27"/>
      <c r="B31" s="27"/>
      <c r="C31" s="27"/>
      <c r="D31" s="27"/>
      <c r="E31" s="27"/>
      <c r="F31" s="27"/>
      <c r="G31" s="27"/>
      <c r="H31" s="27"/>
      <c r="I31" s="27"/>
      <c r="J31" s="27"/>
      <c r="K31" s="27"/>
      <c r="L31" s="79" t="s">
        <v>34</v>
      </c>
      <c r="M31" s="80"/>
      <c r="N31" s="74" t="str">
        <f>IFERROR((N30-H30)/H30*100,"-")</f>
        <v>-</v>
      </c>
      <c r="O31" s="63" t="s">
        <v>35</v>
      </c>
    </row>
    <row r="32" spans="1:15" ht="24" customHeight="1">
      <c r="A32" s="29" t="s">
        <v>36</v>
      </c>
      <c r="B32" s="27"/>
      <c r="C32" s="27"/>
      <c r="D32" s="27"/>
      <c r="E32" s="27"/>
      <c r="F32" s="27"/>
      <c r="G32" s="27"/>
      <c r="H32" s="27"/>
      <c r="I32" s="27"/>
      <c r="J32" s="27"/>
      <c r="K32" s="27"/>
      <c r="L32" s="54"/>
      <c r="M32" s="54"/>
      <c r="N32" s="64"/>
      <c r="O32" s="27"/>
    </row>
    <row r="33" spans="1:15" ht="19.5" customHeight="1">
      <c r="A33" s="29" t="s">
        <v>85</v>
      </c>
      <c r="B33" s="27"/>
      <c r="C33" s="27"/>
      <c r="D33" s="27"/>
      <c r="E33" s="27"/>
      <c r="F33" s="27"/>
      <c r="G33" s="27"/>
      <c r="H33" s="27"/>
      <c r="I33" s="27"/>
      <c r="J33" s="27"/>
      <c r="K33" s="27"/>
      <c r="L33" s="27"/>
      <c r="M33" s="27"/>
      <c r="N33" s="27"/>
      <c r="O33" s="27"/>
    </row>
    <row r="34" spans="1:15" ht="19.5" customHeight="1">
      <c r="A34" s="29" t="s">
        <v>86</v>
      </c>
      <c r="B34" s="27"/>
      <c r="C34" s="27"/>
      <c r="D34" s="27"/>
      <c r="E34" s="27"/>
      <c r="F34" s="27"/>
      <c r="G34" s="27"/>
      <c r="H34" s="27"/>
      <c r="I34" s="27"/>
      <c r="J34" s="27"/>
      <c r="K34" s="27"/>
      <c r="L34" s="27"/>
      <c r="M34" s="27"/>
      <c r="N34" s="27"/>
      <c r="O34" s="27"/>
    </row>
    <row r="35" spans="1:15" ht="19.5" customHeight="1">
      <c r="A35" s="27" t="s">
        <v>37</v>
      </c>
      <c r="B35" s="27"/>
      <c r="C35" s="27"/>
      <c r="D35" s="27"/>
      <c r="E35" s="27"/>
      <c r="F35" s="27"/>
      <c r="G35" s="27"/>
      <c r="H35" s="27"/>
      <c r="I35" s="27"/>
      <c r="J35" s="27"/>
      <c r="K35" s="27"/>
      <c r="L35" s="27"/>
      <c r="M35" s="27"/>
      <c r="N35" s="27"/>
      <c r="O35" s="27"/>
    </row>
    <row r="36" spans="1:15" ht="19.5" customHeight="1">
      <c r="A36" s="27" t="s">
        <v>38</v>
      </c>
      <c r="B36" s="27"/>
      <c r="C36" s="27"/>
      <c r="D36" s="27"/>
      <c r="E36" s="27"/>
      <c r="F36" s="27"/>
      <c r="G36" s="27"/>
      <c r="H36" s="27"/>
      <c r="I36" s="27"/>
      <c r="J36" s="27"/>
      <c r="K36" s="27"/>
      <c r="L36" s="27"/>
      <c r="M36" s="27"/>
      <c r="N36" s="27"/>
      <c r="O36" s="27"/>
    </row>
    <row r="37" spans="1:15" ht="19.5" customHeight="1">
      <c r="A37" s="27" t="s">
        <v>39</v>
      </c>
      <c r="B37" s="27"/>
      <c r="C37" s="27"/>
      <c r="D37" s="27"/>
      <c r="E37" s="27"/>
      <c r="F37" s="27"/>
      <c r="G37" s="27"/>
      <c r="H37" s="27"/>
      <c r="I37" s="27"/>
      <c r="J37" s="27"/>
      <c r="K37" s="27"/>
      <c r="L37" s="27"/>
      <c r="M37" s="27"/>
      <c r="N37" s="27"/>
      <c r="O37" s="27"/>
    </row>
    <row r="38" spans="1:15" ht="19.5" customHeight="1">
      <c r="A38" s="81" t="s">
        <v>87</v>
      </c>
      <c r="B38" s="81"/>
      <c r="C38" s="81"/>
      <c r="D38" s="81"/>
      <c r="E38" s="81"/>
      <c r="F38" s="81"/>
      <c r="G38" s="81"/>
      <c r="H38" s="81"/>
      <c r="I38" s="81"/>
      <c r="J38" s="81"/>
      <c r="K38" s="81"/>
      <c r="L38" s="81"/>
      <c r="M38" s="81"/>
      <c r="N38" s="81"/>
      <c r="O38" s="81"/>
    </row>
    <row r="39" spans="1:15" s="67" customFormat="1" ht="19.5" customHeight="1">
      <c r="A39" s="27" t="s">
        <v>91</v>
      </c>
      <c r="B39" s="27"/>
      <c r="C39" s="27"/>
      <c r="D39" s="27"/>
      <c r="E39" s="27"/>
      <c r="F39" s="27"/>
      <c r="G39" s="27"/>
      <c r="H39" s="27"/>
      <c r="I39" s="27"/>
      <c r="J39" s="27"/>
      <c r="K39" s="27"/>
      <c r="L39" s="27"/>
      <c r="M39" s="27"/>
      <c r="N39" s="27"/>
      <c r="O39" s="27"/>
    </row>
    <row r="40" spans="1:15" ht="19.5" customHeight="1"/>
    <row r="41" spans="1:15" ht="19.5" customHeight="1"/>
    <row r="42" spans="1:15" ht="19.5" customHeight="1"/>
    <row r="43" spans="1:15" ht="19.5" customHeight="1"/>
  </sheetData>
  <mergeCells count="16">
    <mergeCell ref="N1:O1"/>
    <mergeCell ref="D2:I2"/>
    <mergeCell ref="B4:C4"/>
    <mergeCell ref="D4:I4"/>
    <mergeCell ref="B5:C5"/>
    <mergeCell ref="D5:I5"/>
    <mergeCell ref="L31:M31"/>
    <mergeCell ref="A38:O38"/>
    <mergeCell ref="D8:E8"/>
    <mergeCell ref="H8:I8"/>
    <mergeCell ref="J8:K8"/>
    <mergeCell ref="N8:O8"/>
    <mergeCell ref="D9:E9"/>
    <mergeCell ref="H9:I9"/>
    <mergeCell ref="J9:K9"/>
    <mergeCell ref="N9:O9"/>
  </mergeCells>
  <phoneticPr fontId="3"/>
  <dataValidations count="1">
    <dataValidation type="list" allowBlank="1" showInputMessage="1" showErrorMessage="1" sqref="C10:C29" xr:uid="{73552AA4-D182-46E0-B2E5-E62E7DD4331E}">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2" fitToHeight="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BA39-2AA0-47C2-B743-A1CB42693964}">
  <sheetPr>
    <tabColor rgb="FFFFFF00"/>
    <pageSetUpPr fitToPage="1"/>
  </sheetPr>
  <dimension ref="A1:Q43"/>
  <sheetViews>
    <sheetView view="pageBreakPreview" zoomScale="85" zoomScaleNormal="100" zoomScaleSheetLayoutView="85" workbookViewId="0">
      <selection activeCell="B6" sqref="B6"/>
    </sheetView>
  </sheetViews>
  <sheetFormatPr defaultRowHeight="13.5"/>
  <cols>
    <col min="1" max="1" width="7" style="28" customWidth="1"/>
    <col min="2" max="2" width="28.125" style="28" customWidth="1"/>
    <col min="3" max="3" width="16.625" style="28" customWidth="1"/>
    <col min="4" max="4" width="13.625" style="28" customWidth="1"/>
    <col min="5" max="5" width="3.75" style="28" bestFit="1" customWidth="1"/>
    <col min="6" max="7" width="6.625" style="28" customWidth="1"/>
    <col min="8" max="8" width="13.25" style="28" bestFit="1" customWidth="1"/>
    <col min="9" max="9" width="3.75" style="28" bestFit="1" customWidth="1"/>
    <col min="10" max="10" width="13.625" style="28" customWidth="1"/>
    <col min="11" max="11" width="3.75" style="28" bestFit="1" customWidth="1"/>
    <col min="12" max="13" width="6.625" style="28" customWidth="1"/>
    <col min="14" max="14" width="13.625" style="28" customWidth="1"/>
    <col min="15" max="15" width="7" style="28" customWidth="1"/>
    <col min="16" max="16" width="10.25" style="28" customWidth="1"/>
    <col min="17" max="17" width="3.375" style="28" customWidth="1"/>
    <col min="18" max="16384" width="9" style="28"/>
  </cols>
  <sheetData>
    <row r="1" spans="1:17" ht="19.5" customHeight="1">
      <c r="A1" s="27"/>
      <c r="B1" s="27" t="s">
        <v>62</v>
      </c>
      <c r="C1" s="27"/>
      <c r="D1" s="27"/>
      <c r="E1" s="27"/>
      <c r="F1" s="27"/>
      <c r="G1" s="27"/>
      <c r="H1" s="27"/>
      <c r="I1" s="27"/>
      <c r="J1" s="27"/>
      <c r="K1" s="27"/>
      <c r="L1" s="27"/>
      <c r="M1" s="27"/>
      <c r="N1" s="89" t="s">
        <v>21</v>
      </c>
      <c r="O1" s="89"/>
    </row>
    <row r="2" spans="1:17" ht="37.5" customHeight="1">
      <c r="A2" s="29"/>
      <c r="B2" s="29"/>
      <c r="C2" s="29"/>
      <c r="D2" s="90" t="s">
        <v>60</v>
      </c>
      <c r="E2" s="90"/>
      <c r="F2" s="90"/>
      <c r="G2" s="90"/>
      <c r="H2" s="90"/>
      <c r="I2" s="90"/>
      <c r="J2" s="29"/>
      <c r="K2" s="29"/>
      <c r="L2" s="29"/>
      <c r="M2" s="29"/>
      <c r="N2" s="29"/>
      <c r="O2" s="27"/>
      <c r="P2" s="30"/>
      <c r="Q2" s="30"/>
    </row>
    <row r="3" spans="1:17" ht="22.5" customHeight="1">
      <c r="A3" s="29"/>
      <c r="B3" s="29"/>
      <c r="C3" s="29"/>
      <c r="D3" s="31"/>
      <c r="E3" s="31"/>
      <c r="F3" s="31"/>
      <c r="G3" s="31"/>
      <c r="H3" s="31"/>
      <c r="I3" s="31"/>
      <c r="J3" s="29"/>
      <c r="K3" s="29"/>
      <c r="L3" s="29"/>
      <c r="M3" s="29"/>
      <c r="N3" s="29"/>
      <c r="O3" s="32"/>
      <c r="P3" s="30"/>
      <c r="Q3" s="30"/>
    </row>
    <row r="4" spans="1:17" ht="35.25" customHeight="1">
      <c r="A4" s="33" t="s">
        <v>22</v>
      </c>
      <c r="B4" s="91" t="s">
        <v>69</v>
      </c>
      <c r="C4" s="92"/>
      <c r="D4" s="93" t="s">
        <v>47</v>
      </c>
      <c r="E4" s="94"/>
      <c r="F4" s="94"/>
      <c r="G4" s="94"/>
      <c r="H4" s="94"/>
      <c r="I4" s="92"/>
      <c r="J4" s="27"/>
      <c r="K4" s="27"/>
      <c r="L4" s="27"/>
      <c r="M4" s="27"/>
      <c r="N4" s="27"/>
      <c r="O4" s="27"/>
    </row>
    <row r="5" spans="1:17" ht="35.25" customHeight="1">
      <c r="A5" s="33" t="s">
        <v>23</v>
      </c>
      <c r="B5" s="95" t="s">
        <v>73</v>
      </c>
      <c r="C5" s="96"/>
      <c r="D5" s="97" t="s">
        <v>65</v>
      </c>
      <c r="E5" s="98"/>
      <c r="F5" s="98"/>
      <c r="G5" s="98"/>
      <c r="H5" s="98"/>
      <c r="I5" s="99"/>
      <c r="J5" s="27"/>
      <c r="K5" s="27"/>
      <c r="L5" s="27"/>
      <c r="M5" s="27"/>
      <c r="N5" s="27"/>
      <c r="O5" s="27"/>
    </row>
    <row r="6" spans="1:17" ht="35.25" customHeight="1">
      <c r="A6" s="54"/>
      <c r="B6" s="76"/>
      <c r="C6" s="76"/>
      <c r="D6" s="77"/>
      <c r="E6" s="77"/>
      <c r="F6" s="77"/>
      <c r="G6" s="77"/>
      <c r="H6" s="77"/>
      <c r="I6" s="77"/>
      <c r="J6" s="27"/>
      <c r="K6" s="27"/>
      <c r="L6" s="27"/>
      <c r="M6" s="27"/>
      <c r="N6" s="27"/>
      <c r="O6" s="27"/>
    </row>
    <row r="7" spans="1:17" ht="35.25" customHeight="1">
      <c r="A7" s="54"/>
      <c r="B7" s="76"/>
      <c r="C7" s="76"/>
      <c r="D7" s="77"/>
      <c r="E7" s="77"/>
      <c r="F7" s="77"/>
      <c r="G7" s="77"/>
      <c r="H7" s="77"/>
      <c r="I7" s="77"/>
      <c r="J7" s="27"/>
      <c r="K7" s="27"/>
      <c r="L7" s="27"/>
      <c r="M7" s="27"/>
      <c r="N7" s="27"/>
      <c r="O7" s="27"/>
    </row>
    <row r="8" spans="1:17" ht="29.25" customHeight="1" thickBot="1">
      <c r="A8" s="27"/>
      <c r="B8" s="27"/>
      <c r="C8" s="27"/>
      <c r="D8" s="82" t="s">
        <v>24</v>
      </c>
      <c r="E8" s="82"/>
      <c r="F8" s="34"/>
      <c r="G8" s="34"/>
      <c r="H8" s="82"/>
      <c r="I8" s="82"/>
      <c r="J8" s="82" t="s">
        <v>25</v>
      </c>
      <c r="K8" s="82"/>
      <c r="L8" s="34"/>
      <c r="M8" s="34"/>
      <c r="N8" s="82"/>
      <c r="O8" s="82"/>
    </row>
    <row r="9" spans="1:17" s="39" customFormat="1" ht="63" customHeight="1">
      <c r="A9" s="35"/>
      <c r="B9" s="35" t="s">
        <v>26</v>
      </c>
      <c r="C9" s="36" t="s">
        <v>27</v>
      </c>
      <c r="D9" s="83" t="s">
        <v>28</v>
      </c>
      <c r="E9" s="84"/>
      <c r="F9" s="37" t="s">
        <v>29</v>
      </c>
      <c r="G9" s="38" t="s">
        <v>30</v>
      </c>
      <c r="H9" s="85" t="s">
        <v>31</v>
      </c>
      <c r="I9" s="86"/>
      <c r="J9" s="87" t="s">
        <v>32</v>
      </c>
      <c r="K9" s="84"/>
      <c r="L9" s="37" t="s">
        <v>29</v>
      </c>
      <c r="M9" s="38" t="s">
        <v>30</v>
      </c>
      <c r="N9" s="88" t="s">
        <v>90</v>
      </c>
      <c r="O9" s="86"/>
    </row>
    <row r="10" spans="1:17" ht="26.25" customHeight="1">
      <c r="A10" s="33">
        <v>1</v>
      </c>
      <c r="B10" s="40" t="s">
        <v>40</v>
      </c>
      <c r="C10" s="41" t="s">
        <v>41</v>
      </c>
      <c r="D10" s="42">
        <v>854</v>
      </c>
      <c r="E10" s="43" t="s">
        <v>33</v>
      </c>
      <c r="F10" s="44">
        <v>155</v>
      </c>
      <c r="G10" s="45"/>
      <c r="H10" s="46">
        <f>D10*IF(F10="","1",F10)*IF(G10="","1",G10)</f>
        <v>132370</v>
      </c>
      <c r="I10" s="47" t="s">
        <v>33</v>
      </c>
      <c r="J10" s="42">
        <v>884</v>
      </c>
      <c r="K10" s="43" t="s">
        <v>33</v>
      </c>
      <c r="L10" s="44">
        <f>IF(F10="","",F10)</f>
        <v>155</v>
      </c>
      <c r="M10" s="45" t="str">
        <f>IF(G10="","",G10)</f>
        <v/>
      </c>
      <c r="N10" s="46">
        <f>J10*IF(L10="","1",L10)*IF(M10="","1",M10)</f>
        <v>137020</v>
      </c>
      <c r="O10" s="47" t="s">
        <v>33</v>
      </c>
    </row>
    <row r="11" spans="1:17" ht="26.25" customHeight="1">
      <c r="A11" s="33">
        <v>2</v>
      </c>
      <c r="B11" s="40" t="s">
        <v>42</v>
      </c>
      <c r="C11" s="41" t="s">
        <v>41</v>
      </c>
      <c r="D11" s="42">
        <v>854</v>
      </c>
      <c r="E11" s="43" t="s">
        <v>33</v>
      </c>
      <c r="F11" s="44">
        <v>155</v>
      </c>
      <c r="G11" s="45"/>
      <c r="H11" s="46">
        <f>D11*IF(F11="","1",F11)*IF(G11="","1",G11)</f>
        <v>132370</v>
      </c>
      <c r="I11" s="47" t="s">
        <v>33</v>
      </c>
      <c r="J11" s="42">
        <v>884</v>
      </c>
      <c r="K11" s="43" t="s">
        <v>33</v>
      </c>
      <c r="L11" s="44">
        <f t="shared" ref="L11:M30" si="0">IF(F11="","",F11)</f>
        <v>155</v>
      </c>
      <c r="M11" s="45" t="str">
        <f t="shared" si="0"/>
        <v/>
      </c>
      <c r="N11" s="46">
        <f t="shared" ref="N11:N29" si="1">J11*IF(L11="","1",L11)*IF(M11="","1",M11)</f>
        <v>137020</v>
      </c>
      <c r="O11" s="47" t="s">
        <v>33</v>
      </c>
    </row>
    <row r="12" spans="1:17" ht="26.25" customHeight="1">
      <c r="A12" s="33">
        <v>3</v>
      </c>
      <c r="B12" s="40" t="s">
        <v>43</v>
      </c>
      <c r="C12" s="41" t="s">
        <v>41</v>
      </c>
      <c r="D12" s="42">
        <v>854</v>
      </c>
      <c r="E12" s="43" t="s">
        <v>33</v>
      </c>
      <c r="F12" s="44">
        <v>155</v>
      </c>
      <c r="G12" s="45"/>
      <c r="H12" s="46">
        <f t="shared" ref="H12:H29" si="2">D12*IF(F12="","1",F12)*IF(G12="","1",G12)</f>
        <v>132370</v>
      </c>
      <c r="I12" s="47" t="s">
        <v>33</v>
      </c>
      <c r="J12" s="42">
        <v>884</v>
      </c>
      <c r="K12" s="43" t="s">
        <v>33</v>
      </c>
      <c r="L12" s="44">
        <f t="shared" si="0"/>
        <v>155</v>
      </c>
      <c r="M12" s="45" t="str">
        <f t="shared" si="0"/>
        <v/>
      </c>
      <c r="N12" s="46">
        <f t="shared" si="1"/>
        <v>137020</v>
      </c>
      <c r="O12" s="47" t="s">
        <v>33</v>
      </c>
    </row>
    <row r="13" spans="1:17" ht="26.25" customHeight="1">
      <c r="A13" s="33">
        <v>4</v>
      </c>
      <c r="B13" s="40" t="s">
        <v>40</v>
      </c>
      <c r="C13" s="41" t="s">
        <v>41</v>
      </c>
      <c r="D13" s="42">
        <v>860</v>
      </c>
      <c r="E13" s="43" t="s">
        <v>33</v>
      </c>
      <c r="F13" s="44">
        <v>155</v>
      </c>
      <c r="G13" s="45"/>
      <c r="H13" s="46">
        <f t="shared" si="2"/>
        <v>133300</v>
      </c>
      <c r="I13" s="47" t="s">
        <v>33</v>
      </c>
      <c r="J13" s="42">
        <v>890</v>
      </c>
      <c r="K13" s="43" t="s">
        <v>33</v>
      </c>
      <c r="L13" s="44">
        <f t="shared" si="0"/>
        <v>155</v>
      </c>
      <c r="M13" s="45" t="str">
        <f t="shared" si="0"/>
        <v/>
      </c>
      <c r="N13" s="46">
        <f t="shared" si="1"/>
        <v>137950</v>
      </c>
      <c r="O13" s="47" t="s">
        <v>33</v>
      </c>
    </row>
    <row r="14" spans="1:17" ht="26.25" customHeight="1">
      <c r="A14" s="33">
        <v>5</v>
      </c>
      <c r="B14" s="48" t="s">
        <v>42</v>
      </c>
      <c r="C14" s="41" t="s">
        <v>41</v>
      </c>
      <c r="D14" s="49">
        <v>890</v>
      </c>
      <c r="E14" s="50" t="s">
        <v>33</v>
      </c>
      <c r="F14" s="51">
        <v>155</v>
      </c>
      <c r="G14" s="52"/>
      <c r="H14" s="46">
        <f t="shared" si="2"/>
        <v>137950</v>
      </c>
      <c r="I14" s="53" t="s">
        <v>33</v>
      </c>
      <c r="J14" s="49">
        <v>910</v>
      </c>
      <c r="K14" s="50" t="s">
        <v>33</v>
      </c>
      <c r="L14" s="44">
        <f t="shared" si="0"/>
        <v>155</v>
      </c>
      <c r="M14" s="45" t="str">
        <f t="shared" si="0"/>
        <v/>
      </c>
      <c r="N14" s="46">
        <f t="shared" si="1"/>
        <v>141050</v>
      </c>
      <c r="O14" s="53" t="s">
        <v>33</v>
      </c>
    </row>
    <row r="15" spans="1:17" ht="26.25" customHeight="1">
      <c r="A15" s="33">
        <v>6</v>
      </c>
      <c r="B15" s="40" t="s">
        <v>43</v>
      </c>
      <c r="C15" s="41" t="s">
        <v>41</v>
      </c>
      <c r="D15" s="42">
        <v>900</v>
      </c>
      <c r="E15" s="43" t="s">
        <v>33</v>
      </c>
      <c r="F15" s="44">
        <v>155</v>
      </c>
      <c r="G15" s="45"/>
      <c r="H15" s="46">
        <f t="shared" si="2"/>
        <v>139500</v>
      </c>
      <c r="I15" s="47" t="s">
        <v>33</v>
      </c>
      <c r="J15" s="42">
        <v>920</v>
      </c>
      <c r="K15" s="43" t="s">
        <v>33</v>
      </c>
      <c r="L15" s="44">
        <f t="shared" si="0"/>
        <v>155</v>
      </c>
      <c r="M15" s="45" t="str">
        <f t="shared" si="0"/>
        <v/>
      </c>
      <c r="N15" s="46">
        <f t="shared" si="1"/>
        <v>142600</v>
      </c>
      <c r="O15" s="47" t="s">
        <v>33</v>
      </c>
    </row>
    <row r="16" spans="1:17" ht="26.25" customHeight="1">
      <c r="A16" s="33">
        <v>7</v>
      </c>
      <c r="B16" s="40" t="s">
        <v>40</v>
      </c>
      <c r="C16" s="41" t="s">
        <v>41</v>
      </c>
      <c r="D16" s="42">
        <v>920</v>
      </c>
      <c r="E16" s="43" t="s">
        <v>33</v>
      </c>
      <c r="F16" s="44">
        <v>155</v>
      </c>
      <c r="G16" s="45"/>
      <c r="H16" s="46">
        <f t="shared" si="2"/>
        <v>142600</v>
      </c>
      <c r="I16" s="47" t="s">
        <v>33</v>
      </c>
      <c r="J16" s="42">
        <v>940</v>
      </c>
      <c r="K16" s="43" t="s">
        <v>33</v>
      </c>
      <c r="L16" s="44">
        <f t="shared" si="0"/>
        <v>155</v>
      </c>
      <c r="M16" s="45" t="str">
        <f t="shared" si="0"/>
        <v/>
      </c>
      <c r="N16" s="46">
        <f t="shared" si="1"/>
        <v>145700</v>
      </c>
      <c r="O16" s="47" t="s">
        <v>33</v>
      </c>
    </row>
    <row r="17" spans="1:15" ht="26.25" customHeight="1">
      <c r="A17" s="33">
        <v>8</v>
      </c>
      <c r="B17" s="40" t="s">
        <v>42</v>
      </c>
      <c r="C17" s="41" t="s">
        <v>44</v>
      </c>
      <c r="D17" s="42">
        <v>6000</v>
      </c>
      <c r="E17" s="43" t="s">
        <v>33</v>
      </c>
      <c r="F17" s="44"/>
      <c r="G17" s="45">
        <v>20</v>
      </c>
      <c r="H17" s="46">
        <f t="shared" si="2"/>
        <v>120000</v>
      </c>
      <c r="I17" s="47" t="s">
        <v>33</v>
      </c>
      <c r="J17" s="42">
        <v>6150</v>
      </c>
      <c r="K17" s="43" t="s">
        <v>33</v>
      </c>
      <c r="L17" s="44" t="str">
        <f t="shared" si="0"/>
        <v/>
      </c>
      <c r="M17" s="45">
        <f t="shared" si="0"/>
        <v>20</v>
      </c>
      <c r="N17" s="46">
        <f t="shared" si="1"/>
        <v>123000</v>
      </c>
      <c r="O17" s="47" t="s">
        <v>33</v>
      </c>
    </row>
    <row r="18" spans="1:15" ht="26.25" customHeight="1">
      <c r="A18" s="33">
        <v>9</v>
      </c>
      <c r="B18" s="40" t="s">
        <v>43</v>
      </c>
      <c r="C18" s="41" t="s">
        <v>44</v>
      </c>
      <c r="D18" s="42">
        <v>7000</v>
      </c>
      <c r="E18" s="43" t="s">
        <v>33</v>
      </c>
      <c r="F18" s="44"/>
      <c r="G18" s="45">
        <v>20</v>
      </c>
      <c r="H18" s="46">
        <f t="shared" si="2"/>
        <v>140000</v>
      </c>
      <c r="I18" s="47" t="s">
        <v>33</v>
      </c>
      <c r="J18" s="42">
        <v>7100</v>
      </c>
      <c r="K18" s="43" t="s">
        <v>33</v>
      </c>
      <c r="L18" s="44" t="str">
        <f t="shared" si="0"/>
        <v/>
      </c>
      <c r="M18" s="45">
        <f t="shared" si="0"/>
        <v>20</v>
      </c>
      <c r="N18" s="46">
        <f t="shared" si="1"/>
        <v>142000</v>
      </c>
      <c r="O18" s="47" t="s">
        <v>33</v>
      </c>
    </row>
    <row r="19" spans="1:15" ht="26.25" customHeight="1">
      <c r="A19" s="33">
        <v>10</v>
      </c>
      <c r="B19" s="40" t="s">
        <v>40</v>
      </c>
      <c r="C19" s="41" t="s">
        <v>44</v>
      </c>
      <c r="D19" s="42">
        <v>7000</v>
      </c>
      <c r="E19" s="43" t="s">
        <v>33</v>
      </c>
      <c r="F19" s="44"/>
      <c r="G19" s="45">
        <v>20</v>
      </c>
      <c r="H19" s="46">
        <f t="shared" si="2"/>
        <v>140000</v>
      </c>
      <c r="I19" s="47" t="s">
        <v>33</v>
      </c>
      <c r="J19" s="42">
        <v>7100</v>
      </c>
      <c r="K19" s="43" t="s">
        <v>33</v>
      </c>
      <c r="L19" s="44" t="str">
        <f t="shared" si="0"/>
        <v/>
      </c>
      <c r="M19" s="45">
        <f t="shared" si="0"/>
        <v>20</v>
      </c>
      <c r="N19" s="46">
        <f t="shared" si="1"/>
        <v>142000</v>
      </c>
      <c r="O19" s="47" t="s">
        <v>33</v>
      </c>
    </row>
    <row r="20" spans="1:15" ht="26.25" customHeight="1">
      <c r="A20" s="33">
        <v>11</v>
      </c>
      <c r="B20" s="40" t="s">
        <v>42</v>
      </c>
      <c r="C20" s="41" t="s">
        <v>44</v>
      </c>
      <c r="D20" s="42">
        <v>7500</v>
      </c>
      <c r="E20" s="43" t="s">
        <v>33</v>
      </c>
      <c r="F20" s="44"/>
      <c r="G20" s="45">
        <v>20</v>
      </c>
      <c r="H20" s="46">
        <f t="shared" si="2"/>
        <v>150000</v>
      </c>
      <c r="I20" s="47" t="s">
        <v>33</v>
      </c>
      <c r="J20" s="42">
        <v>7600</v>
      </c>
      <c r="K20" s="43" t="s">
        <v>33</v>
      </c>
      <c r="L20" s="44" t="str">
        <f t="shared" si="0"/>
        <v/>
      </c>
      <c r="M20" s="45">
        <f t="shared" si="0"/>
        <v>20</v>
      </c>
      <c r="N20" s="46">
        <f t="shared" si="1"/>
        <v>152000</v>
      </c>
      <c r="O20" s="47" t="s">
        <v>33</v>
      </c>
    </row>
    <row r="21" spans="1:15" ht="26.25" customHeight="1">
      <c r="A21" s="33">
        <v>12</v>
      </c>
      <c r="B21" s="40" t="s">
        <v>43</v>
      </c>
      <c r="C21" s="41" t="s">
        <v>44</v>
      </c>
      <c r="D21" s="42">
        <v>7500</v>
      </c>
      <c r="E21" s="43" t="s">
        <v>33</v>
      </c>
      <c r="F21" s="44"/>
      <c r="G21" s="45">
        <v>20</v>
      </c>
      <c r="H21" s="46">
        <f t="shared" si="2"/>
        <v>150000</v>
      </c>
      <c r="I21" s="47" t="s">
        <v>33</v>
      </c>
      <c r="J21" s="42">
        <v>7600</v>
      </c>
      <c r="K21" s="43" t="s">
        <v>33</v>
      </c>
      <c r="L21" s="44" t="str">
        <f t="shared" si="0"/>
        <v/>
      </c>
      <c r="M21" s="45">
        <f t="shared" si="0"/>
        <v>20</v>
      </c>
      <c r="N21" s="46">
        <f t="shared" si="1"/>
        <v>152000</v>
      </c>
      <c r="O21" s="47" t="s">
        <v>33</v>
      </c>
    </row>
    <row r="22" spans="1:15" ht="26.25" customHeight="1">
      <c r="A22" s="33">
        <v>13</v>
      </c>
      <c r="B22" s="40" t="s">
        <v>40</v>
      </c>
      <c r="C22" s="41" t="s">
        <v>44</v>
      </c>
      <c r="D22" s="42">
        <v>8000</v>
      </c>
      <c r="E22" s="43" t="s">
        <v>33</v>
      </c>
      <c r="F22" s="44"/>
      <c r="G22" s="45">
        <v>20</v>
      </c>
      <c r="H22" s="46">
        <f t="shared" si="2"/>
        <v>160000</v>
      </c>
      <c r="I22" s="47" t="s">
        <v>33</v>
      </c>
      <c r="J22" s="42">
        <v>8100</v>
      </c>
      <c r="K22" s="43" t="s">
        <v>33</v>
      </c>
      <c r="L22" s="44" t="str">
        <f t="shared" si="0"/>
        <v/>
      </c>
      <c r="M22" s="45">
        <f t="shared" si="0"/>
        <v>20</v>
      </c>
      <c r="N22" s="46">
        <f t="shared" si="1"/>
        <v>162000</v>
      </c>
      <c r="O22" s="47" t="s">
        <v>33</v>
      </c>
    </row>
    <row r="23" spans="1:15" ht="26.25" customHeight="1">
      <c r="A23" s="33">
        <v>14</v>
      </c>
      <c r="B23" s="40" t="s">
        <v>42</v>
      </c>
      <c r="C23" s="41" t="s">
        <v>45</v>
      </c>
      <c r="D23" s="42">
        <v>170000</v>
      </c>
      <c r="E23" s="43" t="s">
        <v>33</v>
      </c>
      <c r="F23" s="44"/>
      <c r="G23" s="45"/>
      <c r="H23" s="46">
        <f t="shared" si="2"/>
        <v>170000</v>
      </c>
      <c r="I23" s="47" t="s">
        <v>33</v>
      </c>
      <c r="J23" s="42">
        <v>173000</v>
      </c>
      <c r="K23" s="43" t="s">
        <v>33</v>
      </c>
      <c r="L23" s="44" t="str">
        <f t="shared" si="0"/>
        <v/>
      </c>
      <c r="M23" s="45" t="str">
        <f t="shared" si="0"/>
        <v/>
      </c>
      <c r="N23" s="46">
        <f t="shared" si="1"/>
        <v>173000</v>
      </c>
      <c r="O23" s="47" t="s">
        <v>33</v>
      </c>
    </row>
    <row r="24" spans="1:15" ht="26.25" customHeight="1">
      <c r="A24" s="33">
        <v>15</v>
      </c>
      <c r="B24" s="40" t="s">
        <v>43</v>
      </c>
      <c r="C24" s="41" t="s">
        <v>45</v>
      </c>
      <c r="D24" s="42">
        <v>210000</v>
      </c>
      <c r="E24" s="43" t="s">
        <v>33</v>
      </c>
      <c r="F24" s="44"/>
      <c r="G24" s="45"/>
      <c r="H24" s="46">
        <f t="shared" si="2"/>
        <v>210000</v>
      </c>
      <c r="I24" s="47" t="s">
        <v>33</v>
      </c>
      <c r="J24" s="42">
        <v>212000</v>
      </c>
      <c r="K24" s="43" t="s">
        <v>33</v>
      </c>
      <c r="L24" s="44" t="str">
        <f t="shared" si="0"/>
        <v/>
      </c>
      <c r="M24" s="45" t="str">
        <f t="shared" si="0"/>
        <v/>
      </c>
      <c r="N24" s="46">
        <f t="shared" si="1"/>
        <v>212000</v>
      </c>
      <c r="O24" s="47" t="s">
        <v>33</v>
      </c>
    </row>
    <row r="25" spans="1:15" ht="26.25" customHeight="1">
      <c r="A25" s="33">
        <v>16</v>
      </c>
      <c r="B25" s="40" t="s">
        <v>40</v>
      </c>
      <c r="C25" s="41" t="s">
        <v>45</v>
      </c>
      <c r="D25" s="42">
        <v>220000</v>
      </c>
      <c r="E25" s="43" t="s">
        <v>33</v>
      </c>
      <c r="F25" s="44"/>
      <c r="G25" s="45"/>
      <c r="H25" s="46">
        <f t="shared" si="2"/>
        <v>220000</v>
      </c>
      <c r="I25" s="47" t="s">
        <v>33</v>
      </c>
      <c r="J25" s="42">
        <v>221500</v>
      </c>
      <c r="K25" s="43" t="s">
        <v>33</v>
      </c>
      <c r="L25" s="44" t="str">
        <f t="shared" si="0"/>
        <v/>
      </c>
      <c r="M25" s="45" t="str">
        <f t="shared" si="0"/>
        <v/>
      </c>
      <c r="N25" s="46">
        <f t="shared" si="1"/>
        <v>221500</v>
      </c>
      <c r="O25" s="47" t="s">
        <v>33</v>
      </c>
    </row>
    <row r="26" spans="1:15" ht="26.25" customHeight="1">
      <c r="A26" s="33">
        <v>17</v>
      </c>
      <c r="B26" s="40" t="s">
        <v>42</v>
      </c>
      <c r="C26" s="41" t="s">
        <v>45</v>
      </c>
      <c r="D26" s="42">
        <v>220000</v>
      </c>
      <c r="E26" s="43" t="s">
        <v>33</v>
      </c>
      <c r="F26" s="44"/>
      <c r="G26" s="45"/>
      <c r="H26" s="46">
        <f t="shared" si="2"/>
        <v>220000</v>
      </c>
      <c r="I26" s="47" t="s">
        <v>33</v>
      </c>
      <c r="J26" s="42">
        <v>221500</v>
      </c>
      <c r="K26" s="43" t="s">
        <v>33</v>
      </c>
      <c r="L26" s="44" t="str">
        <f t="shared" si="0"/>
        <v/>
      </c>
      <c r="M26" s="45" t="str">
        <f t="shared" si="0"/>
        <v/>
      </c>
      <c r="N26" s="46">
        <f t="shared" si="1"/>
        <v>221500</v>
      </c>
      <c r="O26" s="47" t="s">
        <v>33</v>
      </c>
    </row>
    <row r="27" spans="1:15" ht="26.25" customHeight="1">
      <c r="A27" s="33">
        <v>18</v>
      </c>
      <c r="B27" s="40" t="s">
        <v>43</v>
      </c>
      <c r="C27" s="41" t="s">
        <v>45</v>
      </c>
      <c r="D27" s="42">
        <v>250000</v>
      </c>
      <c r="E27" s="43" t="s">
        <v>33</v>
      </c>
      <c r="F27" s="44"/>
      <c r="G27" s="45"/>
      <c r="H27" s="46">
        <f t="shared" si="2"/>
        <v>250000</v>
      </c>
      <c r="I27" s="47" t="s">
        <v>33</v>
      </c>
      <c r="J27" s="42">
        <v>251000</v>
      </c>
      <c r="K27" s="43" t="s">
        <v>33</v>
      </c>
      <c r="L27" s="44" t="str">
        <f t="shared" si="0"/>
        <v/>
      </c>
      <c r="M27" s="45" t="str">
        <f t="shared" si="0"/>
        <v/>
      </c>
      <c r="N27" s="46">
        <f t="shared" si="1"/>
        <v>251000</v>
      </c>
      <c r="O27" s="47" t="s">
        <v>33</v>
      </c>
    </row>
    <row r="28" spans="1:15" ht="26.25" customHeight="1">
      <c r="A28" s="33">
        <v>19</v>
      </c>
      <c r="B28" s="40"/>
      <c r="C28" s="41"/>
      <c r="D28" s="42"/>
      <c r="E28" s="43" t="s">
        <v>33</v>
      </c>
      <c r="F28" s="44"/>
      <c r="G28" s="45"/>
      <c r="H28" s="46">
        <f t="shared" si="2"/>
        <v>0</v>
      </c>
      <c r="I28" s="47" t="s">
        <v>33</v>
      </c>
      <c r="J28" s="42"/>
      <c r="K28" s="43" t="s">
        <v>33</v>
      </c>
      <c r="L28" s="44" t="str">
        <f t="shared" si="0"/>
        <v/>
      </c>
      <c r="M28" s="45" t="str">
        <f t="shared" si="0"/>
        <v/>
      </c>
      <c r="N28" s="46">
        <f t="shared" si="1"/>
        <v>0</v>
      </c>
      <c r="O28" s="47" t="s">
        <v>33</v>
      </c>
    </row>
    <row r="29" spans="1:15" ht="26.25" customHeight="1">
      <c r="A29" s="33">
        <v>20</v>
      </c>
      <c r="B29" s="40"/>
      <c r="C29" s="41"/>
      <c r="D29" s="42"/>
      <c r="E29" s="43" t="s">
        <v>33</v>
      </c>
      <c r="F29" s="44"/>
      <c r="G29" s="45"/>
      <c r="H29" s="46">
        <f t="shared" si="2"/>
        <v>0</v>
      </c>
      <c r="I29" s="47" t="s">
        <v>33</v>
      </c>
      <c r="J29" s="42"/>
      <c r="K29" s="43" t="s">
        <v>33</v>
      </c>
      <c r="L29" s="44" t="str">
        <f t="shared" si="0"/>
        <v/>
      </c>
      <c r="M29" s="45" t="str">
        <f t="shared" si="0"/>
        <v/>
      </c>
      <c r="N29" s="46">
        <f t="shared" si="1"/>
        <v>0</v>
      </c>
      <c r="O29" s="47" t="s">
        <v>33</v>
      </c>
    </row>
    <row r="30" spans="1:15" ht="26.25" customHeight="1" thickBot="1">
      <c r="A30" s="54"/>
      <c r="B30" s="54"/>
      <c r="C30" s="54"/>
      <c r="D30" s="55"/>
      <c r="E30" s="56"/>
      <c r="F30" s="57"/>
      <c r="G30" s="58"/>
      <c r="H30" s="59">
        <f>SUM(H10:H29)</f>
        <v>2880460</v>
      </c>
      <c r="I30" s="60" t="s">
        <v>33</v>
      </c>
      <c r="J30" s="55"/>
      <c r="K30" s="56"/>
      <c r="L30" s="61" t="str">
        <f t="shared" si="0"/>
        <v/>
      </c>
      <c r="M30" s="62" t="str">
        <f t="shared" si="0"/>
        <v/>
      </c>
      <c r="N30" s="59">
        <f>SUM(N10:N29)</f>
        <v>2930360</v>
      </c>
      <c r="O30" s="60" t="s">
        <v>33</v>
      </c>
    </row>
    <row r="31" spans="1:15" ht="24.75" customHeight="1" thickBot="1">
      <c r="A31" s="27"/>
      <c r="B31" s="27"/>
      <c r="C31" s="27"/>
      <c r="D31" s="27"/>
      <c r="E31" s="27"/>
      <c r="F31" s="27"/>
      <c r="G31" s="27"/>
      <c r="H31" s="27"/>
      <c r="I31" s="27"/>
      <c r="J31" s="27"/>
      <c r="K31" s="27"/>
      <c r="L31" s="79" t="s">
        <v>34</v>
      </c>
      <c r="M31" s="80"/>
      <c r="N31" s="74">
        <f>IFERROR((N30-H30)/H30*100,"-")</f>
        <v>1.7323621921498649</v>
      </c>
      <c r="O31" s="63" t="s">
        <v>35</v>
      </c>
    </row>
    <row r="32" spans="1:15" ht="24" customHeight="1">
      <c r="A32" s="29" t="s">
        <v>36</v>
      </c>
      <c r="B32" s="27"/>
      <c r="C32" s="27"/>
      <c r="D32" s="27"/>
      <c r="E32" s="27"/>
      <c r="F32" s="27"/>
      <c r="G32" s="27"/>
      <c r="H32" s="27"/>
      <c r="I32" s="27"/>
      <c r="J32" s="27"/>
      <c r="K32" s="27"/>
      <c r="L32" s="54"/>
      <c r="M32" s="54"/>
      <c r="N32" s="64"/>
      <c r="O32" s="27"/>
    </row>
    <row r="33" spans="1:15" ht="19.5" customHeight="1">
      <c r="A33" s="75" t="s">
        <v>70</v>
      </c>
      <c r="B33" s="27"/>
      <c r="C33" s="27"/>
      <c r="D33" s="27"/>
      <c r="E33" s="27"/>
      <c r="F33" s="27"/>
      <c r="G33" s="27"/>
      <c r="H33" s="27"/>
      <c r="I33" s="27"/>
      <c r="J33" s="27"/>
      <c r="K33" s="27"/>
      <c r="L33" s="27"/>
      <c r="M33" s="27"/>
      <c r="N33" s="27"/>
      <c r="O33" s="27"/>
    </row>
    <row r="34" spans="1:15" ht="19.5" customHeight="1">
      <c r="A34" s="75" t="s">
        <v>76</v>
      </c>
      <c r="B34" s="27"/>
      <c r="C34" s="27"/>
      <c r="D34" s="27"/>
      <c r="E34" s="27"/>
      <c r="F34" s="27"/>
      <c r="G34" s="27"/>
      <c r="H34" s="27"/>
      <c r="I34" s="27"/>
      <c r="J34" s="27"/>
      <c r="K34" s="27"/>
      <c r="L34" s="27"/>
      <c r="M34" s="27"/>
      <c r="N34" s="27"/>
      <c r="O34" s="27"/>
    </row>
    <row r="35" spans="1:15" ht="19.5" customHeight="1">
      <c r="A35" s="65" t="s">
        <v>37</v>
      </c>
      <c r="B35" s="27"/>
      <c r="C35" s="27"/>
      <c r="D35" s="27"/>
      <c r="E35" s="27"/>
      <c r="F35" s="27"/>
      <c r="G35" s="27"/>
      <c r="H35" s="27"/>
      <c r="I35" s="27"/>
      <c r="J35" s="27"/>
      <c r="K35" s="27"/>
      <c r="L35" s="27"/>
      <c r="M35" s="27"/>
      <c r="N35" s="27"/>
      <c r="O35" s="27"/>
    </row>
    <row r="36" spans="1:15" ht="19.5" customHeight="1">
      <c r="A36" s="65" t="s">
        <v>38</v>
      </c>
      <c r="B36" s="27"/>
      <c r="C36" s="27"/>
      <c r="D36" s="27"/>
      <c r="E36" s="27"/>
      <c r="F36" s="27"/>
      <c r="G36" s="27"/>
      <c r="H36" s="27"/>
      <c r="I36" s="27"/>
      <c r="J36" s="27"/>
      <c r="K36" s="27"/>
      <c r="L36" s="27"/>
      <c r="M36" s="27"/>
      <c r="N36" s="27"/>
      <c r="O36" s="27"/>
    </row>
    <row r="37" spans="1:15" ht="19.5" customHeight="1">
      <c r="A37" s="65" t="s">
        <v>39</v>
      </c>
      <c r="B37" s="27"/>
      <c r="C37" s="27"/>
      <c r="D37" s="27"/>
      <c r="E37" s="27"/>
      <c r="F37" s="27"/>
      <c r="G37" s="27"/>
      <c r="H37" s="27"/>
      <c r="I37" s="27"/>
      <c r="J37" s="27"/>
      <c r="K37" s="27"/>
      <c r="L37" s="27"/>
      <c r="M37" s="27"/>
      <c r="N37" s="27"/>
      <c r="O37" s="27"/>
    </row>
    <row r="38" spans="1:15" ht="19.5" customHeight="1">
      <c r="A38" s="100" t="s">
        <v>77</v>
      </c>
      <c r="B38" s="100"/>
      <c r="C38" s="100"/>
      <c r="D38" s="100"/>
      <c r="E38" s="100"/>
      <c r="F38" s="100"/>
      <c r="G38" s="100"/>
      <c r="H38" s="100"/>
      <c r="I38" s="100"/>
      <c r="J38" s="100"/>
      <c r="K38" s="100"/>
      <c r="L38" s="100"/>
      <c r="M38" s="100"/>
      <c r="N38" s="100"/>
      <c r="O38" s="100"/>
    </row>
    <row r="39" spans="1:15" s="67" customFormat="1" ht="19.5" customHeight="1">
      <c r="A39" s="65" t="s">
        <v>82</v>
      </c>
      <c r="B39" s="66"/>
      <c r="C39" s="66"/>
      <c r="D39" s="66"/>
      <c r="E39" s="66"/>
      <c r="F39" s="66"/>
      <c r="G39" s="66"/>
      <c r="H39" s="66"/>
      <c r="I39" s="66"/>
      <c r="J39" s="66"/>
      <c r="K39" s="66"/>
      <c r="L39" s="66"/>
      <c r="M39" s="66"/>
      <c r="N39" s="66"/>
      <c r="O39" s="66"/>
    </row>
    <row r="40" spans="1:15" ht="19.5" customHeight="1"/>
    <row r="41" spans="1:15" ht="19.5" customHeight="1"/>
    <row r="42" spans="1:15" ht="19.5" customHeight="1"/>
    <row r="43" spans="1:15" ht="19.5" customHeight="1"/>
  </sheetData>
  <mergeCells count="16">
    <mergeCell ref="N1:O1"/>
    <mergeCell ref="D2:I2"/>
    <mergeCell ref="B4:C4"/>
    <mergeCell ref="D4:I4"/>
    <mergeCell ref="B5:C5"/>
    <mergeCell ref="D5:I5"/>
    <mergeCell ref="L31:M31"/>
    <mergeCell ref="A38:O38"/>
    <mergeCell ref="D8:E8"/>
    <mergeCell ref="H8:I8"/>
    <mergeCell ref="J8:K8"/>
    <mergeCell ref="N8:O8"/>
    <mergeCell ref="D9:E9"/>
    <mergeCell ref="H9:I9"/>
    <mergeCell ref="J9:K9"/>
    <mergeCell ref="N9:O9"/>
  </mergeCells>
  <phoneticPr fontId="3"/>
  <dataValidations count="1">
    <dataValidation type="list" allowBlank="1" showInputMessage="1" showErrorMessage="1" sqref="C10:C29" xr:uid="{4133840A-946A-448B-844D-7116F96E31BD}">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2"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添付書類一覧（交付申請）</vt:lpstr>
      <vt:lpstr>別記１（賃金増加率試算表）</vt:lpstr>
      <vt:lpstr>別記１（記入例）</vt:lpstr>
      <vt:lpstr>添付書類一覧（実績報告）</vt:lpstr>
      <vt:lpstr>別記２（賃金増加率計算表）</vt:lpstr>
      <vt:lpstr>別記２（記入例）</vt:lpstr>
      <vt:lpstr>'添付書類一覧（交付申請）'!Print_Area</vt:lpstr>
      <vt:lpstr>'添付書類一覧（実績報告）'!Print_Area</vt:lpstr>
      <vt:lpstr>'別記１（記入例）'!Print_Area</vt:lpstr>
      <vt:lpstr>'別記１（賃金増加率試算表）'!Print_Area</vt:lpstr>
      <vt:lpstr>'別記２（記入例）'!Print_Area</vt:lpstr>
      <vt:lpstr>'別記２（賃金増加率計算表）'!Print_Area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希美</dc:creator>
  <cp:lastModifiedBy>大友　希美</cp:lastModifiedBy>
  <cp:lastPrinted>2026-08-05T23:44:23Z</cp:lastPrinted>
  <dcterms:created xsi:type="dcterms:W3CDTF">2026-07-28T09:50:04Z</dcterms:created>
  <dcterms:modified xsi:type="dcterms:W3CDTF">2026-08-05T23:55:12Z</dcterms:modified>
</cp:coreProperties>
</file>