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160181\Desktop\"/>
    </mc:Choice>
  </mc:AlternateContent>
  <xr:revisionPtr revIDLastSave="0" documentId="13_ncr:1_{A2F5C55C-8EB3-4DDC-958D-6DC79CDDABFE}" xr6:coauthVersionLast="47" xr6:coauthVersionMax="47" xr10:uidLastSave="{00000000-0000-0000-0000-000000000000}"/>
  <bookViews>
    <workbookView xWindow="4890" yWindow="540" windowWidth="24300" windowHeight="14730" tabRatio="804" xr2:uid="{00000000-000D-0000-FFFF-FFFF00000000}"/>
  </bookViews>
  <sheets>
    <sheet name="(その１)計算式あり" sheetId="18" r:id="rId1"/>
    <sheet name="(その２)計算式あり " sheetId="10" r:id="rId2"/>
    <sheet name="(その１)記載例" sheetId="22" r:id="rId3"/>
    <sheet name="(その２)記載例" sheetId="23" r:id="rId4"/>
  </sheets>
  <definedNames>
    <definedName name="_xlnm.Print_Area" localSheetId="2">'(その１)記載例'!$B$1:$CZ$67</definedName>
    <definedName name="_xlnm.Print_Area" localSheetId="0">'(その１)計算式あり'!$B$1:$CZ$67</definedName>
    <definedName name="_xlnm.Print_Area" localSheetId="3">'(その２)記載例'!$B$1:$BO$69</definedName>
    <definedName name="_xlnm.Print_Area" localSheetId="1">'(その２)計算式あり '!$B$1:$BO$69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1" i="23" l="1"/>
  <c r="AE41" i="10"/>
  <c r="AE29" i="23"/>
  <c r="T27" i="23"/>
  <c r="AE27" i="23" s="1"/>
  <c r="T25" i="23"/>
  <c r="T23" i="23"/>
  <c r="AE23" i="23" s="1"/>
  <c r="T21" i="23"/>
  <c r="T19" i="23"/>
  <c r="AE19" i="23"/>
  <c r="AN65" i="23"/>
  <c r="AN63" i="23"/>
  <c r="AN61" i="23"/>
  <c r="AN59" i="23"/>
  <c r="AN57" i="23"/>
  <c r="AN55" i="23"/>
  <c r="AN53" i="23"/>
  <c r="AN51" i="23"/>
  <c r="AN49" i="23"/>
  <c r="AN47" i="23" s="1"/>
  <c r="BF47" i="23"/>
  <c r="AZ47" i="23"/>
  <c r="AE47" i="23"/>
  <c r="C69" i="23" s="1"/>
  <c r="AT43" i="23"/>
  <c r="AN43" i="23"/>
  <c r="AT41" i="23"/>
  <c r="AN41" i="23"/>
  <c r="AT39" i="23"/>
  <c r="AN39" i="23"/>
  <c r="BG38" i="23"/>
  <c r="BG46" i="23" s="1"/>
  <c r="BO37" i="23"/>
  <c r="BO45" i="23" s="1"/>
  <c r="BN37" i="23"/>
  <c r="BN45" i="23" s="1"/>
  <c r="BM37" i="23"/>
  <c r="BM45" i="23" s="1"/>
  <c r="BL37" i="23"/>
  <c r="BL45" i="23" s="1"/>
  <c r="BF37" i="23"/>
  <c r="BF45" i="23" s="1"/>
  <c r="AZ37" i="23"/>
  <c r="AZ45" i="23" s="1"/>
  <c r="AT35" i="23"/>
  <c r="AN35" i="23"/>
  <c r="AT33" i="23"/>
  <c r="AN33" i="23"/>
  <c r="AT31" i="23"/>
  <c r="AN31" i="23"/>
  <c r="AT29" i="23"/>
  <c r="AN29" i="23"/>
  <c r="AT27" i="23"/>
  <c r="AN27" i="23"/>
  <c r="Y27" i="23"/>
  <c r="AT25" i="23"/>
  <c r="AN25" i="23"/>
  <c r="Y25" i="23"/>
  <c r="AE25" i="23"/>
  <c r="AT23" i="23"/>
  <c r="AN23" i="23"/>
  <c r="AT21" i="23"/>
  <c r="AN21" i="23"/>
  <c r="Y21" i="23"/>
  <c r="AE21" i="23"/>
  <c r="AT19" i="23"/>
  <c r="AN19" i="23"/>
  <c r="AT17" i="23"/>
  <c r="AN17" i="23"/>
  <c r="AM8" i="23"/>
  <c r="AJ8" i="23"/>
  <c r="BQ37" i="22"/>
  <c r="K67" i="22"/>
  <c r="AI67" i="22"/>
  <c r="Q67" i="22"/>
  <c r="AI65" i="22"/>
  <c r="Z65" i="22"/>
  <c r="Z67" i="22" s="1"/>
  <c r="Q65" i="22"/>
  <c r="K65" i="22"/>
  <c r="BA63" i="22"/>
  <c r="AR63" i="22"/>
  <c r="AL63" i="22"/>
  <c r="AC63" i="22"/>
  <c r="AU63" i="22" s="1"/>
  <c r="T63" i="22"/>
  <c r="BA61" i="22"/>
  <c r="AU61" i="22"/>
  <c r="AR61" i="22"/>
  <c r="AL61" i="22"/>
  <c r="AC61" i="22"/>
  <c r="T61" i="22"/>
  <c r="AR59" i="22"/>
  <c r="AL59" i="22"/>
  <c r="AC59" i="22"/>
  <c r="AU59" i="22" s="1"/>
  <c r="BA59" i="22" s="1"/>
  <c r="T59" i="22"/>
  <c r="BA57" i="22"/>
  <c r="AU57" i="22"/>
  <c r="AR57" i="22"/>
  <c r="AL57" i="22"/>
  <c r="AC57" i="22"/>
  <c r="T57" i="22"/>
  <c r="AR55" i="22"/>
  <c r="AL55" i="22"/>
  <c r="AC55" i="22"/>
  <c r="AU55" i="22" s="1"/>
  <c r="BA55" i="22" s="1"/>
  <c r="T55" i="22"/>
  <c r="BA53" i="22"/>
  <c r="AU53" i="22"/>
  <c r="AR53" i="22"/>
  <c r="AL53" i="22"/>
  <c r="AC53" i="22"/>
  <c r="T53" i="22"/>
  <c r="AR51" i="22"/>
  <c r="AL51" i="22"/>
  <c r="AC51" i="22"/>
  <c r="T51" i="22"/>
  <c r="L44" i="22"/>
  <c r="CL42" i="22"/>
  <c r="AR42" i="22"/>
  <c r="CL41" i="22"/>
  <c r="CE41" i="22"/>
  <c r="CL40" i="22"/>
  <c r="CE40" i="22"/>
  <c r="CL39" i="22"/>
  <c r="CE39" i="22"/>
  <c r="CL38" i="22"/>
  <c r="CE38" i="22"/>
  <c r="CE37" i="22"/>
  <c r="L36" i="22"/>
  <c r="BW30" i="22"/>
  <c r="AN27" i="22"/>
  <c r="AX27" i="22" s="1"/>
  <c r="X27" i="22"/>
  <c r="CI19" i="22"/>
  <c r="BQ42" i="22" s="1"/>
  <c r="CS42" i="22" s="1"/>
  <c r="CD19" i="22"/>
  <c r="BQ41" i="22" s="1"/>
  <c r="BY19" i="22"/>
  <c r="BQ40" i="22" s="1"/>
  <c r="CS40" i="22" s="1"/>
  <c r="BT19" i="22"/>
  <c r="BQ39" i="22" s="1"/>
  <c r="BO19" i="22"/>
  <c r="BQ38" i="22" s="1"/>
  <c r="BJ19" i="22"/>
  <c r="BA19" i="22"/>
  <c r="CN15" i="22"/>
  <c r="BA15" i="22"/>
  <c r="CN11" i="22"/>
  <c r="BA11" i="22"/>
  <c r="AE29" i="10"/>
  <c r="BG38" i="10"/>
  <c r="BF37" i="10"/>
  <c r="AE25" i="10"/>
  <c r="T27" i="10"/>
  <c r="AE27" i="10" s="1"/>
  <c r="Y27" i="10"/>
  <c r="Y25" i="10"/>
  <c r="T25" i="10"/>
  <c r="T23" i="10"/>
  <c r="T21" i="10"/>
  <c r="AE21" i="10" s="1"/>
  <c r="T19" i="10"/>
  <c r="AE23" i="10"/>
  <c r="Y21" i="10"/>
  <c r="AT23" i="10"/>
  <c r="AN23" i="10"/>
  <c r="BL37" i="10"/>
  <c r="BM37" i="10"/>
  <c r="BN37" i="10"/>
  <c r="AZ37" i="10"/>
  <c r="AT27" i="10"/>
  <c r="AN27" i="10"/>
  <c r="AT43" i="10"/>
  <c r="AN43" i="10"/>
  <c r="AT41" i="10"/>
  <c r="AN41" i="10"/>
  <c r="AT39" i="10"/>
  <c r="AN39" i="10"/>
  <c r="AT35" i="10"/>
  <c r="AN35" i="10"/>
  <c r="AT33" i="10"/>
  <c r="AN33" i="10"/>
  <c r="AT31" i="10"/>
  <c r="AN31" i="10"/>
  <c r="AT29" i="10"/>
  <c r="AN29" i="10"/>
  <c r="AT25" i="10"/>
  <c r="AN25" i="10"/>
  <c r="AT21" i="10"/>
  <c r="AN21" i="10"/>
  <c r="AT19" i="10"/>
  <c r="AN19" i="10"/>
  <c r="AT17" i="10"/>
  <c r="AN17" i="10"/>
  <c r="AN37" i="23" l="1"/>
  <c r="AN45" i="23" s="1"/>
  <c r="AT37" i="23"/>
  <c r="AT45" i="23"/>
  <c r="AE37" i="23"/>
  <c r="AE45" i="23" s="1"/>
  <c r="CS41" i="22"/>
  <c r="CL43" i="22"/>
  <c r="CS39" i="22"/>
  <c r="CE43" i="22"/>
  <c r="AL65" i="22"/>
  <c r="AR65" i="22"/>
  <c r="AR67" i="22" s="1"/>
  <c r="AU51" i="22"/>
  <c r="BA51" i="22" s="1"/>
  <c r="T65" i="22"/>
  <c r="AR43" i="22"/>
  <c r="BA43" i="22" s="1"/>
  <c r="BQ43" i="22"/>
  <c r="AC65" i="22"/>
  <c r="CN19" i="22"/>
  <c r="AT37" i="10"/>
  <c r="AT45" i="10" s="1"/>
  <c r="AN37" i="10"/>
  <c r="AN45" i="10" s="1"/>
  <c r="CS43" i="22" l="1"/>
  <c r="AU65" i="22"/>
  <c r="BA51" i="18"/>
  <c r="AC51" i="18"/>
  <c r="CL42" i="18" l="1"/>
  <c r="CL41" i="18"/>
  <c r="CE41" i="18"/>
  <c r="CL40" i="18"/>
  <c r="CE40" i="18"/>
  <c r="CL39" i="18"/>
  <c r="CE39" i="18"/>
  <c r="CL38" i="18"/>
  <c r="CL43" i="18" s="1"/>
  <c r="CE38" i="18"/>
  <c r="CE37" i="18"/>
  <c r="BW30" i="18"/>
  <c r="CI19" i="18"/>
  <c r="BQ42" i="18" s="1"/>
  <c r="CD19" i="18"/>
  <c r="BQ41" i="18" s="1"/>
  <c r="BY19" i="18"/>
  <c r="BQ40" i="18" s="1"/>
  <c r="BT19" i="18"/>
  <c r="BQ39" i="18" s="1"/>
  <c r="CS39" i="18" s="1"/>
  <c r="BO19" i="18"/>
  <c r="BQ38" i="18" s="1"/>
  <c r="BJ19" i="18"/>
  <c r="CN15" i="18"/>
  <c r="CN11" i="18"/>
  <c r="CS42" i="18" l="1"/>
  <c r="CS40" i="18"/>
  <c r="CE43" i="18"/>
  <c r="CN19" i="18"/>
  <c r="CS41" i="18"/>
  <c r="CS43" i="18"/>
  <c r="BQ37" i="18"/>
  <c r="BQ43" i="18" s="1"/>
  <c r="BF47" i="10"/>
  <c r="AZ47" i="10"/>
  <c r="AN49" i="10"/>
  <c r="AE47" i="10"/>
  <c r="BG46" i="10" l="1"/>
  <c r="BF45" i="10"/>
  <c r="AZ45" i="10"/>
  <c r="BL45" i="10"/>
  <c r="BM45" i="10"/>
  <c r="BN45" i="10"/>
  <c r="BO37" i="10"/>
  <c r="BO45" i="10" s="1"/>
  <c r="BA63" i="18"/>
  <c r="BA61" i="18"/>
  <c r="BA59" i="18"/>
  <c r="BA57" i="18"/>
  <c r="BA55" i="18"/>
  <c r="BA53" i="18"/>
  <c r="BA43" i="18"/>
  <c r="AR42" i="18"/>
  <c r="AL53" i="18"/>
  <c r="AL55" i="18"/>
  <c r="AL57" i="18"/>
  <c r="AL59" i="18"/>
  <c r="AN55" i="10"/>
  <c r="AN51" i="10"/>
  <c r="AN27" i="18"/>
  <c r="AX27" i="18" s="1"/>
  <c r="AR53" i="18"/>
  <c r="AR55" i="18"/>
  <c r="AR57" i="18"/>
  <c r="AR59" i="18"/>
  <c r="AR61" i="18"/>
  <c r="AR63" i="18"/>
  <c r="C69" i="10"/>
  <c r="AI65" i="18"/>
  <c r="AI67" i="18"/>
  <c r="Q65" i="18"/>
  <c r="Q67" i="18" s="1"/>
  <c r="T51" i="18"/>
  <c r="AL51" i="18"/>
  <c r="AR51" i="18"/>
  <c r="T53" i="18"/>
  <c r="AC53" i="18"/>
  <c r="T55" i="18"/>
  <c r="AC55" i="18"/>
  <c r="T57" i="18"/>
  <c r="AC57" i="18"/>
  <c r="T59" i="18"/>
  <c r="AC59" i="18"/>
  <c r="T61" i="18"/>
  <c r="AC61" i="18"/>
  <c r="AL61" i="18"/>
  <c r="T63" i="18"/>
  <c r="AC63" i="18"/>
  <c r="AL63" i="18"/>
  <c r="Z65" i="18"/>
  <c r="Z67" i="18" s="1"/>
  <c r="AE19" i="10"/>
  <c r="K65" i="18"/>
  <c r="L44" i="18"/>
  <c r="L36" i="18"/>
  <c r="X27" i="18"/>
  <c r="BA15" i="18"/>
  <c r="BA19" i="18"/>
  <c r="BA11" i="18"/>
  <c r="AN53" i="10"/>
  <c r="AN57" i="10"/>
  <c r="AN59" i="10"/>
  <c r="AN61" i="10"/>
  <c r="AN63" i="10"/>
  <c r="AN65" i="10"/>
  <c r="AM8" i="10"/>
  <c r="AJ8" i="10"/>
  <c r="AL65" i="18" l="1"/>
  <c r="AN47" i="10"/>
  <c r="AE37" i="10"/>
  <c r="AE45" i="10" s="1"/>
  <c r="AR43" i="18"/>
  <c r="AR65" i="18"/>
  <c r="AR67" i="18" s="1"/>
  <c r="T65" i="18"/>
  <c r="AU57" i="18"/>
  <c r="K67" i="18"/>
  <c r="AU61" i="18"/>
  <c r="AU51" i="18"/>
  <c r="AU63" i="18"/>
  <c r="AC65" i="18"/>
  <c r="AU53" i="18"/>
  <c r="AU55" i="18"/>
  <c r="AU59" i="18"/>
  <c r="AU65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Z4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１歳児は原則3.3㎡で計算すること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M21" authorId="0" shapeId="0" xr:uid="{E7252C8C-AB1E-46A7-82A5-095F4AEFE2BA}">
      <text>
        <r>
          <rPr>
            <sz val="9"/>
            <color indexed="81"/>
            <rFont val="MS P ゴシック"/>
            <family val="3"/>
            <charset val="128"/>
          </rPr>
          <t>１歳児配置改善加算を適用する場合は「(加算)」に変更</t>
        </r>
      </text>
    </comment>
    <comment ref="M25" authorId="0" shapeId="0" xr:uid="{532E2490-8BE7-4BBC-BF58-4733D0FC4A51}">
      <text>
        <r>
          <rPr>
            <sz val="9"/>
            <color indexed="81"/>
            <rFont val="MS P ゴシック"/>
            <family val="3"/>
            <charset val="128"/>
          </rPr>
          <t>３歳児配置改善加算を適用する場合は「(加算)」に変更</t>
        </r>
      </text>
    </comment>
    <comment ref="M27" authorId="0" shapeId="0" xr:uid="{C69B7224-7ADC-4051-9C49-D803A1B33C0E}">
      <text>
        <r>
          <rPr>
            <sz val="9"/>
            <color indexed="81"/>
            <rFont val="MS P ゴシック"/>
            <family val="3"/>
            <charset val="128"/>
          </rPr>
          <t>４歳以上児配置改善加算を適用する場合は「(加算)」に変更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Z48" authorId="0" shapeId="0" xr:uid="{0A758A56-5B0D-49DF-9BB5-2B1392B90206}">
      <text>
        <r>
          <rPr>
            <b/>
            <sz val="9"/>
            <color indexed="81"/>
            <rFont val="ＭＳ Ｐゴシック"/>
            <family val="3"/>
            <charset val="128"/>
          </rPr>
          <t>１歳児は原則3.3㎡で計算すること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M21" authorId="0" shapeId="0" xr:uid="{BBB3C99C-314E-45A4-8968-84CF17E672AE}">
      <text>
        <r>
          <rPr>
            <sz val="9"/>
            <color indexed="81"/>
            <rFont val="MS P ゴシック"/>
            <family val="3"/>
            <charset val="128"/>
          </rPr>
          <t>１歳児配置改善加算を適用する場合は「(加算)」に変更</t>
        </r>
      </text>
    </comment>
    <comment ref="M25" authorId="0" shapeId="0" xr:uid="{542D11E1-C360-48E8-ADD8-04FA0351AA91}">
      <text>
        <r>
          <rPr>
            <sz val="9"/>
            <color indexed="81"/>
            <rFont val="MS P ゴシック"/>
            <family val="3"/>
            <charset val="128"/>
          </rPr>
          <t>３歳児配置改善加算を適用する場合は「(加算)」に変更</t>
        </r>
      </text>
    </comment>
    <comment ref="M27" authorId="0" shapeId="0" xr:uid="{9FC09207-D0BC-4CD1-B6E8-1839CC3C93E6}">
      <text>
        <r>
          <rPr>
            <sz val="9"/>
            <color indexed="81"/>
            <rFont val="MS P ゴシック"/>
            <family val="3"/>
            <charset val="128"/>
          </rPr>
          <t>４歳以上児配置改善加算を適用する場合は「(加算)」に変更</t>
        </r>
      </text>
    </comment>
  </commentList>
</comments>
</file>

<file path=xl/sharedStrings.xml><?xml version="1.0" encoding="utf-8"?>
<sst xmlns="http://schemas.openxmlformats.org/spreadsheetml/2006/main" count="1003" uniqueCount="244">
  <si>
    <t>人</t>
    <rPh sb="0" eb="1">
      <t>ヒト</t>
    </rPh>
    <phoneticPr fontId="1"/>
  </si>
  <si>
    <t>計</t>
    <rPh sb="0" eb="1">
      <t>ケイ</t>
    </rPh>
    <phoneticPr fontId="1"/>
  </si>
  <si>
    <t>＝</t>
    <phoneticPr fontId="1"/>
  </si>
  <si>
    <t>乳児室</t>
    <rPh sb="0" eb="2">
      <t>ニュウジ</t>
    </rPh>
    <rPh sb="2" eb="3">
      <t>シツ</t>
    </rPh>
    <phoneticPr fontId="1"/>
  </si>
  <si>
    <t>ほふく室</t>
    <rPh sb="3" eb="4">
      <t>シツ</t>
    </rPh>
    <phoneticPr fontId="1"/>
  </si>
  <si>
    <t>㎡</t>
    <phoneticPr fontId="1"/>
  </si>
  <si>
    <t>人</t>
    <rPh sb="0" eb="1">
      <t>ニン</t>
    </rPh>
    <phoneticPr fontId="1"/>
  </si>
  <si>
    <t>保育室</t>
    <rPh sb="0" eb="3">
      <t>ホイクシツ</t>
    </rPh>
    <phoneticPr fontId="1"/>
  </si>
  <si>
    <t>遊戯室</t>
    <rPh sb="0" eb="3">
      <t>ユウギシツ</t>
    </rPh>
    <phoneticPr fontId="1"/>
  </si>
  <si>
    <t>調理室</t>
    <rPh sb="0" eb="3">
      <t>チョウリシツ</t>
    </rPh>
    <phoneticPr fontId="1"/>
  </si>
  <si>
    <t>医務室</t>
    <rPh sb="0" eb="3">
      <t>イムシツ</t>
    </rPh>
    <phoneticPr fontId="1"/>
  </si>
  <si>
    <t>事務室</t>
    <rPh sb="0" eb="3">
      <t>ジムシツ</t>
    </rPh>
    <phoneticPr fontId="1"/>
  </si>
  <si>
    <t>職員休憩室</t>
    <rPh sb="0" eb="2">
      <t>ショクイン</t>
    </rPh>
    <rPh sb="2" eb="4">
      <t>キュウケイ</t>
    </rPh>
    <rPh sb="4" eb="5">
      <t>シツ</t>
    </rPh>
    <phoneticPr fontId="1"/>
  </si>
  <si>
    <t>調乳室</t>
    <rPh sb="0" eb="1">
      <t>チョウ</t>
    </rPh>
    <rPh sb="1" eb="2">
      <t>チチ</t>
    </rPh>
    <rPh sb="2" eb="3">
      <t>シツ</t>
    </rPh>
    <phoneticPr fontId="1"/>
  </si>
  <si>
    <t>便所</t>
    <rPh sb="0" eb="2">
      <t>ベンジョ</t>
    </rPh>
    <phoneticPr fontId="1"/>
  </si>
  <si>
    <t>職員用便所</t>
    <rPh sb="0" eb="2">
      <t>ショクイン</t>
    </rPh>
    <rPh sb="2" eb="3">
      <t>ヨウ</t>
    </rPh>
    <rPh sb="3" eb="5">
      <t>ベンジョ</t>
    </rPh>
    <phoneticPr fontId="1"/>
  </si>
  <si>
    <t>沐浴室</t>
    <rPh sb="0" eb="2">
      <t>モクヨク</t>
    </rPh>
    <rPh sb="2" eb="3">
      <t>シツ</t>
    </rPh>
    <phoneticPr fontId="1"/>
  </si>
  <si>
    <t>倉庫</t>
    <rPh sb="0" eb="2">
      <t>ソウコ</t>
    </rPh>
    <phoneticPr fontId="1"/>
  </si>
  <si>
    <t>廊下</t>
    <rPh sb="0" eb="2">
      <t>ロウカ</t>
    </rPh>
    <phoneticPr fontId="1"/>
  </si>
  <si>
    <t>その他</t>
    <rPh sb="2" eb="3">
      <t>タ</t>
    </rPh>
    <phoneticPr fontId="1"/>
  </si>
  <si>
    <t>医薬品</t>
    <rPh sb="0" eb="3">
      <t>イヤクヒン</t>
    </rPh>
    <phoneticPr fontId="1"/>
  </si>
  <si>
    <t>有 ・ 無</t>
    <rPh sb="0" eb="1">
      <t>ユウ</t>
    </rPh>
    <rPh sb="4" eb="5">
      <t>ム</t>
    </rPh>
    <phoneticPr fontId="1"/>
  </si>
  <si>
    <t>個</t>
    <rPh sb="0" eb="1">
      <t>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</si>
  <si>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</si>
  <si>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</si>
  <si>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</si>
  <si>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現在</t>
    <rPh sb="0" eb="2">
      <t>ゲンザイ</t>
    </rPh>
    <phoneticPr fontId="1"/>
  </si>
  <si>
    <t>０歳児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</si>
  <si>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</si>
  <si>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２歳児</t>
    <rPh sb="1" eb="2">
      <t>サイ</t>
    </rPh>
    <rPh sb="2" eb="3">
      <t>ジ</t>
    </rPh>
    <phoneticPr fontId="1"/>
  </si>
  <si>
    <t>３歳児</t>
    <rPh sb="1" eb="2">
      <t>サイ</t>
    </rPh>
    <rPh sb="2" eb="3">
      <t>ジ</t>
    </rPh>
    <phoneticPr fontId="1"/>
  </si>
  <si>
    <t>４歳児</t>
    <rPh sb="1" eb="2">
      <t>サイ</t>
    </rPh>
    <rPh sb="2" eb="3">
      <t>ジ</t>
    </rPh>
    <phoneticPr fontId="1"/>
  </si>
  <si>
    <t>５歳児</t>
    <rPh sb="1" eb="2">
      <t>サイ</t>
    </rPh>
    <rPh sb="2" eb="3">
      <t>ジ</t>
    </rPh>
    <phoneticPr fontId="1"/>
  </si>
  <si>
    <t>面　　　積</t>
    <rPh sb="0" eb="1">
      <t>メン</t>
    </rPh>
    <rPh sb="4" eb="5">
      <t>セキ</t>
    </rPh>
    <phoneticPr fontId="1"/>
  </si>
  <si>
    <t>午前</t>
    <rPh sb="0" eb="2">
      <t>ゴゼン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</si>
  <si>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</si>
  <si>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</si>
  <si>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午後</t>
    <rPh sb="0" eb="2">
      <t>ゴゴ</t>
    </rPh>
    <phoneticPr fontId="1"/>
  </si>
  <si>
    <t>時間</t>
    <rPh sb="0" eb="2">
      <t>ジカン</t>
    </rPh>
    <phoneticPr fontId="1"/>
  </si>
  <si>
    <t>大</t>
    <rPh sb="0" eb="1">
      <t>ダイ</t>
    </rPh>
    <phoneticPr fontId="1"/>
  </si>
  <si>
    <t>開所：</t>
    <rPh sb="0" eb="2">
      <t>カイショ</t>
    </rPh>
    <phoneticPr fontId="1"/>
  </si>
  <si>
    <t>閉所：</t>
    <rPh sb="0" eb="2">
      <t>ヘイショ</t>
    </rPh>
    <phoneticPr fontId="1"/>
  </si>
  <si>
    <t>時間：</t>
    <rPh sb="0" eb="2">
      <t>ジカン</t>
    </rPh>
    <phoneticPr fontId="1"/>
  </si>
  <si>
    <t>（期間</t>
    <rPh sb="1" eb="3">
      <t>キカン</t>
    </rPh>
    <phoneticPr fontId="1"/>
  </si>
  <si>
    <t>年間）</t>
    <rPh sb="0" eb="2">
      <t>ネンカン</t>
    </rPh>
    <phoneticPr fontId="1"/>
  </si>
  <si>
    <t>地上権設定</t>
    <rPh sb="0" eb="3">
      <t>チジョウケン</t>
    </rPh>
    <rPh sb="3" eb="5">
      <t>セッテイ</t>
    </rPh>
    <phoneticPr fontId="1"/>
  </si>
  <si>
    <t>そ　の　他</t>
    <rPh sb="4" eb="5">
      <t>タ</t>
    </rPh>
    <phoneticPr fontId="1"/>
  </si>
  <si>
    <t>建築面積</t>
    <rPh sb="0" eb="2">
      <t>ケンチク</t>
    </rPh>
    <rPh sb="2" eb="4">
      <t>メンセキ</t>
    </rPh>
    <phoneticPr fontId="1"/>
  </si>
  <si>
    <t>屋外遊戯場</t>
    <rPh sb="0" eb="2">
      <t>オクガイ</t>
    </rPh>
    <rPh sb="2" eb="4">
      <t>ユウギ</t>
    </rPh>
    <rPh sb="4" eb="5">
      <t>バ</t>
    </rPh>
    <phoneticPr fontId="1"/>
  </si>
  <si>
    <t>現員計</t>
    <rPh sb="0" eb="2">
      <t>ゲンイン</t>
    </rPh>
    <rPh sb="2" eb="3">
      <t>ケイ</t>
    </rPh>
    <phoneticPr fontId="1"/>
  </si>
  <si>
    <t>敷地面積計</t>
    <rPh sb="0" eb="2">
      <t>シキチ</t>
    </rPh>
    <rPh sb="2" eb="4">
      <t>メンセキ</t>
    </rPh>
    <rPh sb="4" eb="5">
      <t>ケイ</t>
    </rPh>
    <phoneticPr fontId="1"/>
  </si>
  <si>
    <t>屋外遊戯場</t>
    <rPh sb="0" eb="2">
      <t>オクガイ</t>
    </rPh>
    <rPh sb="2" eb="4">
      <t>ユウギ</t>
    </rPh>
    <rPh sb="4" eb="5">
      <t>ジョウ</t>
    </rPh>
    <phoneticPr fontId="1"/>
  </si>
  <si>
    <t>適 ・ 否</t>
    <rPh sb="0" eb="1">
      <t>テキ</t>
    </rPh>
    <rPh sb="4" eb="5">
      <t>ヒ</t>
    </rPh>
    <phoneticPr fontId="1"/>
  </si>
  <si>
    <t>小</t>
    <rPh sb="0" eb="1">
      <t>ショウ</t>
    </rPh>
    <phoneticPr fontId="1"/>
  </si>
  <si>
    <t>延床面積</t>
    <rPh sb="0" eb="1">
      <t>ノ</t>
    </rPh>
    <rPh sb="1" eb="2">
      <t>ユカ</t>
    </rPh>
    <rPh sb="2" eb="4">
      <t>メンセキ</t>
    </rPh>
    <phoneticPr fontId="1"/>
  </si>
  <si>
    <t>建物の構造</t>
    <rPh sb="0" eb="2">
      <t>タテモノ</t>
    </rPh>
    <rPh sb="3" eb="5">
      <t>コウゾウ</t>
    </rPh>
    <phoneticPr fontId="1"/>
  </si>
  <si>
    <t>造</t>
    <rPh sb="0" eb="1">
      <t>ゾウ</t>
    </rPh>
    <phoneticPr fontId="1"/>
  </si>
  <si>
    <t>階建</t>
    <rPh sb="0" eb="1">
      <t>カイ</t>
    </rPh>
    <rPh sb="1" eb="2">
      <t>タ</t>
    </rPh>
    <phoneticPr fontId="1"/>
  </si>
  <si>
    <t>）</t>
    <phoneticPr fontId="1"/>
  </si>
  <si>
    <t>現施設</t>
    <rPh sb="0" eb="1">
      <t>ゲン</t>
    </rPh>
    <rPh sb="1" eb="3">
      <t>シセツ</t>
    </rPh>
    <phoneticPr fontId="1"/>
  </si>
  <si>
    <t>他施設</t>
    <rPh sb="0" eb="1">
      <t>タ</t>
    </rPh>
    <rPh sb="1" eb="3">
      <t>シセツ</t>
    </rPh>
    <phoneticPr fontId="1"/>
  </si>
  <si>
    <t>氏　　　名</t>
    <rPh sb="0" eb="1">
      <t>シ</t>
    </rPh>
    <rPh sb="4" eb="5">
      <t>メイ</t>
    </rPh>
    <phoneticPr fontId="1"/>
  </si>
  <si>
    <t>歳</t>
    <rPh sb="0" eb="1">
      <t>サイ</t>
    </rPh>
    <phoneticPr fontId="1"/>
  </si>
  <si>
    <t>児 童 福 祉 事 業 従 事 歴</t>
    <rPh sb="0" eb="1">
      <t>ジ</t>
    </rPh>
    <rPh sb="2" eb="3">
      <t>ワラベ</t>
    </rPh>
    <rPh sb="4" eb="5">
      <t>フク</t>
    </rPh>
    <rPh sb="6" eb="7">
      <t>サイワイ</t>
    </rPh>
    <rPh sb="8" eb="9">
      <t>コト</t>
    </rPh>
    <rPh sb="10" eb="11">
      <t>ギョウ</t>
    </rPh>
    <rPh sb="12" eb="13">
      <t>ジュウ</t>
    </rPh>
    <rPh sb="14" eb="15">
      <t>コト</t>
    </rPh>
    <rPh sb="16" eb="17">
      <t>レキ</t>
    </rPh>
    <phoneticPr fontId="1"/>
  </si>
  <si>
    <t>受 講 し た 研 修 名</t>
    <rPh sb="0" eb="1">
      <t>ウケ</t>
    </rPh>
    <rPh sb="2" eb="3">
      <t>コウ</t>
    </rPh>
    <rPh sb="8" eb="9">
      <t>ケン</t>
    </rPh>
    <rPh sb="10" eb="11">
      <t>オサム</t>
    </rPh>
    <rPh sb="12" eb="13">
      <t>メイ</t>
    </rPh>
    <phoneticPr fontId="1"/>
  </si>
  <si>
    <t>子育て支援センター</t>
    <rPh sb="0" eb="2">
      <t>コソダ</t>
    </rPh>
    <rPh sb="3" eb="5">
      <t>シエン</t>
    </rPh>
    <phoneticPr fontId="1"/>
  </si>
  <si>
    <t>実人員</t>
    <rPh sb="0" eb="1">
      <t>ジツ</t>
    </rPh>
    <rPh sb="1" eb="3">
      <t>ジンイン</t>
    </rPh>
    <phoneticPr fontId="1"/>
  </si>
  <si>
    <t>常勤職員</t>
    <rPh sb="0" eb="2">
      <t>ジョウキン</t>
    </rPh>
    <rPh sb="2" eb="4">
      <t>ショクイン</t>
    </rPh>
    <phoneticPr fontId="1"/>
  </si>
  <si>
    <t>非常勤職員</t>
    <rPh sb="0" eb="3">
      <t>ヒジョウキン</t>
    </rPh>
    <rPh sb="3" eb="5">
      <t>ショクイン</t>
    </rPh>
    <phoneticPr fontId="1"/>
  </si>
  <si>
    <t>換算数</t>
    <rPh sb="0" eb="2">
      <t>カンサン</t>
    </rPh>
    <rPh sb="2" eb="3">
      <t>スウ</t>
    </rPh>
    <phoneticPr fontId="1"/>
  </si>
  <si>
    <t>基　　　準　　　定　　　数</t>
    <rPh sb="0" eb="1">
      <t>モト</t>
    </rPh>
    <rPh sb="4" eb="5">
      <t>ジュン</t>
    </rPh>
    <rPh sb="8" eb="9">
      <t>サダム</t>
    </rPh>
    <rPh sb="12" eb="13">
      <t>カズ</t>
    </rPh>
    <phoneticPr fontId="1"/>
  </si>
  <si>
    <t>職　　　　　　　　員　　　　　　　　数</t>
    <rPh sb="0" eb="1">
      <t>ショク</t>
    </rPh>
    <rPh sb="9" eb="10">
      <t>イン</t>
    </rPh>
    <rPh sb="18" eb="19">
      <t>カズ</t>
    </rPh>
    <phoneticPr fontId="1"/>
  </si>
  <si>
    <t>職　　　　　　　種</t>
    <rPh sb="0" eb="1">
      <t>ショク</t>
    </rPh>
    <rPh sb="8" eb="9">
      <t>タネ</t>
    </rPh>
    <phoneticPr fontId="1"/>
  </si>
  <si>
    <t>嘱託医</t>
    <rPh sb="0" eb="3">
      <t>ショクタクイ</t>
    </rPh>
    <phoneticPr fontId="1"/>
  </si>
  <si>
    <t>嘱託歯科医</t>
    <rPh sb="0" eb="2">
      <t>ショクタク</t>
    </rPh>
    <rPh sb="2" eb="4">
      <t>シカ</t>
    </rPh>
    <rPh sb="4" eb="5">
      <t>イ</t>
    </rPh>
    <phoneticPr fontId="1"/>
  </si>
  <si>
    <t>主任保育士専任加算分</t>
    <rPh sb="0" eb="2">
      <t>シュニン</t>
    </rPh>
    <rPh sb="2" eb="5">
      <t>ホイクシ</t>
    </rPh>
    <rPh sb="5" eb="7">
      <t>センニン</t>
    </rPh>
    <rPh sb="7" eb="9">
      <t>カサン</t>
    </rPh>
    <rPh sb="9" eb="10">
      <t>フン</t>
    </rPh>
    <phoneticPr fontId="1"/>
  </si>
  <si>
    <t>年　齢</t>
    <rPh sb="0" eb="1">
      <t>トシ</t>
    </rPh>
    <rPh sb="2" eb="3">
      <t>ヨワイ</t>
    </rPh>
    <phoneticPr fontId="1"/>
  </si>
  <si>
    <t>所長</t>
    <rPh sb="0" eb="1">
      <t>ショ</t>
    </rPh>
    <rPh sb="1" eb="2">
      <t>チョウ</t>
    </rPh>
    <phoneticPr fontId="1"/>
  </si>
  <si>
    <t>４歳以上児</t>
    <rPh sb="4" eb="5">
      <t>ジ</t>
    </rPh>
    <phoneticPr fontId="1"/>
  </si>
  <si>
    <t>保　育　士　計</t>
    <rPh sb="0" eb="1">
      <t>タモツ</t>
    </rPh>
    <rPh sb="2" eb="3">
      <t>イク</t>
    </rPh>
    <rPh sb="4" eb="5">
      <t>シ</t>
    </rPh>
    <rPh sb="6" eb="7">
      <t>ケイ</t>
    </rPh>
    <phoneticPr fontId="1"/>
  </si>
  <si>
    <t>職員合計</t>
    <rPh sb="0" eb="2">
      <t>ショクイン</t>
    </rPh>
    <rPh sb="2" eb="4">
      <t>ゴウケイ</t>
    </rPh>
    <phoneticPr fontId="1"/>
  </si>
  <si>
    <t>（</t>
    <phoneticPr fontId="1"/>
  </si>
  <si>
    <t>※</t>
    <phoneticPr fontId="1"/>
  </si>
  <si>
    <t>㎡×</t>
    <phoneticPr fontId="1"/>
  </si>
  <si>
    <t>㎡）</t>
    <phoneticPr fontId="1"/>
  </si>
  <si>
    <t>加算を受ける場合　１人</t>
    <rPh sb="0" eb="2">
      <t>カサン</t>
    </rPh>
    <rPh sb="3" eb="4">
      <t>ウ</t>
    </rPh>
    <rPh sb="6" eb="8">
      <t>バアイ</t>
    </rPh>
    <rPh sb="10" eb="11">
      <t>ヒト</t>
    </rPh>
    <phoneticPr fontId="1"/>
  </si>
  <si>
    <t>（）</t>
    <phoneticPr fontId="1"/>
  </si>
  <si>
    <t>　 －</t>
    <phoneticPr fontId="1"/>
  </si>
  <si>
    <t>－</t>
    <phoneticPr fontId="1"/>
  </si>
  <si>
    <t>（</t>
    <phoneticPr fontId="1"/>
  </si>
  <si>
    <t>× 1/ 3 ＝</t>
    <phoneticPr fontId="1"/>
  </si>
  <si>
    <t>× 1/ 6 ＝</t>
    <phoneticPr fontId="1"/>
  </si>
  <si>
    <t>（その１）</t>
    <phoneticPr fontId="1"/>
  </si>
  <si>
    <t>１　定員等の状況</t>
    <rPh sb="2" eb="4">
      <t>テイイン</t>
    </rPh>
    <rPh sb="4" eb="5">
      <t>トウ</t>
    </rPh>
    <rPh sb="6" eb="8">
      <t>ジョウキョウ</t>
    </rPh>
    <phoneticPr fontId="1"/>
  </si>
  <si>
    <t>２　土地の状況</t>
    <rPh sb="2" eb="4">
      <t>トチ</t>
    </rPh>
    <rPh sb="5" eb="7">
      <t>ジョウキョウ</t>
    </rPh>
    <phoneticPr fontId="1"/>
  </si>
  <si>
    <t>（１）所有形態</t>
    <rPh sb="3" eb="5">
      <t>ショユウ</t>
    </rPh>
    <rPh sb="5" eb="7">
      <t>ケイタイ</t>
    </rPh>
    <phoneticPr fontId="1"/>
  </si>
  <si>
    <t>（２）敷地面積</t>
    <rPh sb="3" eb="5">
      <t>シキチ</t>
    </rPh>
    <rPh sb="5" eb="7">
      <t>メンセキ</t>
    </rPh>
    <phoneticPr fontId="1"/>
  </si>
  <si>
    <t>５　職員の状況</t>
    <rPh sb="2" eb="4">
      <t>ショクイン</t>
    </rPh>
    <rPh sb="5" eb="7">
      <t>ジョウキョウ</t>
    </rPh>
    <phoneticPr fontId="1"/>
  </si>
  <si>
    <t>（１）所長資格</t>
    <rPh sb="3" eb="4">
      <t>ショ</t>
    </rPh>
    <rPh sb="4" eb="5">
      <t>チョウ</t>
    </rPh>
    <rPh sb="5" eb="7">
      <t>シカク</t>
    </rPh>
    <phoneticPr fontId="1"/>
  </si>
  <si>
    <t>３　建物の状況（各部屋別面積表）</t>
    <rPh sb="2" eb="4">
      <t>タテモノ</t>
    </rPh>
    <rPh sb="5" eb="7">
      <t>ジョウキョウ</t>
    </rPh>
    <rPh sb="8" eb="9">
      <t>カク</t>
    </rPh>
    <rPh sb="9" eb="11">
      <t>ヘヤ</t>
    </rPh>
    <rPh sb="11" eb="12">
      <t>ベツ</t>
    </rPh>
    <rPh sb="12" eb="14">
      <t>メンセキ</t>
    </rPh>
    <rPh sb="14" eb="15">
      <t>ヒョウ</t>
    </rPh>
    <phoneticPr fontId="1"/>
  </si>
  <si>
    <t>鉄骨コンクリート</t>
    <rPh sb="0" eb="2">
      <t>テッコツ</t>
    </rPh>
    <phoneticPr fontId="1"/>
  </si>
  <si>
    <t>室　　　名</t>
    <rPh sb="0" eb="1">
      <t>シツ</t>
    </rPh>
    <rPh sb="4" eb="5">
      <t>メイ</t>
    </rPh>
    <phoneticPr fontId="1"/>
  </si>
  <si>
    <t>備　　　　　考</t>
    <rPh sb="0" eb="1">
      <t>ビ</t>
    </rPh>
    <rPh sb="6" eb="7">
      <t>コウ</t>
    </rPh>
    <phoneticPr fontId="1"/>
  </si>
  <si>
    <t>備　考</t>
    <rPh sb="0" eb="1">
      <t>ビ</t>
    </rPh>
    <rPh sb="2" eb="3">
      <t>コウ</t>
    </rPh>
    <phoneticPr fontId="1"/>
  </si>
  <si>
    <t>（うち、調乳室）</t>
    <rPh sb="4" eb="5">
      <t>チョウ</t>
    </rPh>
    <rPh sb="5" eb="6">
      <t>チチ</t>
    </rPh>
    <rPh sb="6" eb="7">
      <t>シツ</t>
    </rPh>
    <phoneticPr fontId="1"/>
  </si>
  <si>
    <t>（うち、保健室）</t>
    <rPh sb="4" eb="6">
      <t>ホケン</t>
    </rPh>
    <rPh sb="6" eb="7">
      <t>シツ</t>
    </rPh>
    <phoneticPr fontId="1"/>
  </si>
  <si>
    <t>４　最低基準面積適合の状況</t>
    <rPh sb="2" eb="4">
      <t>サイテイ</t>
    </rPh>
    <rPh sb="4" eb="6">
      <t>キジュン</t>
    </rPh>
    <rPh sb="6" eb="8">
      <t>メンセキ</t>
    </rPh>
    <rPh sb="8" eb="10">
      <t>テキゴウ</t>
    </rPh>
    <rPh sb="11" eb="13">
      <t>ジョウキョウ</t>
    </rPh>
    <phoneticPr fontId="1"/>
  </si>
  <si>
    <t>面　積</t>
    <rPh sb="0" eb="1">
      <t>メン</t>
    </rPh>
    <rPh sb="2" eb="3">
      <t>セキ</t>
    </rPh>
    <phoneticPr fontId="1"/>
  </si>
  <si>
    <t>適　否</t>
    <rPh sb="0" eb="1">
      <t>テキ</t>
    </rPh>
    <rPh sb="2" eb="3">
      <t>イナ</t>
    </rPh>
    <phoneticPr fontId="1"/>
  </si>
  <si>
    <t>２歳以上児</t>
    <rPh sb="1" eb="2">
      <t>サイ</t>
    </rPh>
    <rPh sb="2" eb="4">
      <t>イジョウ</t>
    </rPh>
    <rPh sb="4" eb="5">
      <t>ジ</t>
    </rPh>
    <phoneticPr fontId="1"/>
  </si>
  <si>
    <t>人数</t>
    <rPh sb="0" eb="2">
      <t>ニンズウ</t>
    </rPh>
    <phoneticPr fontId="1"/>
  </si>
  <si>
    <t>防除設備</t>
    <rPh sb="0" eb="2">
      <t>ボウジョ</t>
    </rPh>
    <rPh sb="2" eb="4">
      <t>セツビ</t>
    </rPh>
    <phoneticPr fontId="1"/>
  </si>
  <si>
    <t>衛生設備</t>
    <rPh sb="0" eb="2">
      <t>エイセイ</t>
    </rPh>
    <rPh sb="2" eb="4">
      <t>セツビ</t>
    </rPh>
    <phoneticPr fontId="1"/>
  </si>
  <si>
    <t>実人員の内訳</t>
    <rPh sb="0" eb="1">
      <t>ジツ</t>
    </rPh>
    <rPh sb="1" eb="3">
      <t>ジンイン</t>
    </rPh>
    <rPh sb="4" eb="6">
      <t>ウチワケ</t>
    </rPh>
    <phoneticPr fontId="1"/>
  </si>
  <si>
    <t>保　　　育　　　士</t>
    <rPh sb="0" eb="1">
      <t>タモツ</t>
    </rPh>
    <rPh sb="4" eb="5">
      <t>イク</t>
    </rPh>
    <rPh sb="8" eb="9">
      <t>シ</t>
    </rPh>
    <phoneticPr fontId="1"/>
  </si>
  <si>
    <t>（その２）</t>
    <phoneticPr fontId="1"/>
  </si>
  <si>
    <t>－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</si>
  <si>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</si>
  <si>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</si>
  <si>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</si>
  <si>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</si>
  <si>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　その他（　　　　　　　　　　　　　　　　）</t>
    <rPh sb="3" eb="4">
      <t>タ</t>
    </rPh>
    <phoneticPr fontId="1"/>
  </si>
  <si>
    <t>⑤</t>
    <phoneticPr fontId="1"/>
  </si>
  <si>
    <t>⑥</t>
    <phoneticPr fontId="1"/>
  </si>
  <si>
    <t>事業担当専従職員</t>
    <rPh sb="0" eb="2">
      <t>ジギョウ</t>
    </rPh>
    <rPh sb="2" eb="4">
      <t>タントウ</t>
    </rPh>
    <rPh sb="4" eb="6">
      <t>センジュウ</t>
    </rPh>
    <rPh sb="6" eb="8">
      <t>ショクイン</t>
    </rPh>
    <phoneticPr fontId="1"/>
  </si>
  <si>
    <t>部屋名・組名</t>
    <rPh sb="0" eb="1">
      <t>ブ</t>
    </rPh>
    <rPh sb="1" eb="2">
      <t>ヤ</t>
    </rPh>
    <rPh sb="2" eb="3">
      <t>メイ</t>
    </rPh>
    <rPh sb="4" eb="5">
      <t>クミ</t>
    </rPh>
    <rPh sb="5" eb="6">
      <t>メイ</t>
    </rPh>
    <phoneticPr fontId="1"/>
  </si>
  <si>
    <t>○○　○○（○○医院）</t>
    <rPh sb="8" eb="10">
      <t>イイン</t>
    </rPh>
    <phoneticPr fontId="1"/>
  </si>
  <si>
    <t>○○　○○（○○歯科）</t>
    <rPh sb="8" eb="10">
      <t>シカ</t>
    </rPh>
    <phoneticPr fontId="1"/>
  </si>
  <si>
    <t>自己所有・自己所有以外</t>
    <rPh sb="0" eb="2">
      <t>ジコ</t>
    </rPh>
    <rPh sb="2" eb="4">
      <t>ショユウ</t>
    </rPh>
    <rPh sb="5" eb="7">
      <t>ジコ</t>
    </rPh>
    <rPh sb="7" eb="9">
      <t>ショユウ</t>
    </rPh>
    <rPh sb="9" eb="11">
      <t>イガイ</t>
    </rPh>
    <phoneticPr fontId="1"/>
  </si>
  <si>
    <t>賃　貸　借</t>
    <rPh sb="0" eb="1">
      <t>チン</t>
    </rPh>
    <rPh sb="2" eb="3">
      <t>カシ</t>
    </rPh>
    <rPh sb="4" eb="5">
      <t>シャク</t>
    </rPh>
    <phoneticPr fontId="1"/>
  </si>
  <si>
    <t>適</t>
    <rPh sb="0" eb="1">
      <t>テキ</t>
    </rPh>
    <phoneticPr fontId="1"/>
  </si>
  <si>
    <t>なし</t>
    <phoneticPr fontId="1"/>
  </si>
  <si>
    <t>有</t>
    <rPh sb="0" eb="1">
      <t>ユウ</t>
    </rPh>
    <phoneticPr fontId="1"/>
  </si>
  <si>
    <t>最　　 低　　 基　　 準　　 面　　 積 （㎡）</t>
    <rPh sb="0" eb="1">
      <t>サイ</t>
    </rPh>
    <rPh sb="4" eb="5">
      <t>テイ</t>
    </rPh>
    <rPh sb="8" eb="9">
      <t>モト</t>
    </rPh>
    <rPh sb="12" eb="13">
      <t>ジュン</t>
    </rPh>
    <rPh sb="16" eb="17">
      <t>メン</t>
    </rPh>
    <rPh sb="20" eb="21">
      <t>セキ</t>
    </rPh>
    <phoneticPr fontId="1"/>
  </si>
  <si>
    <t>（㎡）</t>
    <phoneticPr fontId="1"/>
  </si>
  <si>
    <t>小　　計</t>
    <rPh sb="0" eb="1">
      <t>ショウ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</si>
  <si>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</si>
  <si>
    <t>(①＋②＋③＋④＋⑤)</t>
    <phoneticPr fontId="1"/>
  </si>
  <si>
    <t>各室を２階以上に設け</t>
    <rPh sb="0" eb="1">
      <t>カク</t>
    </rPh>
    <rPh sb="1" eb="2">
      <t>シツ</t>
    </rPh>
    <phoneticPr fontId="1"/>
  </si>
  <si>
    <t>る場合</t>
    <rPh sb="1" eb="3">
      <t>バアイ</t>
    </rPh>
    <phoneticPr fontId="1"/>
  </si>
  <si>
    <t>部屋面積</t>
    <rPh sb="0" eb="2">
      <t>ヘヤ</t>
    </rPh>
    <rPh sb="2" eb="3">
      <t>メン</t>
    </rPh>
    <rPh sb="3" eb="4">
      <t>セキ</t>
    </rPh>
    <phoneticPr fontId="1"/>
  </si>
  <si>
    <t>一時預かり室</t>
    <rPh sb="0" eb="2">
      <t>イチジ</t>
    </rPh>
    <rPh sb="2" eb="3">
      <t>アズ</t>
    </rPh>
    <rPh sb="5" eb="6">
      <t>シツ</t>
    </rPh>
    <phoneticPr fontId="1"/>
  </si>
  <si>
    <t>　一時預かり事業</t>
    <rPh sb="1" eb="3">
      <t>イチジ</t>
    </rPh>
    <rPh sb="3" eb="4">
      <t>アズ</t>
    </rPh>
    <rPh sb="6" eb="8">
      <t>ジギョウ</t>
    </rPh>
    <phoneticPr fontId="1"/>
  </si>
  <si>
    <t>　延長保育促進事業</t>
    <rPh sb="1" eb="3">
      <t>エンチョウ</t>
    </rPh>
    <rPh sb="3" eb="5">
      <t>ホイク</t>
    </rPh>
    <rPh sb="5" eb="7">
      <t>ソクシン</t>
    </rPh>
    <rPh sb="7" eb="9">
      <t>ジギョウ</t>
    </rPh>
    <phoneticPr fontId="1"/>
  </si>
  <si>
    <t>名</t>
    <rPh sb="0" eb="1">
      <t>メイ</t>
    </rPh>
    <phoneticPr fontId="1"/>
  </si>
  <si>
    <t>(1)定員　　（　　　　</t>
    <rPh sb="3" eb="5">
      <t>テイイン</t>
    </rPh>
    <phoneticPr fontId="1"/>
  </si>
  <si>
    <t>(2)保育時間</t>
    <rPh sb="3" eb="5">
      <t>ホイク</t>
    </rPh>
    <rPh sb="5" eb="7">
      <t>ジカン</t>
    </rPh>
    <phoneticPr fontId="1"/>
  </si>
  <si>
    <t>(</t>
    <phoneticPr fontId="1"/>
  </si>
  <si>
    <t>)</t>
    <phoneticPr fontId="1"/>
  </si>
  <si>
    <t>(3)利用児童の状況（単位；人）</t>
    <rPh sb="3" eb="5">
      <t>リヨウ</t>
    </rPh>
    <rPh sb="5" eb="7">
      <t>ジドウ</t>
    </rPh>
    <rPh sb="8" eb="10">
      <t>ジョウキョウ</t>
    </rPh>
    <rPh sb="11" eb="13">
      <t>タンイ</t>
    </rPh>
    <rPh sb="14" eb="15">
      <t>ニン</t>
    </rPh>
    <phoneticPr fontId="1"/>
  </si>
  <si>
    <t>ほふくしない</t>
    <phoneticPr fontId="1"/>
  </si>
  <si>
    <t>ほふくする</t>
    <phoneticPr fontId="1"/>
  </si>
  <si>
    <t>２歳未満児</t>
    <rPh sb="1" eb="2">
      <t>サイ</t>
    </rPh>
    <rPh sb="2" eb="4">
      <t>ミマン</t>
    </rPh>
    <rPh sb="4" eb="5">
      <t>ジ</t>
    </rPh>
    <phoneticPr fontId="1"/>
  </si>
  <si>
    <t>ほふくをしない</t>
    <phoneticPr fontId="1"/>
  </si>
  <si>
    <t>00</t>
    <phoneticPr fontId="2"/>
  </si>
  <si>
    <t>※年齢区分は、1-(3)-②-イの人数を用いること。</t>
    <rPh sb="1" eb="3">
      <t>ネンレイ</t>
    </rPh>
    <rPh sb="3" eb="5">
      <t>クブン</t>
    </rPh>
    <rPh sb="17" eb="19">
      <t>ニンズウ</t>
    </rPh>
    <rPh sb="20" eb="21">
      <t>モチ</t>
    </rPh>
    <phoneticPr fontId="1"/>
  </si>
  <si>
    <t>ほふくをしない</t>
    <phoneticPr fontId="1"/>
  </si>
  <si>
    <t>①保育所運営費算定上の年齢区分（前年度の3月31日現在の年齢）</t>
    <rPh sb="1" eb="4">
      <t>ホイクショ</t>
    </rPh>
    <rPh sb="4" eb="7">
      <t>ウンエイヒ</t>
    </rPh>
    <rPh sb="7" eb="9">
      <t>サンテイ</t>
    </rPh>
    <rPh sb="9" eb="10">
      <t>ジョウ</t>
    </rPh>
    <rPh sb="11" eb="13">
      <t>ネンレイ</t>
    </rPh>
    <rPh sb="13" eb="15">
      <t>クブン</t>
    </rPh>
    <rPh sb="16" eb="19">
      <t>ゼンネンド</t>
    </rPh>
    <rPh sb="21" eb="22">
      <t>ガツ</t>
    </rPh>
    <rPh sb="24" eb="25">
      <t>ニチ</t>
    </rPh>
    <rPh sb="25" eb="27">
      <t>ゲンザイ</t>
    </rPh>
    <rPh sb="28" eb="30">
      <t>ネンレイ</t>
    </rPh>
    <phoneticPr fontId="1"/>
  </si>
  <si>
    <t>豊後　梅子</t>
    <rPh sb="0" eb="2">
      <t>ブンゴ</t>
    </rPh>
    <rPh sb="3" eb="5">
      <t>ウメコ</t>
    </rPh>
    <phoneticPr fontId="2"/>
  </si>
  <si>
    <t>初任保育所長研修会</t>
    <rPh sb="0" eb="2">
      <t>ショニン</t>
    </rPh>
    <rPh sb="2" eb="5">
      <t>ホイクショ</t>
    </rPh>
    <rPh sb="5" eb="6">
      <t>チョウ</t>
    </rPh>
    <rPh sb="6" eb="9">
      <t>ケンシュウカイ</t>
    </rPh>
    <phoneticPr fontId="2"/>
  </si>
  <si>
    <t>②利用児童の現況</t>
    <rPh sb="1" eb="3">
      <t>リヨウ</t>
    </rPh>
    <rPh sb="3" eb="5">
      <t>ジドウ</t>
    </rPh>
    <rPh sb="6" eb="8">
      <t>ゲンキョウ</t>
    </rPh>
    <phoneticPr fontId="1"/>
  </si>
  <si>
    <t>イ　面積基準算定用（調査日現在の実年齢）　　　</t>
    <rPh sb="2" eb="4">
      <t>メンセキ</t>
    </rPh>
    <rPh sb="4" eb="6">
      <t>キジュン</t>
    </rPh>
    <rPh sb="6" eb="8">
      <t>サンテイ</t>
    </rPh>
    <rPh sb="8" eb="9">
      <t>ヨウ</t>
    </rPh>
    <rPh sb="21" eb="22">
      <t>サンヨウ</t>
    </rPh>
    <phoneticPr fontId="2"/>
  </si>
  <si>
    <t>（1-(3)-②-イの２歳以上児数）</t>
    <phoneticPr fontId="1"/>
  </si>
  <si>
    <t>保育所名</t>
    <rPh sb="0" eb="2">
      <t>ホイク</t>
    </rPh>
    <rPh sb="2" eb="4">
      <t>ショメイ</t>
    </rPh>
    <phoneticPr fontId="1"/>
  </si>
  <si>
    <t>基本分単価に含まれる必要加配保育士</t>
    <rPh sb="0" eb="2">
      <t>キホン</t>
    </rPh>
    <rPh sb="2" eb="5">
      <t>ブンタンカ</t>
    </rPh>
    <rPh sb="6" eb="7">
      <t>フク</t>
    </rPh>
    <rPh sb="10" eb="12">
      <t>ヒツヨウ</t>
    </rPh>
    <rPh sb="12" eb="14">
      <t>カハイ</t>
    </rPh>
    <rPh sb="14" eb="17">
      <t>ホイクシ</t>
    </rPh>
    <phoneticPr fontId="1"/>
  </si>
  <si>
    <t>年齢別配置基準</t>
    <rPh sb="0" eb="3">
      <t>ネンレイベツ</t>
    </rPh>
    <rPh sb="3" eb="5">
      <t>ハイチ</t>
    </rPh>
    <rPh sb="5" eb="7">
      <t>キジュン</t>
    </rPh>
    <phoneticPr fontId="1"/>
  </si>
  <si>
    <t>　病児保育事業</t>
    <rPh sb="1" eb="3">
      <t>ビョウジ</t>
    </rPh>
    <rPh sb="3" eb="5">
      <t>ホイク</t>
    </rPh>
    <rPh sb="5" eb="7">
      <t>ジギョウ</t>
    </rPh>
    <phoneticPr fontId="1"/>
  </si>
  <si>
    <t>　地域子育て支援拠点事業（○○○型）</t>
    <rPh sb="1" eb="3">
      <t>チイキ</t>
    </rPh>
    <rPh sb="3" eb="5">
      <t>コソダ</t>
    </rPh>
    <rPh sb="6" eb="8">
      <t>シエン</t>
    </rPh>
    <rPh sb="8" eb="10">
      <t>キョテン</t>
    </rPh>
    <rPh sb="10" eb="12">
      <t>ジギョウ</t>
    </rPh>
    <rPh sb="16" eb="17">
      <t>ガタ</t>
    </rPh>
    <phoneticPr fontId="1"/>
  </si>
  <si>
    <t>各種加算に係る職員</t>
    <rPh sb="0" eb="2">
      <t>カクシュ</t>
    </rPh>
    <rPh sb="2" eb="4">
      <t>カサン</t>
    </rPh>
    <rPh sb="5" eb="6">
      <t>カカ</t>
    </rPh>
    <rPh sb="7" eb="9">
      <t>ショクイン</t>
    </rPh>
    <phoneticPr fontId="1"/>
  </si>
  <si>
    <t>（○○○加算）</t>
    <rPh sb="4" eb="6">
      <t>カサン</t>
    </rPh>
    <phoneticPr fontId="1"/>
  </si>
  <si>
    <t>市町村名</t>
    <rPh sb="0" eb="4">
      <t>シチョウソンメイ</t>
    </rPh>
    <phoneticPr fontId="1"/>
  </si>
  <si>
    <t>○○市</t>
    <rPh sb="2" eb="3">
      <t>シ</t>
    </rPh>
    <phoneticPr fontId="2"/>
  </si>
  <si>
    <t>△△保育所</t>
    <rPh sb="2" eb="5">
      <t>ホイクショ</t>
    </rPh>
    <phoneticPr fontId="2"/>
  </si>
  <si>
    <t>児童福祉施設（保育所）最低基準適合調書</t>
    <rPh sb="0" eb="2">
      <t>ジドウ</t>
    </rPh>
    <rPh sb="2" eb="4">
      <t>フクシ</t>
    </rPh>
    <rPh sb="4" eb="6">
      <t>シセツ</t>
    </rPh>
    <rPh sb="7" eb="9">
      <t>ホイク</t>
    </rPh>
    <rPh sb="9" eb="10">
      <t>ジョ</t>
    </rPh>
    <rPh sb="11" eb="13">
      <t>サイテイ</t>
    </rPh>
    <rPh sb="13" eb="15">
      <t>キジュン</t>
    </rPh>
    <rPh sb="15" eb="17">
      <t>テキゴウ</t>
    </rPh>
    <rPh sb="17" eb="19">
      <t>チョウショ</t>
    </rPh>
    <phoneticPr fontId="1"/>
  </si>
  <si>
    <t>児童福祉施設（保育所）最低基準適合調書</t>
    <phoneticPr fontId="1"/>
  </si>
  <si>
    <t>施設長等の職員が兼務する場合又は業務委託する場合は配置不要</t>
    <rPh sb="0" eb="3">
      <t>シセツチョウ</t>
    </rPh>
    <rPh sb="3" eb="4">
      <t>トウ</t>
    </rPh>
    <rPh sb="5" eb="7">
      <t>ショクイン</t>
    </rPh>
    <rPh sb="8" eb="10">
      <t>ケンム</t>
    </rPh>
    <rPh sb="12" eb="14">
      <t>バアイ</t>
    </rPh>
    <rPh sb="14" eb="15">
      <t>マタ</t>
    </rPh>
    <rPh sb="16" eb="18">
      <t>ギョウム</t>
    </rPh>
    <rPh sb="18" eb="20">
      <t>イタク</t>
    </rPh>
    <rPh sb="22" eb="24">
      <t>バアイ</t>
    </rPh>
    <rPh sb="25" eb="27">
      <t>ハイチ</t>
    </rPh>
    <rPh sb="27" eb="29">
      <t>フヨウ</t>
    </rPh>
    <phoneticPr fontId="1"/>
  </si>
  <si>
    <t>定員40人以下 ：1人
定員41～150人：2人
定員151人以上：3人（うち1人は非常勤）</t>
    <rPh sb="0" eb="2">
      <t>テイイン</t>
    </rPh>
    <rPh sb="4" eb="5">
      <t>ヒト</t>
    </rPh>
    <rPh sb="5" eb="7">
      <t>イカ</t>
    </rPh>
    <rPh sb="10" eb="11">
      <t>ヒト</t>
    </rPh>
    <rPh sb="12" eb="14">
      <t>テイイン</t>
    </rPh>
    <rPh sb="20" eb="21">
      <t>ヒト</t>
    </rPh>
    <rPh sb="23" eb="24">
      <t>ヒト</t>
    </rPh>
    <rPh sb="25" eb="27">
      <t>テイイン</t>
    </rPh>
    <rPh sb="30" eb="31">
      <t>ヒト</t>
    </rPh>
    <rPh sb="31" eb="33">
      <t>イジョウ</t>
    </rPh>
    <rPh sb="35" eb="36">
      <t>ヒト</t>
    </rPh>
    <rPh sb="40" eb="41">
      <t>ニン</t>
    </rPh>
    <rPh sb="42" eb="45">
      <t>ヒジョウキン</t>
    </rPh>
    <phoneticPr fontId="1"/>
  </si>
  <si>
    <t>保健師・看護師・准看護師</t>
    <rPh sb="0" eb="3">
      <t>ホケンシ</t>
    </rPh>
    <rPh sb="4" eb="7">
      <t>カンゴシ</t>
    </rPh>
    <rPh sb="8" eb="12">
      <t>ジュンカンゴシ</t>
    </rPh>
    <phoneticPr fontId="4"/>
  </si>
  <si>
    <t>知事が認める者</t>
    <rPh sb="0" eb="2">
      <t>チジ</t>
    </rPh>
    <rPh sb="3" eb="4">
      <t>ミト</t>
    </rPh>
    <rPh sb="6" eb="7">
      <t>モノ</t>
    </rPh>
    <phoneticPr fontId="4"/>
  </si>
  <si>
    <t>家庭的保育者</t>
    <rPh sb="0" eb="3">
      <t>カテイテキ</t>
    </rPh>
    <rPh sb="3" eb="6">
      <t>ホイクシャ</t>
    </rPh>
    <phoneticPr fontId="4"/>
  </si>
  <si>
    <t>子育て支援員</t>
    <rPh sb="0" eb="2">
      <t>コソダ</t>
    </rPh>
    <rPh sb="3" eb="6">
      <t>シエンイン</t>
    </rPh>
    <phoneticPr fontId="4"/>
  </si>
  <si>
    <t>左の実人員（常勤換算後）の内訳</t>
    <rPh sb="0" eb="1">
      <t>ヒダリ</t>
    </rPh>
    <rPh sb="2" eb="5">
      <t>ジツジンイン</t>
    </rPh>
    <rPh sb="13" eb="15">
      <t>ウチワケ</t>
    </rPh>
    <phoneticPr fontId="1"/>
  </si>
  <si>
    <t>子ども・子育て支援交付金事業等における専従職員を計上</t>
    <rPh sb="0" eb="1">
      <t>コ</t>
    </rPh>
    <rPh sb="4" eb="5">
      <t>コ</t>
    </rPh>
    <rPh sb="5" eb="6">
      <t>ソダ</t>
    </rPh>
    <rPh sb="7" eb="9">
      <t>シエン</t>
    </rPh>
    <rPh sb="9" eb="12">
      <t>コウフキン</t>
    </rPh>
    <rPh sb="12" eb="14">
      <t>ジギョウ</t>
    </rPh>
    <rPh sb="14" eb="15">
      <t>トウ</t>
    </rPh>
    <rPh sb="19" eb="21">
      <t>センジュウ</t>
    </rPh>
    <rPh sb="21" eb="23">
      <t>ショクイン</t>
    </rPh>
    <rPh sb="24" eb="26">
      <t>ケイジョウ</t>
    </rPh>
    <phoneticPr fontId="1"/>
  </si>
  <si>
    <t>非常勤事務職員</t>
    <rPh sb="0" eb="3">
      <t>ヒジョウキン</t>
    </rPh>
    <rPh sb="3" eb="5">
      <t>ジム</t>
    </rPh>
    <rPh sb="5" eb="7">
      <t>ショクイン</t>
    </rPh>
    <phoneticPr fontId="1"/>
  </si>
  <si>
    <t>調理員等</t>
    <rPh sb="0" eb="3">
      <t>チョウリイン</t>
    </rPh>
    <rPh sb="3" eb="4">
      <t>トウ</t>
    </rPh>
    <phoneticPr fontId="1"/>
  </si>
  <si>
    <t>小学校
教諭等</t>
    <rPh sb="0" eb="3">
      <t>ショウガッコウ</t>
    </rPh>
    <rPh sb="4" eb="6">
      <t>キョウユ</t>
    </rPh>
    <rPh sb="6" eb="7">
      <t>トウ</t>
    </rPh>
    <phoneticPr fontId="4"/>
  </si>
  <si>
    <t>⑥</t>
    <phoneticPr fontId="1"/>
  </si>
  <si>
    <t>⑦</t>
    <phoneticPr fontId="1"/>
  </si>
  <si>
    <t>（①＋②＋③＋④＋⑤）</t>
    <phoneticPr fontId="1"/>
  </si>
  <si>
    <t>（最低基準適合調書添付資料）</t>
    <rPh sb="1" eb="3">
      <t>サイテイ</t>
    </rPh>
    <rPh sb="3" eb="5">
      <t>キジュン</t>
    </rPh>
    <rPh sb="5" eb="7">
      <t>テキゴウ</t>
    </rPh>
    <rPh sb="7" eb="9">
      <t>チョウショ</t>
    </rPh>
    <rPh sb="9" eb="11">
      <t>テンプ</t>
    </rPh>
    <rPh sb="11" eb="13">
      <t>シリョウ</t>
    </rPh>
    <phoneticPr fontId="2"/>
  </si>
  <si>
    <t>１　保育所運営費算定上の年齢区分（前年度の3月31日現在の年齢）（1-(3)-①）の整理</t>
    <rPh sb="2" eb="5">
      <t>ホイクショ</t>
    </rPh>
    <rPh sb="5" eb="8">
      <t>ウンエイヒ</t>
    </rPh>
    <rPh sb="8" eb="10">
      <t>サンテイ</t>
    </rPh>
    <rPh sb="10" eb="11">
      <t>ジョウ</t>
    </rPh>
    <rPh sb="12" eb="14">
      <t>ネンレイ</t>
    </rPh>
    <rPh sb="14" eb="16">
      <t>クブン</t>
    </rPh>
    <rPh sb="17" eb="20">
      <t>ゼンネンド</t>
    </rPh>
    <rPh sb="22" eb="23">
      <t>ガツ</t>
    </rPh>
    <rPh sb="25" eb="26">
      <t>ニチ</t>
    </rPh>
    <rPh sb="26" eb="28">
      <t>ゲンザイ</t>
    </rPh>
    <rPh sb="29" eb="31">
      <t>ネンレイ</t>
    </rPh>
    <rPh sb="42" eb="44">
      <t>セイリ</t>
    </rPh>
    <phoneticPr fontId="2"/>
  </si>
  <si>
    <t>（１）４月１日時点の状況（４月１日現在の適合調書の1-(3)-①)   Ａ</t>
    <rPh sb="4" eb="5">
      <t>ガツ</t>
    </rPh>
    <rPh sb="6" eb="7">
      <t>ニチ</t>
    </rPh>
    <rPh sb="7" eb="9">
      <t>ジテン</t>
    </rPh>
    <rPh sb="10" eb="12">
      <t>ジョウキョウ</t>
    </rPh>
    <rPh sb="14" eb="15">
      <t>ガツ</t>
    </rPh>
    <rPh sb="16" eb="17">
      <t>ニチ</t>
    </rPh>
    <rPh sb="17" eb="19">
      <t>ゲンザイ</t>
    </rPh>
    <rPh sb="20" eb="22">
      <t>テキゴウ</t>
    </rPh>
    <rPh sb="22" eb="24">
      <t>チョウショ</t>
    </rPh>
    <phoneticPr fontId="2"/>
  </si>
  <si>
    <t>（２）年度途中入所児童の状況　（４月２日～　　月１日）　Ｂ</t>
    <rPh sb="3" eb="5">
      <t>ネンド</t>
    </rPh>
    <rPh sb="5" eb="7">
      <t>トチュウ</t>
    </rPh>
    <rPh sb="7" eb="9">
      <t>ニュウショ</t>
    </rPh>
    <rPh sb="9" eb="11">
      <t>ジドウ</t>
    </rPh>
    <rPh sb="12" eb="14">
      <t>ジョウキョウ</t>
    </rPh>
    <rPh sb="17" eb="18">
      <t>ガツ</t>
    </rPh>
    <rPh sb="19" eb="20">
      <t>ニチ</t>
    </rPh>
    <rPh sb="23" eb="24">
      <t>ガツ</t>
    </rPh>
    <rPh sb="25" eb="26">
      <t>ニチ</t>
    </rPh>
    <phoneticPr fontId="2"/>
  </si>
  <si>
    <t>（３）（　）月１日現在の状況　　Ｃ（Ａ＋Ｂ）</t>
    <rPh sb="6" eb="7">
      <t>ガツ</t>
    </rPh>
    <rPh sb="8" eb="9">
      <t>ニチ</t>
    </rPh>
    <rPh sb="9" eb="11">
      <t>ゲンザイ</t>
    </rPh>
    <rPh sb="12" eb="14">
      <t>ジョウキョウ</t>
    </rPh>
    <phoneticPr fontId="2"/>
  </si>
  <si>
    <t>２　４月１日から（　）月１日までの間に誕生日を迎えた児童数</t>
    <rPh sb="3" eb="4">
      <t>ガツ</t>
    </rPh>
    <rPh sb="5" eb="6">
      <t>ニチ</t>
    </rPh>
    <rPh sb="11" eb="12">
      <t>ガツ</t>
    </rPh>
    <rPh sb="13" eb="14">
      <t>ニチ</t>
    </rPh>
    <rPh sb="17" eb="18">
      <t>カン</t>
    </rPh>
    <rPh sb="19" eb="22">
      <t>タンジョウビ</t>
    </rPh>
    <rPh sb="23" eb="24">
      <t>ムカ</t>
    </rPh>
    <rPh sb="26" eb="29">
      <t>ジドウスウ</t>
    </rPh>
    <phoneticPr fontId="2"/>
  </si>
  <si>
    <t>（年度途中入所児童を含む）</t>
    <rPh sb="1" eb="3">
      <t>ネンド</t>
    </rPh>
    <rPh sb="3" eb="5">
      <t>トチュウ</t>
    </rPh>
    <rPh sb="5" eb="7">
      <t>ニュウショ</t>
    </rPh>
    <rPh sb="7" eb="9">
      <t>ジドウ</t>
    </rPh>
    <rPh sb="10" eb="11">
      <t>フク</t>
    </rPh>
    <phoneticPr fontId="2"/>
  </si>
  <si>
    <t>Ｄ</t>
    <phoneticPr fontId="2"/>
  </si>
  <si>
    <t>年齢（歳）</t>
    <rPh sb="0" eb="2">
      <t>ネンレイ</t>
    </rPh>
    <rPh sb="3" eb="4">
      <t>サイ</t>
    </rPh>
    <phoneticPr fontId="2"/>
  </si>
  <si>
    <t>人数（人）</t>
    <rPh sb="0" eb="2">
      <t>ニンズウ</t>
    </rPh>
    <rPh sb="3" eb="4">
      <t>ニン</t>
    </rPh>
    <phoneticPr fontId="2"/>
  </si>
  <si>
    <t>→</t>
    <phoneticPr fontId="2"/>
  </si>
  <si>
    <t>計</t>
    <rPh sb="0" eb="1">
      <t>ケイ</t>
    </rPh>
    <phoneticPr fontId="2"/>
  </si>
  <si>
    <t>３　実年齢による年齢区分毎の児童数　　（１＋２）</t>
    <rPh sb="2" eb="5">
      <t>ジツネンレイ</t>
    </rPh>
    <rPh sb="8" eb="10">
      <t>ネンレイ</t>
    </rPh>
    <rPh sb="10" eb="12">
      <t>クブン</t>
    </rPh>
    <rPh sb="12" eb="13">
      <t>ゴト</t>
    </rPh>
    <rPh sb="14" eb="17">
      <t>ジドウスウ</t>
    </rPh>
    <phoneticPr fontId="2"/>
  </si>
  <si>
    <t>年齢区分</t>
    <rPh sb="0" eb="2">
      <t>ネンレイ</t>
    </rPh>
    <rPh sb="2" eb="4">
      <t>クブン</t>
    </rPh>
    <phoneticPr fontId="2"/>
  </si>
  <si>
    <t>3/31現在の年齢区分毎の人数（１のＣの数字）</t>
    <rPh sb="4" eb="6">
      <t>ゲンザイ</t>
    </rPh>
    <rPh sb="7" eb="9">
      <t>ネンレイ</t>
    </rPh>
    <rPh sb="9" eb="11">
      <t>クブン</t>
    </rPh>
    <rPh sb="11" eb="12">
      <t>ゴト</t>
    </rPh>
    <rPh sb="13" eb="14">
      <t>ニン</t>
    </rPh>
    <rPh sb="14" eb="15">
      <t>スウ</t>
    </rPh>
    <rPh sb="20" eb="22">
      <t>スウジ</t>
    </rPh>
    <phoneticPr fontId="2"/>
  </si>
  <si>
    <t>マイナス</t>
    <phoneticPr fontId="2"/>
  </si>
  <si>
    <t>プラス</t>
    <phoneticPr fontId="2"/>
  </si>
  <si>
    <t>０歳</t>
    <rPh sb="1" eb="2">
      <t>サイ</t>
    </rPh>
    <phoneticPr fontId="2"/>
  </si>
  <si>
    <t>ほふくしない</t>
    <phoneticPr fontId="2"/>
  </si>
  <si>
    <t>１歳</t>
    <rPh sb="1" eb="2">
      <t>サイ</t>
    </rPh>
    <phoneticPr fontId="2"/>
  </si>
  <si>
    <t>ほふくする</t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</si>
  <si>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</si>
  <si>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</si>
  <si>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</si>
  <si>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</si>
  <si>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※本チェック表も最低基準適合調書に添付して提出すること。</t>
    <rPh sb="1" eb="2">
      <t>ホン</t>
    </rPh>
    <rPh sb="6" eb="7">
      <t>ヒョウ</t>
    </rPh>
    <rPh sb="8" eb="10">
      <t>サイテイ</t>
    </rPh>
    <rPh sb="10" eb="12">
      <t>キジュン</t>
    </rPh>
    <rPh sb="12" eb="14">
      <t>テキゴウ</t>
    </rPh>
    <rPh sb="14" eb="16">
      <t>チョウショ</t>
    </rPh>
    <rPh sb="17" eb="19">
      <t>テンプ</t>
    </rPh>
    <rPh sb="21" eb="23">
      <t>テイシュツ</t>
    </rPh>
    <phoneticPr fontId="2"/>
  </si>
  <si>
    <t>ア　職員配置基準算定用（前年度の3月31日現在の年齢）</t>
    <rPh sb="8" eb="10">
      <t>サンテイ</t>
    </rPh>
    <phoneticPr fontId="2"/>
  </si>
  <si>
    <r>
      <t xml:space="preserve">誕生日を迎えた児童数
</t>
    </r>
    <r>
      <rPr>
        <sz val="8"/>
        <rFont val="ＤＨＰ平成明朝体W3"/>
        <family val="1"/>
        <charset val="128"/>
      </rPr>
      <t>（２のＤの数字を＋－する）</t>
    </r>
    <rPh sb="0" eb="3">
      <t>タンジョウビ</t>
    </rPh>
    <rPh sb="4" eb="5">
      <t>ムカ</t>
    </rPh>
    <rPh sb="7" eb="10">
      <t>ジドウスウ</t>
    </rPh>
    <rPh sb="16" eb="18">
      <t>スウジ</t>
    </rPh>
    <phoneticPr fontId="2"/>
  </si>
  <si>
    <r>
      <t>ほふくをする</t>
    </r>
    <r>
      <rPr>
        <sz val="9"/>
        <rFont val="ＤＨＰ平成明朝体W3"/>
        <family val="1"/>
        <charset val="128"/>
      </rPr>
      <t>(立ち歩きを含む)</t>
    </r>
    <rPh sb="7" eb="8">
      <t>タ</t>
    </rPh>
    <rPh sb="9" eb="10">
      <t>アル</t>
    </rPh>
    <rPh sb="12" eb="13">
      <t>フク</t>
    </rPh>
    <phoneticPr fontId="1"/>
  </si>
  <si>
    <t>（２）職員定数　　　　　　　　　※児童の年齢区分は、1-(3)-②-アを用いること。</t>
    <rPh sb="3" eb="5">
      <t>ショクイン</t>
    </rPh>
    <rPh sb="5" eb="7">
      <t>テイスウ</t>
    </rPh>
    <phoneticPr fontId="1"/>
  </si>
  <si>
    <r>
      <t xml:space="preserve">実人員
</t>
    </r>
    <r>
      <rPr>
        <sz val="8"/>
        <rFont val="ＤＨＰ平成明朝体W3"/>
        <family val="1"/>
        <charset val="128"/>
      </rPr>
      <t>(常勤換算後)</t>
    </r>
    <rPh sb="0" eb="1">
      <t>ジツ</t>
    </rPh>
    <rPh sb="1" eb="3">
      <t>ジンイン</t>
    </rPh>
    <rPh sb="5" eb="7">
      <t>ジョウキン</t>
    </rPh>
    <rPh sb="7" eb="9">
      <t>カンサン</t>
    </rPh>
    <rPh sb="9" eb="10">
      <t>ゴ</t>
    </rPh>
    <phoneticPr fontId="1"/>
  </si>
  <si>
    <t>令和</t>
    <rPh sb="0" eb="2">
      <t>レイワ</t>
    </rPh>
    <phoneticPr fontId="1"/>
  </si>
  <si>
    <t>【面積基準算定用】実年齢による児童数の整理表</t>
    <rPh sb="1" eb="3">
      <t>メンセキ</t>
    </rPh>
    <rPh sb="3" eb="5">
      <t>キジュン</t>
    </rPh>
    <rPh sb="5" eb="7">
      <t>サンテイ</t>
    </rPh>
    <rPh sb="7" eb="8">
      <t>ヨウ</t>
    </rPh>
    <rPh sb="9" eb="12">
      <t>ジツネンレイ</t>
    </rPh>
    <rPh sb="15" eb="18">
      <t>ジドウスウ</t>
    </rPh>
    <rPh sb="19" eb="21">
      <t>セイリ</t>
    </rPh>
    <rPh sb="21" eb="22">
      <t>ヒョウ</t>
    </rPh>
    <phoneticPr fontId="2"/>
  </si>
  <si>
    <r>
      <t>計
(</t>
    </r>
    <r>
      <rPr>
        <sz val="9"/>
        <rFont val="ＤＨＰ平成明朝体W3"/>
        <family val="1"/>
        <charset val="128"/>
      </rPr>
      <t>（　）月１日現在)</t>
    </r>
    <rPh sb="0" eb="1">
      <t>ケイ</t>
    </rPh>
    <rPh sb="6" eb="7">
      <t>ガツ</t>
    </rPh>
    <rPh sb="8" eb="9">
      <t>ニチ</t>
    </rPh>
    <rPh sb="9" eb="11">
      <t>ゲンザイ</t>
    </rPh>
    <phoneticPr fontId="2"/>
  </si>
  <si>
    <t>上　記　⑦　の　内　訳</t>
    <rPh sb="0" eb="1">
      <t>ウエ</t>
    </rPh>
    <rPh sb="2" eb="3">
      <t>キ</t>
    </rPh>
    <rPh sb="8" eb="9">
      <t>ウチ</t>
    </rPh>
    <rPh sb="10" eb="11">
      <t>ヤク</t>
    </rPh>
    <phoneticPr fontId="1"/>
  </si>
  <si>
    <t>特例適用</t>
    <rPh sb="0" eb="4">
      <t>トクレイテキヨウ</t>
    </rPh>
    <phoneticPr fontId="1"/>
  </si>
  <si>
    <t>人</t>
  </si>
  <si>
    <t>３歳児</t>
    <phoneticPr fontId="1"/>
  </si>
  <si>
    <t>２歳児</t>
    <phoneticPr fontId="1"/>
  </si>
  <si>
    <t>１歳児</t>
    <phoneticPr fontId="1"/>
  </si>
  <si>
    <t>(通常)</t>
  </si>
  <si>
    <t>研修代替保育士（年間３日分）
※研修費用等に代替可</t>
    <rPh sb="0" eb="2">
      <t>ケンシュウ</t>
    </rPh>
    <rPh sb="2" eb="4">
      <t>ダイタイ</t>
    </rPh>
    <rPh sb="4" eb="7">
      <t>ホイクシ</t>
    </rPh>
    <rPh sb="8" eb="10">
      <t>ネンカン</t>
    </rPh>
    <rPh sb="11" eb="13">
      <t>ニチブン</t>
    </rPh>
    <phoneticPr fontId="1"/>
  </si>
  <si>
    <t>利用定員90人以下　常勤換算1人</t>
    <rPh sb="0" eb="2">
      <t>リヨウ</t>
    </rPh>
    <rPh sb="2" eb="4">
      <t>テイイン</t>
    </rPh>
    <rPh sb="6" eb="7">
      <t>ヒト</t>
    </rPh>
    <rPh sb="7" eb="9">
      <t>イカ</t>
    </rPh>
    <rPh sb="10" eb="12">
      <t>ジョウキン</t>
    </rPh>
    <rPh sb="12" eb="14">
      <t>カンサン</t>
    </rPh>
    <rPh sb="15" eb="16">
      <t>ヒト</t>
    </rPh>
    <phoneticPr fontId="1"/>
  </si>
  <si>
    <t>保育標準認定の子どもがいる場合　常勤換算1人</t>
    <rPh sb="0" eb="2">
      <t>ホイク</t>
    </rPh>
    <rPh sb="2" eb="4">
      <t>ヒョウジュン</t>
    </rPh>
    <rPh sb="4" eb="6">
      <t>ニンテイ</t>
    </rPh>
    <rPh sb="7" eb="8">
      <t>コ</t>
    </rPh>
    <rPh sb="13" eb="15">
      <t>バアイ</t>
    </rPh>
    <rPh sb="16" eb="18">
      <t>ジョウキン</t>
    </rPh>
    <rPh sb="18" eb="20">
      <t>カンサン</t>
    </rPh>
    <rPh sb="21" eb="22">
      <t>ニン</t>
    </rPh>
    <phoneticPr fontId="1"/>
  </si>
  <si>
    <t>7</t>
  </si>
  <si>
    <t>18</t>
  </si>
  <si>
    <t>00</t>
  </si>
  <si>
    <t>さくら</t>
  </si>
  <si>
    <t>もも</t>
  </si>
  <si>
    <t>うめ</t>
  </si>
  <si>
    <t>すみれ</t>
  </si>
  <si>
    <t>ちゅうりっぷ</t>
  </si>
  <si>
    <t>遊戯室</t>
    <rPh sb="0" eb="3">
      <t>ユウギシツ</t>
    </rPh>
    <phoneticPr fontId="2"/>
  </si>
  <si>
    <t>●</t>
    <phoneticPr fontId="2"/>
  </si>
  <si>
    <t>(加算)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</si>
</sst>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.0"/>
    <numFmt numFmtId="177" formatCode="#,##0&quot; &quot;"/>
    <numFmt numFmtId="178" formatCode="#,##0.0&quot; &quot;"/>
    <numFmt numFmtId="179" formatCode="&quot;×&quot;#,##0.0&quot;㎡&quot;"/>
    <numFmt numFmtId="180" formatCode="&quot;×&quot;#,##0.00&quot;㎡&quot;"/>
    <numFmt numFmtId="181" formatCode="#,##0.00;\-#,##0.00;;"/>
    <numFmt numFmtId="182" formatCode="#,##0;\-#,##0;;"/>
    <numFmt numFmtId="183" formatCode="#,##0.00&quot;　&quot;"/>
    <numFmt numFmtId="184" formatCode="#,###"/>
    <numFmt numFmtId="185" formatCode="0.0_);[Red]\(0.0\)"/>
    <numFmt numFmtId="186" formatCode="#,##0&quot;人&quot;"/>
    <numFmt numFmtId="187" formatCode="0.0"/>
    <numFmt numFmtId="188" formatCode="0;&quot;△ &quot;0"/>
    <numFmt numFmtId="189" formatCode="0_);[Red]\(0\)"/>
  </numFmts>
  <fonts count="19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ＤＨＰ平成明朝体W3"/>
      <family val="1"/>
      <charset val="128"/>
    </font>
    <font>
      <sz val="8"/>
      <name val="ＤＨＰ平成明朝体W3"/>
      <family val="1"/>
      <charset val="128"/>
    </font>
    <font>
      <sz val="9"/>
      <name val="ＤＨＰ平成明朝体W3"/>
      <family val="1"/>
      <charset val="128"/>
    </font>
    <font>
      <b/>
      <sz val="16"/>
      <name val="HGPｺﾞｼｯｸM"/>
      <family val="3"/>
      <charset val="128"/>
    </font>
    <font>
      <sz val="10.5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0.5"/>
      <name val="HGPｺﾞｼｯｸM"/>
      <family val="3"/>
      <charset val="128"/>
    </font>
    <font>
      <sz val="7.5"/>
      <name val="ＤＨＰ平成明朝体W3"/>
      <family val="1"/>
      <charset val="128"/>
    </font>
    <font>
      <sz val="6"/>
      <name val="ＤＨＰ平成明朝体W3"/>
      <family val="1"/>
      <charset val="128"/>
    </font>
    <font>
      <sz val="7"/>
      <name val="ＤＨＰ平成明朝体W3"/>
      <family val="1"/>
      <charset val="128"/>
    </font>
    <font>
      <sz val="10"/>
      <name val="ＤＨＰ平成明朝体W3"/>
      <family val="1"/>
      <charset val="128"/>
    </font>
    <font>
      <sz val="9"/>
      <color indexed="81"/>
      <name val="MS P ゴシック"/>
      <family val="3"/>
      <charset val="128"/>
    </font>
    <font>
      <sz val="10.5"/>
      <name val="ＭＳ Ｐゴシック"/>
      <family val="1"/>
      <charset val="128"/>
    </font>
    <font>
      <sz val="10.5"/>
      <name val="Segoe UI Symbol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5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quotePrefix="1" applyFont="1" applyAlignment="1"/>
    <xf numFmtId="49" fontId="5" fillId="0" borderId="0" xfId="0" applyNumberFormat="1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185" fontId="5" fillId="0" borderId="8" xfId="0" applyNumberFormat="1" applyFont="1" applyBorder="1" applyAlignment="1">
      <alignment horizontal="center" vertical="center"/>
    </xf>
    <xf numFmtId="185" fontId="5" fillId="0" borderId="9" xfId="0" applyNumberFormat="1" applyFont="1" applyBorder="1" applyAlignment="1">
      <alignment horizontal="center" vertical="center"/>
    </xf>
    <xf numFmtId="185" fontId="5" fillId="0" borderId="10" xfId="0" applyNumberFormat="1" applyFont="1" applyBorder="1" applyAlignment="1">
      <alignment horizontal="right" vertical="center"/>
    </xf>
    <xf numFmtId="185" fontId="5" fillId="0" borderId="10" xfId="0" applyNumberFormat="1" applyFont="1" applyBorder="1" applyAlignment="1">
      <alignment horizontal="center" vertical="center"/>
    </xf>
    <xf numFmtId="185" fontId="5" fillId="0" borderId="11" xfId="0" applyNumberFormat="1" applyFont="1" applyBorder="1" applyAlignment="1">
      <alignment horizontal="center" vertical="center"/>
    </xf>
    <xf numFmtId="185" fontId="5" fillId="0" borderId="12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quotePrefix="1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Alignment="1"/>
    <xf numFmtId="0" fontId="5" fillId="0" borderId="0" xfId="0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18" xfId="0" applyFont="1" applyBorder="1" applyAlignment="1">
      <alignment vertical="center" shrinkToFit="1"/>
    </xf>
    <xf numFmtId="0" fontId="5" fillId="0" borderId="120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188" fontId="5" fillId="0" borderId="33" xfId="0" applyNumberFormat="1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>
      <alignment vertical="center"/>
    </xf>
    <xf numFmtId="181" fontId="5" fillId="0" borderId="31" xfId="0" applyNumberFormat="1" applyFont="1" applyBorder="1">
      <alignment vertical="center"/>
    </xf>
    <xf numFmtId="181" fontId="5" fillId="0" borderId="32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8" xfId="0" applyFont="1" applyBorder="1">
      <alignment vertical="center"/>
    </xf>
    <xf numFmtId="184" fontId="5" fillId="0" borderId="30" xfId="0" applyNumberFormat="1" applyFont="1" applyBorder="1">
      <alignment vertical="center"/>
    </xf>
    <xf numFmtId="184" fontId="5" fillId="0" borderId="31" xfId="0" applyNumberFormat="1" applyFont="1" applyBorder="1">
      <alignment vertical="center"/>
    </xf>
    <xf numFmtId="184" fontId="5" fillId="0" borderId="14" xfId="0" applyNumberFormat="1" applyFont="1" applyBorder="1">
      <alignment vertical="center"/>
    </xf>
    <xf numFmtId="184" fontId="5" fillId="0" borderId="11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right" vertical="center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5" fillId="0" borderId="6" xfId="0" applyFont="1" applyBorder="1" applyAlignment="1" applyProtection="1">
      <alignment horizontal="distributed" vertical="center"/>
      <protection locked="0"/>
    </xf>
    <xf numFmtId="0" fontId="5" fillId="0" borderId="7" xfId="0" applyFont="1" applyBorder="1" applyAlignment="1" applyProtection="1">
      <alignment horizontal="distributed" vertical="center"/>
      <protection locked="0"/>
    </xf>
    <xf numFmtId="0" fontId="5" fillId="0" borderId="4" xfId="0" applyFont="1" applyBorder="1" applyAlignment="1" applyProtection="1">
      <alignment horizontal="distributed" vertical="center"/>
      <protection locked="0"/>
    </xf>
    <xf numFmtId="0" fontId="5" fillId="0" borderId="5" xfId="0" applyFont="1" applyBorder="1" applyAlignment="1" applyProtection="1">
      <alignment horizontal="distributed" vertical="center"/>
      <protection locked="0"/>
    </xf>
    <xf numFmtId="0" fontId="5" fillId="0" borderId="16" xfId="0" applyFont="1" applyBorder="1" applyAlignment="1" applyProtection="1">
      <alignment horizontal="distributed" vertical="center"/>
      <protection locked="0"/>
    </xf>
    <xf numFmtId="181" fontId="5" fillId="0" borderId="36" xfId="0" applyNumberFormat="1" applyFont="1" applyBorder="1" applyProtection="1">
      <alignment vertical="center"/>
      <protection locked="0"/>
    </xf>
    <xf numFmtId="0" fontId="5" fillId="0" borderId="43" xfId="0" applyFont="1" applyBorder="1" applyProtection="1">
      <alignment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81" fontId="5" fillId="0" borderId="36" xfId="0" applyNumberFormat="1" applyFont="1" applyBorder="1">
      <alignment vertical="center"/>
    </xf>
    <xf numFmtId="0" fontId="5" fillId="0" borderId="43" xfId="0" applyFont="1" applyBorder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182" fontId="5" fillId="0" borderId="30" xfId="0" applyNumberFormat="1" applyFont="1" applyBorder="1">
      <alignment vertical="center"/>
    </xf>
    <xf numFmtId="182" fontId="5" fillId="0" borderId="31" xfId="0" applyNumberFormat="1" applyFont="1" applyBorder="1">
      <alignment vertical="center"/>
    </xf>
    <xf numFmtId="182" fontId="5" fillId="0" borderId="14" xfId="0" applyNumberFormat="1" applyFont="1" applyBorder="1">
      <alignment vertical="center"/>
    </xf>
    <xf numFmtId="182" fontId="5" fillId="0" borderId="11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35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180" fontId="5" fillId="0" borderId="11" xfId="0" applyNumberFormat="1" applyFont="1" applyBorder="1" applyAlignment="1">
      <alignment horizontal="right" vertical="center"/>
    </xf>
    <xf numFmtId="180" fontId="5" fillId="0" borderId="18" xfId="0" applyNumberFormat="1" applyFont="1" applyBorder="1" applyAlignment="1">
      <alignment horizontal="right" vertical="center"/>
    </xf>
    <xf numFmtId="179" fontId="5" fillId="0" borderId="11" xfId="0" applyNumberFormat="1" applyFont="1" applyBorder="1" applyAlignment="1">
      <alignment horizontal="right" vertical="center"/>
    </xf>
    <xf numFmtId="179" fontId="5" fillId="0" borderId="18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right" vertical="center"/>
    </xf>
    <xf numFmtId="4" fontId="5" fillId="0" borderId="26" xfId="0" applyNumberFormat="1" applyFont="1" applyBorder="1" applyAlignment="1">
      <alignment horizontal="right" vertical="center"/>
    </xf>
    <xf numFmtId="4" fontId="5" fillId="0" borderId="26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42" xfId="0" applyFont="1" applyBorder="1" applyAlignment="1">
      <alignment horizontal="distributed" vertical="center"/>
    </xf>
    <xf numFmtId="0" fontId="5" fillId="0" borderId="42" xfId="0" applyFont="1" applyBorder="1">
      <alignment vertical="center"/>
    </xf>
    <xf numFmtId="4" fontId="5" fillId="0" borderId="38" xfId="0" applyNumberFormat="1" applyFont="1" applyBorder="1" applyAlignment="1" applyProtection="1">
      <alignment horizontal="right" vertical="center"/>
      <protection locked="0"/>
    </xf>
    <xf numFmtId="4" fontId="5" fillId="0" borderId="39" xfId="0" applyNumberFormat="1" applyFont="1" applyBorder="1" applyAlignment="1" applyProtection="1">
      <alignment horizontal="right" vertical="center"/>
      <protection locked="0"/>
    </xf>
    <xf numFmtId="4" fontId="5" fillId="0" borderId="39" xfId="0" applyNumberFormat="1" applyFont="1" applyBorder="1" applyProtection="1">
      <alignment vertical="center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distributed" vertical="center"/>
    </xf>
    <xf numFmtId="0" fontId="5" fillId="0" borderId="37" xfId="0" applyFont="1" applyBorder="1">
      <alignment vertical="center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7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4" fontId="5" fillId="0" borderId="4" xfId="0" applyNumberFormat="1" applyFont="1" applyBorder="1" applyAlignment="1">
      <alignment horizontal="right" vertical="center"/>
    </xf>
    <xf numFmtId="4" fontId="5" fillId="0" borderId="5" xfId="0" applyNumberFormat="1" applyFont="1" applyBorder="1" applyProtection="1">
      <alignment vertical="center"/>
      <protection locked="0"/>
    </xf>
    <xf numFmtId="0" fontId="5" fillId="0" borderId="2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Protection="1">
      <alignment vertical="center"/>
      <protection locked="0"/>
    </xf>
    <xf numFmtId="0" fontId="5" fillId="0" borderId="37" xfId="0" applyFont="1" applyBorder="1" applyAlignment="1" applyProtection="1">
      <alignment horizontal="distributed" vertical="center"/>
      <protection locked="0"/>
    </xf>
    <xf numFmtId="0" fontId="13" fillId="0" borderId="37" xfId="0" applyFont="1" applyBorder="1" applyAlignment="1">
      <alignment horizontal="distributed" vertical="center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6" xfId="0" applyNumberFormat="1" applyFont="1" applyBorder="1" applyAlignment="1" applyProtection="1">
      <alignment horizontal="right" vertical="center"/>
      <protection locked="0"/>
    </xf>
    <xf numFmtId="4" fontId="5" fillId="0" borderId="6" xfId="0" applyNumberFormat="1" applyFont="1" applyBorder="1" applyProtection="1">
      <alignment vertical="center"/>
      <protection locked="0"/>
    </xf>
    <xf numFmtId="0" fontId="5" fillId="0" borderId="38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left" vertical="center"/>
    </xf>
    <xf numFmtId="0" fontId="5" fillId="0" borderId="33" xfId="0" applyFont="1" applyBorder="1">
      <alignment vertical="center"/>
    </xf>
    <xf numFmtId="0" fontId="5" fillId="0" borderId="36" xfId="0" applyFont="1" applyBorder="1" applyAlignment="1">
      <alignment horizontal="distributed" vertical="center"/>
    </xf>
    <xf numFmtId="0" fontId="5" fillId="0" borderId="36" xfId="0" applyFont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4" fontId="5" fillId="0" borderId="5" xfId="0" applyNumberFormat="1" applyFont="1" applyBorder="1" applyAlignment="1">
      <alignment horizontal="center" vertical="center"/>
    </xf>
    <xf numFmtId="0" fontId="5" fillId="0" borderId="6" xfId="0" quotePrefix="1" applyFont="1" applyBorder="1" applyAlignment="1" applyProtection="1">
      <alignment horizontal="center" vertical="center"/>
      <protection locked="0"/>
    </xf>
    <xf numFmtId="183" fontId="5" fillId="0" borderId="2" xfId="0" applyNumberFormat="1" applyFont="1" applyBorder="1" applyAlignment="1" applyProtection="1">
      <alignment horizontal="right" vertical="center"/>
      <protection locked="0"/>
    </xf>
    <xf numFmtId="183" fontId="5" fillId="0" borderId="6" xfId="0" applyNumberFormat="1" applyFont="1" applyBorder="1" applyAlignment="1" applyProtection="1">
      <alignment horizontal="right" vertical="center"/>
      <protection locked="0"/>
    </xf>
    <xf numFmtId="183" fontId="5" fillId="0" borderId="4" xfId="0" applyNumberFormat="1" applyFont="1" applyBorder="1" applyAlignment="1" applyProtection="1">
      <alignment horizontal="right" vertical="center"/>
      <protection locked="0"/>
    </xf>
    <xf numFmtId="183" fontId="5" fillId="0" borderId="5" xfId="0" applyNumberFormat="1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4" fontId="5" fillId="0" borderId="14" xfId="0" applyNumberFormat="1" applyFont="1" applyBorder="1" applyAlignment="1" applyProtection="1">
      <alignment horizontal="center" vertical="center"/>
      <protection locked="0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4" fontId="5" fillId="0" borderId="11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/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4" xfId="0" applyFont="1" applyBorder="1" applyAlignment="1" applyProtection="1">
      <alignment horizontal="distributed" vertical="center"/>
      <protection locked="0"/>
    </xf>
    <xf numFmtId="0" fontId="5" fillId="0" borderId="11" xfId="0" applyFont="1" applyBorder="1" applyAlignment="1" applyProtection="1">
      <alignment horizontal="distributed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0" borderId="23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left" vertical="center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quotePrefix="1" applyFont="1">
      <alignment vertical="center"/>
    </xf>
    <xf numFmtId="0" fontId="5" fillId="0" borderId="62" xfId="0" applyFont="1" applyBorder="1" applyAlignment="1">
      <alignment horizontal="distributed" vertical="center"/>
    </xf>
    <xf numFmtId="0" fontId="5" fillId="4" borderId="62" xfId="0" applyFont="1" applyFill="1" applyBorder="1" applyAlignment="1">
      <alignment horizontal="distributed" vertical="center"/>
    </xf>
    <xf numFmtId="0" fontId="5" fillId="4" borderId="39" xfId="0" applyFont="1" applyFill="1" applyBorder="1" applyAlignment="1">
      <alignment horizontal="distributed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5" fillId="0" borderId="62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187" fontId="5" fillId="0" borderId="61" xfId="0" applyNumberFormat="1" applyFont="1" applyBorder="1" applyAlignment="1">
      <alignment horizontal="right" vertical="center"/>
    </xf>
    <xf numFmtId="187" fontId="5" fillId="0" borderId="62" xfId="0" applyNumberFormat="1" applyFont="1" applyBorder="1" applyAlignment="1">
      <alignment horizontal="right" vertical="center"/>
    </xf>
    <xf numFmtId="187" fontId="5" fillId="0" borderId="38" xfId="0" applyNumberFormat="1" applyFont="1" applyBorder="1" applyAlignment="1">
      <alignment horizontal="right" vertical="center"/>
    </xf>
    <xf numFmtId="187" fontId="5" fillId="0" borderId="39" xfId="0" applyNumberFormat="1" applyFont="1" applyBorder="1" applyAlignment="1">
      <alignment horizontal="right" vertical="center"/>
    </xf>
    <xf numFmtId="0" fontId="5" fillId="0" borderId="61" xfId="0" applyFont="1" applyBorder="1" applyAlignment="1" applyProtection="1">
      <alignment horizontal="right" vertical="center"/>
      <protection locked="0"/>
    </xf>
    <xf numFmtId="0" fontId="5" fillId="0" borderId="62" xfId="0" applyFont="1" applyBorder="1" applyAlignment="1" applyProtection="1">
      <alignment horizontal="right" vertical="center"/>
      <protection locked="0"/>
    </xf>
    <xf numFmtId="0" fontId="5" fillId="0" borderId="38" xfId="0" applyFont="1" applyBorder="1" applyAlignment="1" applyProtection="1">
      <alignment horizontal="right" vertical="center"/>
      <protection locked="0"/>
    </xf>
    <xf numFmtId="0" fontId="5" fillId="0" borderId="39" xfId="0" applyFont="1" applyBorder="1" applyAlignment="1" applyProtection="1">
      <alignment horizontal="right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>
      <alignment vertical="center"/>
    </xf>
    <xf numFmtId="0" fontId="5" fillId="0" borderId="49" xfId="0" applyFont="1" applyBorder="1">
      <alignment vertical="center"/>
    </xf>
    <xf numFmtId="187" fontId="5" fillId="0" borderId="47" xfId="0" applyNumberFormat="1" applyFont="1" applyBorder="1" applyAlignment="1">
      <alignment horizontal="right" vertical="center"/>
    </xf>
    <xf numFmtId="0" fontId="5" fillId="0" borderId="47" xfId="0" applyFont="1" applyBorder="1" applyAlignment="1">
      <alignment horizontal="distributed" vertical="center"/>
    </xf>
    <xf numFmtId="185" fontId="5" fillId="0" borderId="46" xfId="0" applyNumberFormat="1" applyFont="1" applyBorder="1" applyAlignment="1" applyProtection="1">
      <alignment horizontal="center" vertical="center"/>
      <protection locked="0"/>
    </xf>
    <xf numFmtId="185" fontId="5" fillId="0" borderId="47" xfId="0" applyNumberFormat="1" applyFont="1" applyBorder="1" applyAlignment="1" applyProtection="1">
      <alignment horizontal="center" vertical="center"/>
      <protection locked="0"/>
    </xf>
    <xf numFmtId="176" fontId="5" fillId="0" borderId="47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5" fontId="5" fillId="0" borderId="62" xfId="0" applyNumberFormat="1" applyFont="1" applyBorder="1" applyAlignment="1" applyProtection="1">
      <alignment horizontal="right" vertical="center"/>
      <protection locked="0"/>
    </xf>
    <xf numFmtId="177" fontId="5" fillId="0" borderId="59" xfId="0" applyNumberFormat="1" applyFont="1" applyBorder="1" applyAlignment="1" applyProtection="1">
      <alignment horizontal="right" vertical="center"/>
      <protection locked="0"/>
    </xf>
    <xf numFmtId="177" fontId="5" fillId="0" borderId="49" xfId="0" applyNumberFormat="1" applyFont="1" applyBorder="1" applyAlignment="1" applyProtection="1">
      <alignment horizontal="right" vertical="center"/>
      <protection locked="0"/>
    </xf>
    <xf numFmtId="0" fontId="5" fillId="0" borderId="7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55" xfId="0" applyFont="1" applyBorder="1" applyAlignment="1">
      <alignment horizontal="right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6" xfId="0" applyNumberFormat="1" applyFont="1" applyBorder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4" xfId="0" applyNumberFormat="1" applyFont="1" applyBorder="1" applyAlignment="1">
      <alignment horizontal="right" vertical="center"/>
    </xf>
    <xf numFmtId="187" fontId="5" fillId="0" borderId="29" xfId="0" applyNumberFormat="1" applyFont="1" applyBorder="1" applyAlignment="1">
      <alignment horizontal="right" vertical="center"/>
    </xf>
    <xf numFmtId="0" fontId="5" fillId="0" borderId="62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5" fillId="0" borderId="48" xfId="0" applyFont="1" applyBorder="1">
      <alignment vertical="center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Protection="1">
      <alignment vertical="center"/>
      <protection locked="0"/>
    </xf>
    <xf numFmtId="0" fontId="5" fillId="0" borderId="66" xfId="0" applyFont="1" applyBorder="1" applyProtection="1">
      <alignment vertical="center"/>
      <protection locked="0"/>
    </xf>
    <xf numFmtId="0" fontId="5" fillId="0" borderId="71" xfId="0" applyFont="1" applyBorder="1" applyAlignment="1">
      <alignment horizontal="distributed" vertical="center"/>
    </xf>
    <xf numFmtId="0" fontId="5" fillId="0" borderId="71" xfId="0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59" xfId="0" applyFont="1" applyBorder="1">
      <alignment vertical="center"/>
    </xf>
    <xf numFmtId="177" fontId="5" fillId="0" borderId="47" xfId="0" applyNumberFormat="1" applyFont="1" applyBorder="1" applyAlignment="1">
      <alignment horizontal="right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77" fontId="5" fillId="0" borderId="51" xfId="0" applyNumberFormat="1" applyFont="1" applyBorder="1" applyAlignment="1" applyProtection="1">
      <alignment horizontal="right" vertical="center"/>
      <protection locked="0"/>
    </xf>
    <xf numFmtId="177" fontId="5" fillId="0" borderId="46" xfId="0" applyNumberFormat="1" applyFont="1" applyBorder="1" applyAlignment="1" applyProtection="1">
      <alignment horizontal="right" vertical="center"/>
      <protection locked="0"/>
    </xf>
    <xf numFmtId="177" fontId="5" fillId="0" borderId="47" xfId="0" applyNumberFormat="1" applyFont="1" applyBorder="1" applyAlignment="1" applyProtection="1">
      <alignment horizontal="right" vertical="center"/>
      <protection locked="0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Protection="1">
      <alignment vertical="center"/>
      <protection locked="0"/>
    </xf>
    <xf numFmtId="0" fontId="5" fillId="0" borderId="66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73" xfId="0" applyFont="1" applyBorder="1">
      <alignment vertical="center"/>
    </xf>
    <xf numFmtId="177" fontId="5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177" fontId="5" fillId="0" borderId="98" xfId="0" applyNumberFormat="1" applyFont="1" applyBorder="1" applyAlignment="1" applyProtection="1">
      <alignment horizontal="right" vertical="center"/>
      <protection locked="0"/>
    </xf>
    <xf numFmtId="0" fontId="5" fillId="0" borderId="99" xfId="0" applyFont="1" applyBorder="1" applyAlignment="1" applyProtection="1">
      <alignment horizontal="right" vertical="center"/>
      <protection locked="0"/>
    </xf>
    <xf numFmtId="0" fontId="5" fillId="0" borderId="100" xfId="0" applyFont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45" xfId="0" applyFont="1" applyBorder="1" applyAlignment="1" applyProtection="1">
      <alignment horizontal="right" vertical="center"/>
      <protection locked="0"/>
    </xf>
    <xf numFmtId="185" fontId="5" fillId="0" borderId="46" xfId="0" applyNumberFormat="1" applyFont="1" applyBorder="1" applyAlignment="1">
      <alignment horizontal="center" vertical="center"/>
    </xf>
    <xf numFmtId="185" fontId="5" fillId="0" borderId="47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87" fontId="5" fillId="0" borderId="33" xfId="0" applyNumberFormat="1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189" fontId="5" fillId="0" borderId="22" xfId="0" applyNumberFormat="1" applyFont="1" applyBorder="1" applyAlignment="1">
      <alignment horizontal="right" vertical="center"/>
    </xf>
    <xf numFmtId="189" fontId="5" fillId="0" borderId="6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distributed" textRotation="255" wrapText="1"/>
    </xf>
    <xf numFmtId="0" fontId="5" fillId="0" borderId="1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center" vertical="distributed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/>
    </xf>
    <xf numFmtId="0" fontId="5" fillId="0" borderId="67" xfId="0" applyFont="1" applyBorder="1" applyAlignment="1">
      <alignment horizontal="distributed" vertical="center"/>
    </xf>
    <xf numFmtId="0" fontId="5" fillId="0" borderId="7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187" fontId="5" fillId="0" borderId="20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0" fontId="5" fillId="0" borderId="68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right" vertical="center"/>
    </xf>
    <xf numFmtId="0" fontId="5" fillId="0" borderId="5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Alignment="1" applyProtection="1">
      <alignment horizontal="right" vertical="center"/>
      <protection locked="0"/>
    </xf>
    <xf numFmtId="177" fontId="5" fillId="0" borderId="3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5" fillId="0" borderId="4" xfId="0" applyNumberFormat="1" applyFont="1" applyBorder="1" applyAlignment="1" applyProtection="1">
      <alignment horizontal="right" vertical="center"/>
      <protection locked="0"/>
    </xf>
    <xf numFmtId="177" fontId="5" fillId="0" borderId="5" xfId="0" applyNumberFormat="1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20" xfId="0" applyFont="1" applyBorder="1" applyAlignment="1">
      <alignment horizontal="distributed" vertical="center"/>
    </xf>
    <xf numFmtId="0" fontId="5" fillId="0" borderId="61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57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0" fontId="13" fillId="0" borderId="2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5" fillId="0" borderId="34" xfId="0" applyFont="1" applyBorder="1">
      <alignment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distributed" vertical="center"/>
    </xf>
    <xf numFmtId="0" fontId="5" fillId="0" borderId="63" xfId="0" applyFont="1" applyBorder="1" applyAlignment="1">
      <alignment horizontal="distributed" vertical="center"/>
    </xf>
    <xf numFmtId="0" fontId="5" fillId="0" borderId="40" xfId="0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/>
    </xf>
    <xf numFmtId="0" fontId="5" fillId="0" borderId="55" xfId="0" applyFont="1" applyBorder="1" applyAlignment="1">
      <alignment horizontal="distributed" vertical="center"/>
    </xf>
    <xf numFmtId="0" fontId="5" fillId="0" borderId="53" xfId="0" applyFont="1" applyBorder="1" applyAlignment="1">
      <alignment horizontal="right" vertical="center"/>
    </xf>
    <xf numFmtId="177" fontId="5" fillId="0" borderId="17" xfId="0" applyNumberFormat="1" applyFont="1" applyBorder="1" applyAlignment="1">
      <alignment horizontal="right" vertical="center"/>
    </xf>
    <xf numFmtId="0" fontId="5" fillId="0" borderId="97" xfId="0" applyFont="1" applyBorder="1" applyAlignment="1">
      <alignment horizontal="right" vertical="center"/>
    </xf>
    <xf numFmtId="0" fontId="5" fillId="0" borderId="60" xfId="0" applyFont="1" applyBorder="1" applyAlignment="1">
      <alignment horizontal="right" vertical="center"/>
    </xf>
    <xf numFmtId="177" fontId="5" fillId="0" borderId="42" xfId="0" applyNumberFormat="1" applyFont="1" applyBorder="1" applyAlignment="1" applyProtection="1">
      <alignment horizontal="right" vertical="center"/>
      <protection locked="0"/>
    </xf>
    <xf numFmtId="177" fontId="5" fillId="0" borderId="38" xfId="0" applyNumberFormat="1" applyFont="1" applyBorder="1" applyAlignment="1" applyProtection="1">
      <alignment horizontal="right" vertical="center"/>
      <protection locked="0"/>
    </xf>
    <xf numFmtId="0" fontId="5" fillId="0" borderId="61" xfId="0" applyFont="1" applyBorder="1">
      <alignment vertical="center"/>
    </xf>
    <xf numFmtId="0" fontId="5" fillId="0" borderId="62" xfId="0" applyFont="1" applyBorder="1">
      <alignment vertical="center"/>
    </xf>
    <xf numFmtId="0" fontId="5" fillId="0" borderId="63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74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5" fillId="0" borderId="101" xfId="0" applyFont="1" applyBorder="1" applyAlignment="1">
      <alignment horizontal="left" vertical="center" shrinkToFit="1"/>
    </xf>
    <xf numFmtId="185" fontId="5" fillId="0" borderId="6" xfId="0" applyNumberFormat="1" applyFont="1" applyBorder="1" applyAlignment="1">
      <alignment horizontal="left" vertical="center"/>
    </xf>
    <xf numFmtId="185" fontId="5" fillId="0" borderId="22" xfId="0" applyNumberFormat="1" applyFont="1" applyBorder="1" applyAlignment="1" applyProtection="1">
      <alignment horizontal="right" vertical="center"/>
      <protection locked="0"/>
    </xf>
    <xf numFmtId="185" fontId="5" fillId="0" borderId="6" xfId="0" applyNumberFormat="1" applyFont="1" applyBorder="1" applyAlignment="1" applyProtection="1">
      <alignment horizontal="right" vertical="center"/>
      <protection locked="0"/>
    </xf>
    <xf numFmtId="185" fontId="5" fillId="0" borderId="28" xfId="0" applyNumberFormat="1" applyFont="1" applyBorder="1" applyAlignment="1">
      <alignment horizontal="center" vertical="center"/>
    </xf>
    <xf numFmtId="185" fontId="5" fillId="0" borderId="26" xfId="0" applyNumberFormat="1" applyFont="1" applyBorder="1" applyAlignment="1">
      <alignment horizontal="center" vertical="center"/>
    </xf>
    <xf numFmtId="185" fontId="5" fillId="0" borderId="28" xfId="0" applyNumberFormat="1" applyFont="1" applyBorder="1" applyAlignment="1" applyProtection="1">
      <alignment horizontal="center" vertical="center"/>
      <protection locked="0"/>
    </xf>
    <xf numFmtId="185" fontId="5" fillId="0" borderId="26" xfId="0" applyNumberFormat="1" applyFont="1" applyBorder="1" applyAlignment="1" applyProtection="1">
      <alignment horizontal="center" vertical="center"/>
      <protection locked="0"/>
    </xf>
    <xf numFmtId="176" fontId="5" fillId="0" borderId="95" xfId="0" applyNumberFormat="1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185" fontId="5" fillId="0" borderId="6" xfId="0" applyNumberFormat="1" applyFont="1" applyBorder="1" applyAlignment="1">
      <alignment horizontal="right" vertical="center"/>
    </xf>
    <xf numFmtId="0" fontId="5" fillId="0" borderId="58" xfId="0" applyFont="1" applyBorder="1" applyAlignment="1">
      <alignment horizontal="center" vertical="center"/>
    </xf>
    <xf numFmtId="0" fontId="5" fillId="0" borderId="37" xfId="0" applyFont="1" applyBorder="1" applyAlignment="1" applyProtection="1">
      <alignment horizontal="right" vertical="center"/>
      <protection locked="0"/>
    </xf>
    <xf numFmtId="185" fontId="5" fillId="0" borderId="28" xfId="0" applyNumberFormat="1" applyFont="1" applyBorder="1" applyAlignment="1">
      <alignment horizontal="right" vertical="center"/>
    </xf>
    <xf numFmtId="185" fontId="5" fillId="0" borderId="26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31" xfId="0" applyFont="1" applyBorder="1" applyAlignment="1" applyProtection="1">
      <alignment horizontal="right" vertical="center"/>
      <protection locked="0"/>
    </xf>
    <xf numFmtId="0" fontId="5" fillId="0" borderId="22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185" fontId="5" fillId="0" borderId="91" xfId="0" applyNumberFormat="1" applyFont="1" applyBorder="1" applyAlignment="1" applyProtection="1">
      <alignment horizontal="right" vertical="center"/>
      <protection locked="0"/>
    </xf>
    <xf numFmtId="185" fontId="5" fillId="0" borderId="22" xfId="0" applyNumberFormat="1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186" fontId="5" fillId="0" borderId="75" xfId="0" applyNumberFormat="1" applyFont="1" applyBorder="1" applyAlignment="1">
      <alignment horizontal="right" vertical="center"/>
    </xf>
    <xf numFmtId="186" fontId="5" fillId="0" borderId="78" xfId="0" applyNumberFormat="1" applyFont="1" applyBorder="1" applyAlignment="1">
      <alignment horizontal="right" vertical="center"/>
    </xf>
    <xf numFmtId="186" fontId="5" fillId="0" borderId="76" xfId="0" applyNumberFormat="1" applyFont="1" applyBorder="1" applyAlignment="1">
      <alignment horizontal="right" vertical="center"/>
    </xf>
    <xf numFmtId="186" fontId="5" fillId="0" borderId="79" xfId="0" applyNumberFormat="1" applyFont="1" applyBorder="1" applyAlignment="1">
      <alignment horizontal="right" vertical="center"/>
    </xf>
    <xf numFmtId="186" fontId="5" fillId="0" borderId="77" xfId="0" applyNumberFormat="1" applyFont="1" applyBorder="1" applyAlignment="1">
      <alignment horizontal="right" vertical="center"/>
    </xf>
    <xf numFmtId="186" fontId="5" fillId="0" borderId="80" xfId="0" applyNumberFormat="1" applyFont="1" applyBorder="1" applyAlignment="1">
      <alignment horizontal="right" vertical="center"/>
    </xf>
    <xf numFmtId="186" fontId="5" fillId="0" borderId="83" xfId="0" applyNumberFormat="1" applyFont="1" applyBorder="1" applyAlignment="1">
      <alignment horizontal="right" vertical="center"/>
    </xf>
    <xf numFmtId="186" fontId="5" fillId="0" borderId="59" xfId="0" applyNumberFormat="1" applyFont="1" applyBorder="1" applyAlignment="1">
      <alignment horizontal="right" vertical="center"/>
    </xf>
    <xf numFmtId="186" fontId="5" fillId="0" borderId="84" xfId="0" applyNumberFormat="1" applyFont="1" applyBorder="1" applyAlignment="1">
      <alignment horizontal="right" vertical="center"/>
    </xf>
    <xf numFmtId="186" fontId="5" fillId="0" borderId="36" xfId="0" applyNumberFormat="1" applyFont="1" applyBorder="1" applyAlignment="1">
      <alignment horizontal="right" vertical="center"/>
    </xf>
    <xf numFmtId="186" fontId="5" fillId="0" borderId="37" xfId="0" applyNumberFormat="1" applyFont="1" applyBorder="1" applyAlignment="1">
      <alignment horizontal="right" vertical="center"/>
    </xf>
    <xf numFmtId="186" fontId="5" fillId="0" borderId="81" xfId="0" applyNumberFormat="1" applyFont="1" applyBorder="1" applyAlignment="1">
      <alignment horizontal="right" vertical="center"/>
    </xf>
    <xf numFmtId="186" fontId="5" fillId="0" borderId="82" xfId="0" applyNumberFormat="1" applyFont="1" applyBorder="1" applyAlignment="1">
      <alignment horizontal="right" vertical="center"/>
    </xf>
    <xf numFmtId="186" fontId="5" fillId="0" borderId="86" xfId="0" applyNumberFormat="1" applyFont="1" applyBorder="1" applyAlignment="1">
      <alignment horizontal="right" vertical="center"/>
    </xf>
    <xf numFmtId="186" fontId="5" fillId="0" borderId="43" xfId="0" applyNumberFormat="1" applyFont="1" applyBorder="1" applyAlignment="1">
      <alignment horizontal="right" vertical="center"/>
    </xf>
    <xf numFmtId="186" fontId="5" fillId="0" borderId="85" xfId="0" applyNumberFormat="1" applyFont="1" applyBorder="1" applyAlignment="1">
      <alignment horizontal="right" vertical="center"/>
    </xf>
    <xf numFmtId="186" fontId="5" fillId="0" borderId="87" xfId="0" applyNumberFormat="1" applyFont="1" applyBorder="1" applyAlignment="1">
      <alignment horizontal="right" vertical="center"/>
    </xf>
    <xf numFmtId="186" fontId="5" fillId="0" borderId="88" xfId="0" applyNumberFormat="1" applyFont="1" applyBorder="1" applyAlignment="1">
      <alignment horizontal="right" vertical="center"/>
    </xf>
    <xf numFmtId="0" fontId="5" fillId="0" borderId="75" xfId="0" applyFont="1" applyBorder="1" applyAlignment="1">
      <alignment horizontal="right" vertical="center"/>
    </xf>
    <xf numFmtId="0" fontId="5" fillId="0" borderId="77" xfId="0" applyFont="1" applyBorder="1" applyAlignment="1">
      <alignment horizontal="right" vertical="center"/>
    </xf>
    <xf numFmtId="0" fontId="5" fillId="0" borderId="106" xfId="0" applyFont="1" applyBorder="1" applyAlignment="1">
      <alignment horizontal="right" vertical="center"/>
    </xf>
    <xf numFmtId="0" fontId="5" fillId="0" borderId="107" xfId="0" applyFont="1" applyBorder="1" applyAlignment="1">
      <alignment horizontal="right" vertical="center"/>
    </xf>
    <xf numFmtId="0" fontId="5" fillId="0" borderId="108" xfId="0" applyFont="1" applyBorder="1" applyAlignment="1">
      <alignment horizontal="right" vertical="center"/>
    </xf>
    <xf numFmtId="0" fontId="5" fillId="0" borderId="109" xfId="0" applyFont="1" applyBorder="1" applyAlignment="1">
      <alignment horizontal="right" vertical="center"/>
    </xf>
    <xf numFmtId="186" fontId="5" fillId="0" borderId="89" xfId="0" applyNumberFormat="1" applyFont="1" applyBorder="1" applyAlignment="1">
      <alignment horizontal="right" vertical="center"/>
    </xf>
    <xf numFmtId="0" fontId="5" fillId="0" borderId="102" xfId="0" applyFont="1" applyBorder="1" applyAlignment="1">
      <alignment horizontal="right" vertical="center"/>
    </xf>
    <xf numFmtId="0" fontId="5" fillId="0" borderId="103" xfId="0" applyFont="1" applyBorder="1" applyAlignment="1">
      <alignment horizontal="right" vertical="center"/>
    </xf>
    <xf numFmtId="0" fontId="5" fillId="0" borderId="104" xfId="0" applyFont="1" applyBorder="1" applyAlignment="1">
      <alignment horizontal="right" vertical="center"/>
    </xf>
    <xf numFmtId="0" fontId="5" fillId="0" borderId="78" xfId="0" applyFont="1" applyBorder="1" applyAlignment="1">
      <alignment horizontal="right" vertical="center"/>
    </xf>
    <xf numFmtId="0" fontId="5" fillId="0" borderId="80" xfId="0" applyFont="1" applyBorder="1" applyAlignment="1">
      <alignment horizontal="right" vertical="center"/>
    </xf>
    <xf numFmtId="0" fontId="5" fillId="0" borderId="105" xfId="0" applyFont="1" applyBorder="1" applyAlignment="1">
      <alignment horizontal="right" vertical="center"/>
    </xf>
    <xf numFmtId="177" fontId="5" fillId="0" borderId="100" xfId="0" applyNumberFormat="1" applyFont="1" applyBorder="1" applyAlignment="1">
      <alignment horizontal="right" vertical="center"/>
    </xf>
    <xf numFmtId="0" fontId="5" fillId="0" borderId="110" xfId="0" applyFont="1" applyBorder="1" applyAlignment="1">
      <alignment horizontal="right" vertical="center"/>
    </xf>
    <xf numFmtId="0" fontId="5" fillId="0" borderId="7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185" fontId="5" fillId="0" borderId="94" xfId="0" applyNumberFormat="1" applyFont="1" applyBorder="1" applyAlignment="1">
      <alignment horizontal="center" vertical="center"/>
    </xf>
    <xf numFmtId="185" fontId="5" fillId="0" borderId="95" xfId="0" applyNumberFormat="1" applyFont="1" applyBorder="1" applyAlignment="1">
      <alignment horizontal="center" vertical="center"/>
    </xf>
    <xf numFmtId="177" fontId="5" fillId="0" borderId="92" xfId="0" applyNumberFormat="1" applyFont="1" applyBorder="1" applyAlignment="1" applyProtection="1">
      <alignment horizontal="right" vertical="center"/>
      <protection locked="0"/>
    </xf>
    <xf numFmtId="177" fontId="5" fillId="0" borderId="93" xfId="0" applyNumberFormat="1" applyFont="1" applyBorder="1" applyAlignment="1" applyProtection="1">
      <alignment horizontal="right" vertical="center"/>
      <protection locked="0"/>
    </xf>
    <xf numFmtId="177" fontId="5" fillId="0" borderId="39" xfId="0" applyNumberFormat="1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185" fontId="5" fillId="0" borderId="20" xfId="0" applyNumberFormat="1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77" fontId="5" fillId="0" borderId="22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86" fontId="5" fillId="0" borderId="90" xfId="0" applyNumberFormat="1" applyFont="1" applyBorder="1" applyAlignment="1">
      <alignment horizontal="right" vertical="center"/>
    </xf>
    <xf numFmtId="186" fontId="5" fillId="0" borderId="126" xfId="0" applyNumberFormat="1" applyFont="1" applyBorder="1" applyAlignment="1">
      <alignment horizontal="right" vertical="center"/>
    </xf>
    <xf numFmtId="186" fontId="5" fillId="0" borderId="42" xfId="0" applyNumberFormat="1" applyFont="1" applyBorder="1" applyAlignment="1">
      <alignment horizontal="right" vertical="center"/>
    </xf>
    <xf numFmtId="0" fontId="17" fillId="0" borderId="2" xfId="0" applyFont="1" applyBorder="1" applyAlignment="1" applyProtection="1">
      <alignment horizontal="distributed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5" xfId="0" applyNumberFormat="1" applyFont="1" applyBorder="1" applyAlignment="1" applyProtection="1">
      <alignment horizontal="center" vertical="center"/>
      <protection locked="0"/>
    </xf>
    <xf numFmtId="177" fontId="18" fillId="0" borderId="2" xfId="0" applyNumberFormat="1" applyFont="1" applyBorder="1" applyAlignment="1" applyProtection="1">
      <alignment horizontal="right" vertical="center"/>
      <protection locked="0"/>
    </xf>
    <xf numFmtId="185" fontId="5" fillId="0" borderId="6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FF00FF"/>
      <rgbColor rgb="0000FF00"/>
      <rgbColor rgb="0000FFFF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14</xdr:row>
      <xdr:rowOff>66674</xdr:rowOff>
    </xdr:from>
    <xdr:to>
      <xdr:col>19</xdr:col>
      <xdr:colOff>19050</xdr:colOff>
      <xdr:row>17</xdr:row>
      <xdr:rowOff>133350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 rot="10800000">
          <a:off x="1076325" y="2476499"/>
          <a:ext cx="1181100" cy="581026"/>
        </a:xfrm>
        <a:prstGeom prst="wedgeRectCallout">
          <a:avLst>
            <a:gd name="adj1" fmla="val -81341"/>
            <a:gd name="adj2" fmla="val -25906"/>
          </a:avLst>
        </a:prstGeom>
        <a:ln w="3175">
          <a:prstDash val="sysDot"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14</xdr:row>
      <xdr:rowOff>114300</xdr:rowOff>
    </xdr:from>
    <xdr:to>
      <xdr:col>18</xdr:col>
      <xdr:colOff>95250</xdr:colOff>
      <xdr:row>17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3950" y="2524125"/>
          <a:ext cx="109537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立ち歩きをする児童は、</a:t>
          </a:r>
          <a:r>
            <a:rPr kumimoji="1" lang="ja-JP" altLang="en-US" sz="800">
              <a:solidFill>
                <a:srgbClr val="FF0000"/>
              </a:solidFill>
            </a:rPr>
            <a:t>ほふくをする児童に含むこと。</a:t>
          </a:r>
        </a:p>
      </xdr:txBody>
    </xdr:sp>
    <xdr:clientData/>
  </xdr:twoCellAnchor>
  <xdr:twoCellAnchor>
    <xdr:from>
      <xdr:col>92</xdr:col>
      <xdr:colOff>57150</xdr:colOff>
      <xdr:row>48</xdr:row>
      <xdr:rowOff>19050</xdr:rowOff>
    </xdr:from>
    <xdr:to>
      <xdr:col>101</xdr:col>
      <xdr:colOff>76200</xdr:colOff>
      <xdr:row>55</xdr:row>
      <xdr:rowOff>63499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11134725" y="8486775"/>
          <a:ext cx="1343025" cy="1073149"/>
        </a:xfrm>
        <a:prstGeom prst="wedgeRoundRectCallout">
          <a:avLst>
            <a:gd name="adj1" fmla="val -27013"/>
            <a:gd name="adj2" fmla="val 144296"/>
            <a:gd name="adj3" fmla="val 16667"/>
          </a:avLst>
        </a:prstGeom>
        <a:ln w="3175">
          <a:solidFill>
            <a:srgbClr val="C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rgbClr val="FF0000"/>
              </a:solidFill>
            </a:rPr>
            <a:t>この数字を、調書の１</a:t>
          </a:r>
          <a:r>
            <a:rPr kumimoji="1" lang="en-US" altLang="ja-JP" sz="1050">
              <a:solidFill>
                <a:srgbClr val="FF0000"/>
              </a:solidFill>
            </a:rPr>
            <a:t>-</a:t>
          </a:r>
          <a:r>
            <a:rPr kumimoji="1" lang="ja-JP" altLang="en-US" sz="1050">
              <a:solidFill>
                <a:srgbClr val="FF0000"/>
              </a:solidFill>
            </a:rPr>
            <a:t>（３）</a:t>
          </a:r>
          <a:r>
            <a:rPr kumimoji="1" lang="en-US" altLang="ja-JP" sz="1050">
              <a:solidFill>
                <a:srgbClr val="FF0000"/>
              </a:solidFill>
            </a:rPr>
            <a:t>-</a:t>
          </a:r>
          <a:r>
            <a:rPr kumimoji="1" lang="ja-JP" altLang="en-US" sz="1050">
              <a:solidFill>
                <a:srgbClr val="FF0000"/>
              </a:solidFill>
            </a:rPr>
            <a:t>②</a:t>
          </a:r>
          <a:r>
            <a:rPr kumimoji="1" lang="en-US" altLang="ja-JP" sz="1050">
              <a:solidFill>
                <a:srgbClr val="FF0000"/>
              </a:solidFill>
            </a:rPr>
            <a:t>-</a:t>
          </a:r>
          <a:r>
            <a:rPr kumimoji="1" lang="ja-JP" altLang="en-US" sz="1050">
              <a:solidFill>
                <a:srgbClr val="FF0000"/>
              </a:solidFill>
            </a:rPr>
            <a:t>イ（面積基準算定用）の欄に記載する！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14</xdr:row>
      <xdr:rowOff>66674</xdr:rowOff>
    </xdr:from>
    <xdr:to>
      <xdr:col>19</xdr:col>
      <xdr:colOff>19050</xdr:colOff>
      <xdr:row>17</xdr:row>
      <xdr:rowOff>133350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DC5E51B-4170-47EF-A911-4887E01C61CF}"/>
            </a:ext>
          </a:extLst>
        </xdr:cNvPr>
        <xdr:cNvSpPr/>
      </xdr:nvSpPr>
      <xdr:spPr bwMode="auto">
        <a:xfrm rot="10800000">
          <a:off x="1076325" y="2476499"/>
          <a:ext cx="1181100" cy="581026"/>
        </a:xfrm>
        <a:prstGeom prst="wedgeRectCallout">
          <a:avLst>
            <a:gd name="adj1" fmla="val -81341"/>
            <a:gd name="adj2" fmla="val -25906"/>
          </a:avLst>
        </a:prstGeom>
        <a:ln w="3175">
          <a:prstDash val="sysDot"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14</xdr:row>
      <xdr:rowOff>114300</xdr:rowOff>
    </xdr:from>
    <xdr:to>
      <xdr:col>18</xdr:col>
      <xdr:colOff>95250</xdr:colOff>
      <xdr:row>17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3F5C6A-3713-42AD-851C-264ABC332397}"/>
            </a:ext>
          </a:extLst>
        </xdr:cNvPr>
        <xdr:cNvSpPr txBox="1"/>
      </xdr:nvSpPr>
      <xdr:spPr>
        <a:xfrm>
          <a:off x="1123950" y="2524125"/>
          <a:ext cx="109537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立ち歩きをする児童は、</a:t>
          </a:r>
          <a:r>
            <a:rPr kumimoji="1" lang="ja-JP" altLang="en-US" sz="800">
              <a:solidFill>
                <a:srgbClr val="FF0000"/>
              </a:solidFill>
            </a:rPr>
            <a:t>ほふくをする児童に含むこと。</a:t>
          </a:r>
        </a:p>
      </xdr:txBody>
    </xdr:sp>
    <xdr:clientData/>
  </xdr:twoCellAnchor>
  <xdr:twoCellAnchor>
    <xdr:from>
      <xdr:col>92</xdr:col>
      <xdr:colOff>57150</xdr:colOff>
      <xdr:row>48</xdr:row>
      <xdr:rowOff>19050</xdr:rowOff>
    </xdr:from>
    <xdr:to>
      <xdr:col>101</xdr:col>
      <xdr:colOff>76200</xdr:colOff>
      <xdr:row>55</xdr:row>
      <xdr:rowOff>63499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161EB3C9-C83C-4105-8DCE-9F819E5C8F98}"/>
            </a:ext>
          </a:extLst>
        </xdr:cNvPr>
        <xdr:cNvSpPr/>
      </xdr:nvSpPr>
      <xdr:spPr bwMode="auto">
        <a:xfrm rot="10800000">
          <a:off x="11134725" y="8410575"/>
          <a:ext cx="1343025" cy="1073149"/>
        </a:xfrm>
        <a:prstGeom prst="wedgeRoundRectCallout">
          <a:avLst>
            <a:gd name="adj1" fmla="val -27013"/>
            <a:gd name="adj2" fmla="val 144296"/>
            <a:gd name="adj3" fmla="val 16667"/>
          </a:avLst>
        </a:prstGeom>
        <a:ln w="3175">
          <a:solidFill>
            <a:srgbClr val="C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1050">
              <a:solidFill>
                <a:srgbClr val="FF0000"/>
              </a:solidFill>
            </a:rPr>
            <a:t>この数字を、調書の１</a:t>
          </a:r>
          <a:r>
            <a:rPr kumimoji="1" lang="en-US" altLang="ja-JP" sz="1050">
              <a:solidFill>
                <a:srgbClr val="FF0000"/>
              </a:solidFill>
            </a:rPr>
            <a:t>-</a:t>
          </a:r>
          <a:r>
            <a:rPr kumimoji="1" lang="ja-JP" altLang="en-US" sz="1050">
              <a:solidFill>
                <a:srgbClr val="FF0000"/>
              </a:solidFill>
            </a:rPr>
            <a:t>（３）</a:t>
          </a:r>
          <a:r>
            <a:rPr kumimoji="1" lang="en-US" altLang="ja-JP" sz="1050">
              <a:solidFill>
                <a:srgbClr val="FF0000"/>
              </a:solidFill>
            </a:rPr>
            <a:t>-</a:t>
          </a:r>
          <a:r>
            <a:rPr kumimoji="1" lang="ja-JP" altLang="en-US" sz="1050">
              <a:solidFill>
                <a:srgbClr val="FF0000"/>
              </a:solidFill>
            </a:rPr>
            <a:t>②</a:t>
          </a:r>
          <a:r>
            <a:rPr kumimoji="1" lang="en-US" altLang="ja-JP" sz="1050">
              <a:solidFill>
                <a:srgbClr val="FF0000"/>
              </a:solidFill>
            </a:rPr>
            <a:t>-</a:t>
          </a:r>
          <a:r>
            <a:rPr kumimoji="1" lang="ja-JP" altLang="en-US" sz="1050">
              <a:solidFill>
                <a:srgbClr val="FF0000"/>
              </a:solidFill>
            </a:rPr>
            <a:t>イ（面積基準算定用）の欄に記載する！</a:t>
          </a:r>
        </a:p>
      </xdr:txBody>
    </xdr:sp>
    <xdr:clientData/>
  </xdr:twoCellAnchor>
  <xdr:oneCellAnchor>
    <xdr:from>
      <xdr:col>43</xdr:col>
      <xdr:colOff>89646</xdr:colOff>
      <xdr:row>0</xdr:row>
      <xdr:rowOff>112059</xdr:rowOff>
    </xdr:from>
    <xdr:ext cx="748923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9561F4F-E262-617B-3B84-B78768D2CA7D}"/>
            </a:ext>
          </a:extLst>
        </xdr:cNvPr>
        <xdr:cNvSpPr txBox="1"/>
      </xdr:nvSpPr>
      <xdr:spPr>
        <a:xfrm>
          <a:off x="4975411" y="112059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（記載例）</a:t>
          </a:r>
        </a:p>
      </xdr:txBody>
    </xdr:sp>
    <xdr:clientData/>
  </xdr:oneCellAnchor>
  <xdr:oneCellAnchor>
    <xdr:from>
      <xdr:col>76</xdr:col>
      <xdr:colOff>44824</xdr:colOff>
      <xdr:row>0</xdr:row>
      <xdr:rowOff>100853</xdr:rowOff>
    </xdr:from>
    <xdr:ext cx="748923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DA7E58-A7C2-4175-8228-A022D1208761}"/>
            </a:ext>
          </a:extLst>
        </xdr:cNvPr>
        <xdr:cNvSpPr txBox="1"/>
      </xdr:nvSpPr>
      <xdr:spPr>
        <a:xfrm>
          <a:off x="9121589" y="100853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（記載例）</a:t>
          </a:r>
        </a:p>
      </xdr:txBody>
    </xdr:sp>
    <xdr:clientData/>
  </xdr:oneCellAnchor>
  <xdr:twoCellAnchor>
    <xdr:from>
      <xdr:col>12</xdr:col>
      <xdr:colOff>11206</xdr:colOff>
      <xdr:row>19</xdr:row>
      <xdr:rowOff>112058</xdr:rowOff>
    </xdr:from>
    <xdr:to>
      <xdr:col>17</xdr:col>
      <xdr:colOff>50987</xdr:colOff>
      <xdr:row>21</xdr:row>
      <xdr:rowOff>33056</xdr:rowOff>
    </xdr:to>
    <xdr:sp macro="" textlink="">
      <xdr:nvSpPr>
        <xdr:cNvPr id="7" name="Oval 11">
          <a:extLst>
            <a:ext uri="{FF2B5EF4-FFF2-40B4-BE49-F238E27FC236}">
              <a16:creationId xmlns:a16="http://schemas.microsoft.com/office/drawing/2014/main" id="{B08DFBCD-EC0F-4A4C-9E89-4E068C69A971}"/>
            </a:ext>
          </a:extLst>
        </xdr:cNvPr>
        <xdr:cNvSpPr>
          <a:spLocks noChangeArrowheads="1"/>
        </xdr:cNvSpPr>
      </xdr:nvSpPr>
      <xdr:spPr bwMode="auto">
        <a:xfrm>
          <a:off x="1423147" y="3328146"/>
          <a:ext cx="60007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67235</xdr:colOff>
      <xdr:row>0</xdr:row>
      <xdr:rowOff>246529</xdr:rowOff>
    </xdr:from>
    <xdr:ext cx="74892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883B0-2E83-44AD-A235-EA4E50E76193}"/>
            </a:ext>
          </a:extLst>
        </xdr:cNvPr>
        <xdr:cNvSpPr txBox="1"/>
      </xdr:nvSpPr>
      <xdr:spPr>
        <a:xfrm>
          <a:off x="5625353" y="246529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（記載例）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CZ67"/>
  <sheetViews>
    <sheetView tabSelected="1" view="pageBreakPreview" zoomScale="85" zoomScaleNormal="100" zoomScaleSheetLayoutView="85" workbookViewId="0">
      <selection activeCell="J3" sqref="J3:Y3"/>
    </sheetView>
  </sheetViews>
  <sheetFormatPr defaultRowHeight="12.75"/>
  <cols>
    <col min="1" max="1" width="2.7109375" style="1" customWidth="1"/>
    <col min="2" max="57" width="1.7109375" style="1" customWidth="1"/>
    <col min="58" max="58" width="9.140625" style="1"/>
    <col min="59" max="96" width="1.7109375" style="1" customWidth="1"/>
    <col min="97" max="97" width="6.140625" style="1" customWidth="1"/>
    <col min="98" max="104" width="1.7109375" style="1" customWidth="1"/>
    <col min="105" max="16384" width="9.140625" style="1"/>
  </cols>
  <sheetData>
    <row r="1" spans="2:104" ht="31.5" customHeight="1">
      <c r="B1" s="235" t="s">
        <v>173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157" t="s">
        <v>92</v>
      </c>
      <c r="BA1" s="157"/>
      <c r="BB1" s="157"/>
      <c r="BC1" s="157"/>
      <c r="BD1" s="157"/>
      <c r="BE1" s="157"/>
      <c r="CI1" s="71" t="s">
        <v>189</v>
      </c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</row>
    <row r="2" spans="2:104" ht="4.5" customHeight="1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2:104" ht="13.5" customHeight="1">
      <c r="B3" s="24"/>
      <c r="D3" s="94" t="s">
        <v>170</v>
      </c>
      <c r="E3" s="94"/>
      <c r="F3" s="94"/>
      <c r="G3" s="94"/>
      <c r="H3" s="94"/>
      <c r="I3" s="94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2:104" ht="5.25" customHeight="1">
      <c r="B4" s="23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</row>
    <row r="5" spans="2:104" ht="13.5" customHeight="1">
      <c r="B5" s="237"/>
      <c r="C5" s="119"/>
      <c r="D5" s="94" t="s">
        <v>163</v>
      </c>
      <c r="E5" s="94"/>
      <c r="F5" s="94"/>
      <c r="G5" s="94"/>
      <c r="H5" s="94"/>
      <c r="I5" s="94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19"/>
      <c r="AA5" s="119"/>
      <c r="AB5" s="119"/>
      <c r="AC5" s="119"/>
      <c r="AD5" s="119"/>
      <c r="AE5" s="119"/>
      <c r="AF5" s="119"/>
      <c r="AG5" s="119"/>
      <c r="AH5" s="119"/>
      <c r="AI5" s="157" t="s">
        <v>220</v>
      </c>
      <c r="AJ5" s="157"/>
      <c r="AK5" s="157"/>
      <c r="AL5" s="148"/>
      <c r="AM5" s="148"/>
      <c r="AN5" s="148"/>
      <c r="AO5" s="157" t="s">
        <v>23</v>
      </c>
      <c r="AP5" s="157"/>
      <c r="AQ5" s="148"/>
      <c r="AR5" s="148"/>
      <c r="AS5" s="148"/>
      <c r="AT5" s="157" t="s">
        <v>24</v>
      </c>
      <c r="AU5" s="157"/>
      <c r="AV5" s="148"/>
      <c r="AW5" s="148"/>
      <c r="AX5" s="148"/>
      <c r="AY5" s="157" t="s">
        <v>25</v>
      </c>
      <c r="AZ5" s="157"/>
      <c r="BA5" s="157" t="s">
        <v>26</v>
      </c>
      <c r="BB5" s="157"/>
      <c r="BC5" s="157"/>
      <c r="BD5" s="119"/>
      <c r="BE5" s="119"/>
      <c r="BH5" s="72" t="s">
        <v>221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4"/>
    </row>
    <row r="6" spans="2:104" ht="13.5" customHeight="1">
      <c r="B6" s="237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H6" s="75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7"/>
    </row>
    <row r="7" spans="2:104" ht="13.5" customHeight="1">
      <c r="B7" s="119" t="s">
        <v>93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</row>
    <row r="8" spans="2:104" ht="13.5" customHeight="1">
      <c r="C8" s="149" t="s">
        <v>145</v>
      </c>
      <c r="D8" s="149"/>
      <c r="E8" s="149"/>
      <c r="F8" s="149"/>
      <c r="G8" s="149"/>
      <c r="H8" s="149"/>
      <c r="I8" s="1" t="s">
        <v>147</v>
      </c>
      <c r="J8" s="71"/>
      <c r="K8" s="71"/>
      <c r="L8" s="71"/>
      <c r="M8" s="71"/>
      <c r="N8" s="71"/>
      <c r="O8" s="71"/>
      <c r="P8" s="71"/>
      <c r="Q8" s="1" t="s">
        <v>148</v>
      </c>
      <c r="R8" s="157" t="s">
        <v>144</v>
      </c>
      <c r="S8" s="157"/>
      <c r="V8" s="1" t="s">
        <v>149</v>
      </c>
      <c r="BH8" s="1" t="s">
        <v>190</v>
      </c>
    </row>
    <row r="9" spans="2:104" ht="13.5" customHeight="1">
      <c r="B9" s="2"/>
      <c r="C9" s="1" t="s">
        <v>146</v>
      </c>
      <c r="W9" s="1" t="s">
        <v>157</v>
      </c>
      <c r="BH9" s="1" t="s">
        <v>191</v>
      </c>
    </row>
    <row r="10" spans="2:104" ht="13.5" customHeight="1">
      <c r="B10" s="2"/>
      <c r="E10" s="91" t="s">
        <v>40</v>
      </c>
      <c r="F10" s="31"/>
      <c r="G10" s="31"/>
      <c r="H10" s="31"/>
      <c r="I10" s="31" t="s">
        <v>34</v>
      </c>
      <c r="J10" s="31"/>
      <c r="K10" s="31"/>
      <c r="L10" s="234"/>
      <c r="M10" s="234"/>
      <c r="N10" s="31" t="s">
        <v>35</v>
      </c>
      <c r="O10" s="31"/>
      <c r="P10" s="234"/>
      <c r="Q10" s="234"/>
      <c r="R10" s="31" t="s">
        <v>36</v>
      </c>
      <c r="S10" s="92"/>
      <c r="W10" s="212" t="s">
        <v>27</v>
      </c>
      <c r="X10" s="213"/>
      <c r="Y10" s="213"/>
      <c r="Z10" s="213"/>
      <c r="AA10" s="213"/>
      <c r="AB10" s="213" t="s">
        <v>28</v>
      </c>
      <c r="AC10" s="213"/>
      <c r="AD10" s="213"/>
      <c r="AE10" s="213"/>
      <c r="AF10" s="213"/>
      <c r="AG10" s="213" t="s">
        <v>29</v>
      </c>
      <c r="AH10" s="213"/>
      <c r="AI10" s="213"/>
      <c r="AJ10" s="213"/>
      <c r="AK10" s="213"/>
      <c r="AL10" s="213" t="s">
        <v>30</v>
      </c>
      <c r="AM10" s="213"/>
      <c r="AN10" s="213"/>
      <c r="AO10" s="213"/>
      <c r="AP10" s="213"/>
      <c r="AQ10" s="213" t="s">
        <v>31</v>
      </c>
      <c r="AR10" s="213"/>
      <c r="AS10" s="213"/>
      <c r="AT10" s="213"/>
      <c r="AU10" s="213"/>
      <c r="AV10" s="213" t="s">
        <v>32</v>
      </c>
      <c r="AW10" s="213"/>
      <c r="AX10" s="213"/>
      <c r="AY10" s="213"/>
      <c r="AZ10" s="213"/>
      <c r="BA10" s="213" t="s">
        <v>49</v>
      </c>
      <c r="BB10" s="213"/>
      <c r="BC10" s="213"/>
      <c r="BD10" s="213"/>
      <c r="BE10" s="214"/>
      <c r="BJ10" s="39" t="s">
        <v>27</v>
      </c>
      <c r="BK10" s="40"/>
      <c r="BL10" s="40"/>
      <c r="BM10" s="40"/>
      <c r="BN10" s="53"/>
      <c r="BO10" s="54" t="s">
        <v>28</v>
      </c>
      <c r="BP10" s="40"/>
      <c r="BQ10" s="40"/>
      <c r="BR10" s="40"/>
      <c r="BS10" s="53"/>
      <c r="BT10" s="54" t="s">
        <v>29</v>
      </c>
      <c r="BU10" s="40"/>
      <c r="BV10" s="40"/>
      <c r="BW10" s="40"/>
      <c r="BX10" s="53"/>
      <c r="BY10" s="54" t="s">
        <v>30</v>
      </c>
      <c r="BZ10" s="40"/>
      <c r="CA10" s="40"/>
      <c r="CB10" s="40"/>
      <c r="CC10" s="53"/>
      <c r="CD10" s="54" t="s">
        <v>31</v>
      </c>
      <c r="CE10" s="40"/>
      <c r="CF10" s="40"/>
      <c r="CG10" s="40"/>
      <c r="CH10" s="53"/>
      <c r="CI10" s="54" t="s">
        <v>32</v>
      </c>
      <c r="CJ10" s="40"/>
      <c r="CK10" s="40"/>
      <c r="CL10" s="40"/>
      <c r="CM10" s="53"/>
      <c r="CN10" s="54" t="s">
        <v>49</v>
      </c>
      <c r="CO10" s="40"/>
      <c r="CP10" s="40"/>
      <c r="CQ10" s="40"/>
      <c r="CR10" s="41"/>
    </row>
    <row r="11" spans="2:104" ht="13.5" customHeight="1">
      <c r="B11" s="2"/>
      <c r="E11" s="124" t="s">
        <v>41</v>
      </c>
      <c r="F11" s="157"/>
      <c r="G11" s="157"/>
      <c r="H11" s="157"/>
      <c r="I11" s="157" t="s">
        <v>37</v>
      </c>
      <c r="J11" s="157"/>
      <c r="K11" s="157"/>
      <c r="L11" s="233"/>
      <c r="M11" s="233"/>
      <c r="N11" s="157" t="s">
        <v>35</v>
      </c>
      <c r="O11" s="157"/>
      <c r="P11" s="233"/>
      <c r="Q11" s="233"/>
      <c r="R11" s="157" t="s">
        <v>36</v>
      </c>
      <c r="S11" s="164"/>
      <c r="W11" s="59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57">
        <f>SUM(W11:AZ11)</f>
        <v>0</v>
      </c>
      <c r="BB11" s="57"/>
      <c r="BC11" s="57"/>
      <c r="BD11" s="57"/>
      <c r="BE11" s="58"/>
      <c r="BJ11" s="59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57">
        <f>SUM(BJ11:CM11)</f>
        <v>0</v>
      </c>
      <c r="CO11" s="57"/>
      <c r="CP11" s="57"/>
      <c r="CQ11" s="57"/>
      <c r="CR11" s="58"/>
    </row>
    <row r="12" spans="2:104" ht="13.5" customHeight="1">
      <c r="B12" s="2"/>
      <c r="C12" s="23"/>
      <c r="E12" s="93" t="s">
        <v>42</v>
      </c>
      <c r="F12" s="94"/>
      <c r="G12" s="94"/>
      <c r="H12" s="94"/>
      <c r="I12" s="102"/>
      <c r="J12" s="102"/>
      <c r="K12" s="102"/>
      <c r="L12" s="122" t="s">
        <v>38</v>
      </c>
      <c r="M12" s="122"/>
      <c r="N12" s="122"/>
      <c r="O12" s="232"/>
      <c r="P12" s="232"/>
      <c r="Q12" s="232"/>
      <c r="R12" s="94" t="s">
        <v>36</v>
      </c>
      <c r="S12" s="95"/>
      <c r="T12" s="23"/>
      <c r="U12" s="23"/>
      <c r="V12" s="23"/>
      <c r="W12" s="1" t="s">
        <v>160</v>
      </c>
      <c r="BG12" s="23"/>
      <c r="BH12" s="23"/>
      <c r="BI12" s="23"/>
      <c r="CY12" s="23"/>
      <c r="CZ12" s="23"/>
    </row>
    <row r="13" spans="2:104" ht="13.5" customHeight="1">
      <c r="B13" s="2"/>
      <c r="H13" s="23"/>
      <c r="I13" s="23"/>
      <c r="J13" s="23"/>
      <c r="N13" s="3"/>
      <c r="O13" s="3"/>
      <c r="P13" s="3"/>
      <c r="W13" s="1" t="s">
        <v>215</v>
      </c>
      <c r="BH13" s="1" t="s">
        <v>192</v>
      </c>
    </row>
    <row r="14" spans="2:104" ht="13.5" customHeight="1">
      <c r="B14" s="2"/>
      <c r="W14" s="212" t="s">
        <v>27</v>
      </c>
      <c r="X14" s="213"/>
      <c r="Y14" s="213"/>
      <c r="Z14" s="213"/>
      <c r="AA14" s="213"/>
      <c r="AB14" s="213" t="s">
        <v>28</v>
      </c>
      <c r="AC14" s="213"/>
      <c r="AD14" s="213"/>
      <c r="AE14" s="213"/>
      <c r="AF14" s="213"/>
      <c r="AG14" s="213" t="s">
        <v>29</v>
      </c>
      <c r="AH14" s="213"/>
      <c r="AI14" s="213"/>
      <c r="AJ14" s="213"/>
      <c r="AK14" s="213"/>
      <c r="AL14" s="213" t="s">
        <v>30</v>
      </c>
      <c r="AM14" s="213"/>
      <c r="AN14" s="213"/>
      <c r="AO14" s="213"/>
      <c r="AP14" s="213"/>
      <c r="AQ14" s="213" t="s">
        <v>31</v>
      </c>
      <c r="AR14" s="213"/>
      <c r="AS14" s="213"/>
      <c r="AT14" s="213"/>
      <c r="AU14" s="213"/>
      <c r="AV14" s="213" t="s">
        <v>32</v>
      </c>
      <c r="AW14" s="213"/>
      <c r="AX14" s="213"/>
      <c r="AY14" s="213"/>
      <c r="AZ14" s="213"/>
      <c r="BA14" s="213" t="s">
        <v>49</v>
      </c>
      <c r="BB14" s="213"/>
      <c r="BC14" s="213"/>
      <c r="BD14" s="213"/>
      <c r="BE14" s="214"/>
      <c r="BJ14" s="39" t="s">
        <v>27</v>
      </c>
      <c r="BK14" s="40"/>
      <c r="BL14" s="40"/>
      <c r="BM14" s="40"/>
      <c r="BN14" s="53"/>
      <c r="BO14" s="54" t="s">
        <v>28</v>
      </c>
      <c r="BP14" s="40"/>
      <c r="BQ14" s="40"/>
      <c r="BR14" s="40"/>
      <c r="BS14" s="53"/>
      <c r="BT14" s="54" t="s">
        <v>29</v>
      </c>
      <c r="BU14" s="40"/>
      <c r="BV14" s="40"/>
      <c r="BW14" s="40"/>
      <c r="BX14" s="53"/>
      <c r="BY14" s="54" t="s">
        <v>30</v>
      </c>
      <c r="BZ14" s="40"/>
      <c r="CA14" s="40"/>
      <c r="CB14" s="40"/>
      <c r="CC14" s="53"/>
      <c r="CD14" s="54" t="s">
        <v>31</v>
      </c>
      <c r="CE14" s="40"/>
      <c r="CF14" s="40"/>
      <c r="CG14" s="40"/>
      <c r="CH14" s="53"/>
      <c r="CI14" s="54" t="s">
        <v>32</v>
      </c>
      <c r="CJ14" s="40"/>
      <c r="CK14" s="40"/>
      <c r="CL14" s="40"/>
      <c r="CM14" s="53"/>
      <c r="CN14" s="54" t="s">
        <v>49</v>
      </c>
      <c r="CO14" s="40"/>
      <c r="CP14" s="40"/>
      <c r="CQ14" s="40"/>
      <c r="CR14" s="41"/>
    </row>
    <row r="15" spans="2:104" ht="13.5" customHeight="1">
      <c r="B15" s="2"/>
      <c r="W15" s="220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57">
        <f>SUM(W15:AZ15)</f>
        <v>0</v>
      </c>
      <c r="BB15" s="57"/>
      <c r="BC15" s="57"/>
      <c r="BD15" s="57"/>
      <c r="BE15" s="58"/>
      <c r="BJ15" s="59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57">
        <f>SUM(BJ15:CM15)</f>
        <v>0</v>
      </c>
      <c r="CO15" s="57"/>
      <c r="CP15" s="57"/>
      <c r="CQ15" s="57"/>
      <c r="CR15" s="58"/>
    </row>
    <row r="16" spans="2:104" ht="13.5" customHeight="1">
      <c r="B16" s="2"/>
      <c r="W16" s="231" t="s">
        <v>161</v>
      </c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</row>
    <row r="17" spans="2:96" ht="13.5" customHeight="1">
      <c r="B17" s="2"/>
      <c r="W17" s="222" t="s">
        <v>152</v>
      </c>
      <c r="X17" s="223"/>
      <c r="Y17" s="223"/>
      <c r="Z17" s="223"/>
      <c r="AA17" s="223"/>
      <c r="AB17" s="223"/>
      <c r="AC17" s="223"/>
      <c r="AD17" s="223"/>
      <c r="AE17" s="223"/>
      <c r="AF17" s="224"/>
      <c r="AG17" s="52" t="s">
        <v>29</v>
      </c>
      <c r="AH17" s="62"/>
      <c r="AI17" s="62"/>
      <c r="AJ17" s="62"/>
      <c r="AK17" s="225"/>
      <c r="AL17" s="52" t="s">
        <v>30</v>
      </c>
      <c r="AM17" s="62"/>
      <c r="AN17" s="62"/>
      <c r="AO17" s="62"/>
      <c r="AP17" s="225"/>
      <c r="AQ17" s="52" t="s">
        <v>31</v>
      </c>
      <c r="AR17" s="62"/>
      <c r="AS17" s="62"/>
      <c r="AT17" s="62"/>
      <c r="AU17" s="225"/>
      <c r="AV17" s="52" t="s">
        <v>32</v>
      </c>
      <c r="AW17" s="62"/>
      <c r="AX17" s="62"/>
      <c r="AY17" s="62"/>
      <c r="AZ17" s="225"/>
      <c r="BA17" s="52" t="s">
        <v>49</v>
      </c>
      <c r="BB17" s="62"/>
      <c r="BC17" s="62"/>
      <c r="BD17" s="62"/>
      <c r="BE17" s="115"/>
      <c r="BH17" s="1" t="s">
        <v>193</v>
      </c>
    </row>
    <row r="18" spans="2:96" ht="13.5" customHeight="1">
      <c r="B18" s="2"/>
      <c r="W18" s="227" t="s">
        <v>150</v>
      </c>
      <c r="X18" s="228"/>
      <c r="Y18" s="228"/>
      <c r="Z18" s="228"/>
      <c r="AA18" s="229"/>
      <c r="AB18" s="230" t="s">
        <v>151</v>
      </c>
      <c r="AC18" s="228"/>
      <c r="AD18" s="228"/>
      <c r="AE18" s="228"/>
      <c r="AF18" s="229"/>
      <c r="AG18" s="217"/>
      <c r="AH18" s="122"/>
      <c r="AI18" s="122"/>
      <c r="AJ18" s="122"/>
      <c r="AK18" s="226"/>
      <c r="AL18" s="217"/>
      <c r="AM18" s="122"/>
      <c r="AN18" s="122"/>
      <c r="AO18" s="122"/>
      <c r="AP18" s="226"/>
      <c r="AQ18" s="217"/>
      <c r="AR18" s="122"/>
      <c r="AS18" s="122"/>
      <c r="AT18" s="122"/>
      <c r="AU18" s="226"/>
      <c r="AV18" s="217"/>
      <c r="AW18" s="122"/>
      <c r="AX18" s="122"/>
      <c r="AY18" s="122"/>
      <c r="AZ18" s="226"/>
      <c r="BA18" s="217"/>
      <c r="BB18" s="122"/>
      <c r="BC18" s="122"/>
      <c r="BD18" s="122"/>
      <c r="BE18" s="123"/>
      <c r="BJ18" s="39" t="s">
        <v>27</v>
      </c>
      <c r="BK18" s="40"/>
      <c r="BL18" s="40"/>
      <c r="BM18" s="40"/>
      <c r="BN18" s="53"/>
      <c r="BO18" s="54" t="s">
        <v>28</v>
      </c>
      <c r="BP18" s="40"/>
      <c r="BQ18" s="40"/>
      <c r="BR18" s="40"/>
      <c r="BS18" s="53"/>
      <c r="BT18" s="54" t="s">
        <v>29</v>
      </c>
      <c r="BU18" s="40"/>
      <c r="BV18" s="40"/>
      <c r="BW18" s="40"/>
      <c r="BX18" s="53"/>
      <c r="BY18" s="54" t="s">
        <v>30</v>
      </c>
      <c r="BZ18" s="40"/>
      <c r="CA18" s="40"/>
      <c r="CB18" s="40"/>
      <c r="CC18" s="53"/>
      <c r="CD18" s="54" t="s">
        <v>31</v>
      </c>
      <c r="CE18" s="40"/>
      <c r="CF18" s="40"/>
      <c r="CG18" s="40"/>
      <c r="CH18" s="53"/>
      <c r="CI18" s="54" t="s">
        <v>32</v>
      </c>
      <c r="CJ18" s="40"/>
      <c r="CK18" s="40"/>
      <c r="CL18" s="40"/>
      <c r="CM18" s="53"/>
      <c r="CN18" s="54" t="s">
        <v>49</v>
      </c>
      <c r="CO18" s="40"/>
      <c r="CP18" s="40"/>
      <c r="CQ18" s="40"/>
      <c r="CR18" s="41"/>
    </row>
    <row r="19" spans="2:96" ht="13.5" customHeight="1">
      <c r="B19" s="14"/>
      <c r="W19" s="220"/>
      <c r="X19" s="221"/>
      <c r="Y19" s="221"/>
      <c r="Z19" s="221"/>
      <c r="AA19" s="221"/>
      <c r="AB19" s="221"/>
      <c r="AC19" s="221"/>
      <c r="AD19" s="221"/>
      <c r="AE19" s="221"/>
      <c r="AF19" s="221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57">
        <f>SUM(W19:AZ19)</f>
        <v>0</v>
      </c>
      <c r="BB19" s="57"/>
      <c r="BC19" s="57"/>
      <c r="BD19" s="57"/>
      <c r="BE19" s="58"/>
      <c r="BJ19" s="55">
        <f>SUM(BJ11,BJ15)</f>
        <v>0</v>
      </c>
      <c r="BK19" s="56"/>
      <c r="BL19" s="56"/>
      <c r="BM19" s="56"/>
      <c r="BN19" s="56"/>
      <c r="BO19" s="56">
        <f>SUM(BO11,BO15)</f>
        <v>0</v>
      </c>
      <c r="BP19" s="56"/>
      <c r="BQ19" s="56"/>
      <c r="BR19" s="56"/>
      <c r="BS19" s="56"/>
      <c r="BT19" s="56">
        <f>SUM(BT11,BT15)</f>
        <v>0</v>
      </c>
      <c r="BU19" s="56"/>
      <c r="BV19" s="56"/>
      <c r="BW19" s="56"/>
      <c r="BX19" s="56"/>
      <c r="BY19" s="56">
        <f>SUM(BY11,BY15)</f>
        <v>0</v>
      </c>
      <c r="BZ19" s="56"/>
      <c r="CA19" s="56"/>
      <c r="CB19" s="56"/>
      <c r="CC19" s="56"/>
      <c r="CD19" s="56">
        <f>SUM(CD11,CD15)</f>
        <v>0</v>
      </c>
      <c r="CE19" s="56"/>
      <c r="CF19" s="56"/>
      <c r="CG19" s="56"/>
      <c r="CH19" s="56"/>
      <c r="CI19" s="56">
        <f>SUM(CI11,CI15)</f>
        <v>0</v>
      </c>
      <c r="CJ19" s="56"/>
      <c r="CK19" s="56"/>
      <c r="CL19" s="56"/>
      <c r="CM19" s="56"/>
      <c r="CN19" s="57">
        <f>SUM(BJ19:CM19)</f>
        <v>0</v>
      </c>
      <c r="CO19" s="57"/>
      <c r="CP19" s="57"/>
      <c r="CQ19" s="57"/>
      <c r="CR19" s="58"/>
    </row>
    <row r="20" spans="2:96" ht="13.5" customHeight="1">
      <c r="B20" s="211" t="s">
        <v>94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</row>
    <row r="21" spans="2:96" ht="13.5" customHeight="1">
      <c r="B21" s="211" t="s">
        <v>95</v>
      </c>
      <c r="C21" s="119"/>
      <c r="D21" s="119"/>
      <c r="E21" s="119"/>
      <c r="F21" s="119"/>
      <c r="G21" s="119"/>
      <c r="H21" s="119"/>
      <c r="I21" s="119"/>
      <c r="J21" s="119"/>
      <c r="K21" s="94" t="s">
        <v>81</v>
      </c>
      <c r="L21" s="94"/>
      <c r="M21" s="102" t="s">
        <v>128</v>
      </c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94" t="s">
        <v>58</v>
      </c>
      <c r="AB21" s="94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</row>
    <row r="22" spans="2:96" ht="13.5" customHeight="1">
      <c r="B22" s="2"/>
      <c r="C22" s="128" t="s">
        <v>129</v>
      </c>
      <c r="D22" s="131"/>
      <c r="E22" s="131"/>
      <c r="F22" s="131"/>
      <c r="G22" s="131"/>
      <c r="H22" s="131"/>
      <c r="I22" s="131"/>
      <c r="J22" s="131"/>
      <c r="K22" s="129" t="s">
        <v>43</v>
      </c>
      <c r="L22" s="129"/>
      <c r="M22" s="129"/>
      <c r="N22" s="216"/>
      <c r="O22" s="99"/>
      <c r="P22" s="99"/>
      <c r="Q22" s="31" t="s">
        <v>44</v>
      </c>
      <c r="R22" s="31"/>
      <c r="S22" s="31"/>
      <c r="T22" s="92"/>
      <c r="U22" s="128" t="s">
        <v>45</v>
      </c>
      <c r="V22" s="129"/>
      <c r="W22" s="129"/>
      <c r="X22" s="129"/>
      <c r="Y22" s="129"/>
      <c r="Z22" s="129"/>
      <c r="AA22" s="129"/>
      <c r="AB22" s="129"/>
      <c r="AC22" s="129" t="s">
        <v>43</v>
      </c>
      <c r="AD22" s="129"/>
      <c r="AE22" s="129"/>
      <c r="AF22" s="216"/>
      <c r="AG22" s="99"/>
      <c r="AH22" s="99"/>
      <c r="AI22" s="31" t="s">
        <v>44</v>
      </c>
      <c r="AJ22" s="31"/>
      <c r="AK22" s="31"/>
      <c r="AL22" s="92"/>
      <c r="AM22" s="128" t="s">
        <v>46</v>
      </c>
      <c r="AN22" s="131"/>
      <c r="AO22" s="131"/>
      <c r="AP22" s="131"/>
      <c r="AQ22" s="131"/>
      <c r="AR22" s="131"/>
      <c r="AS22" s="131"/>
      <c r="AT22" s="131"/>
      <c r="AU22" s="129"/>
      <c r="AV22" s="129" t="s">
        <v>43</v>
      </c>
      <c r="AW22" s="129"/>
      <c r="AX22" s="129"/>
      <c r="AY22" s="216"/>
      <c r="AZ22" s="99"/>
      <c r="BA22" s="99"/>
      <c r="BB22" s="31" t="s">
        <v>44</v>
      </c>
      <c r="BC22" s="31"/>
      <c r="BD22" s="31"/>
      <c r="BE22" s="92"/>
      <c r="BH22" s="1" t="s">
        <v>194</v>
      </c>
    </row>
    <row r="23" spans="2:96" ht="13.5" customHeight="1">
      <c r="B23" s="2"/>
      <c r="C23" s="215"/>
      <c r="D23" s="57"/>
      <c r="E23" s="57"/>
      <c r="F23" s="57"/>
      <c r="G23" s="57"/>
      <c r="H23" s="57"/>
      <c r="I23" s="57"/>
      <c r="J23" s="57"/>
      <c r="K23" s="65"/>
      <c r="L23" s="65"/>
      <c r="M23" s="65"/>
      <c r="N23" s="217"/>
      <c r="O23" s="102"/>
      <c r="P23" s="102"/>
      <c r="Q23" s="94"/>
      <c r="R23" s="94"/>
      <c r="S23" s="94"/>
      <c r="T23" s="95"/>
      <c r="U23" s="130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217"/>
      <c r="AG23" s="102"/>
      <c r="AH23" s="102"/>
      <c r="AI23" s="94"/>
      <c r="AJ23" s="94"/>
      <c r="AK23" s="94"/>
      <c r="AL23" s="95"/>
      <c r="AM23" s="218" t="s">
        <v>86</v>
      </c>
      <c r="AN23" s="219"/>
      <c r="AO23" s="219"/>
      <c r="AP23" s="219"/>
      <c r="AQ23" s="219"/>
      <c r="AR23" s="219"/>
      <c r="AS23" s="219"/>
      <c r="AT23" s="219"/>
      <c r="AU23" s="90"/>
      <c r="AV23" s="65"/>
      <c r="AW23" s="65"/>
      <c r="AX23" s="65"/>
      <c r="AY23" s="217"/>
      <c r="AZ23" s="102"/>
      <c r="BA23" s="102"/>
      <c r="BB23" s="94"/>
      <c r="BC23" s="94"/>
      <c r="BD23" s="94"/>
      <c r="BE23" s="95"/>
      <c r="BK23" s="1" t="s">
        <v>195</v>
      </c>
      <c r="CB23" s="1" t="s">
        <v>196</v>
      </c>
    </row>
    <row r="24" spans="2:96" ht="13.5" customHeight="1">
      <c r="B24" s="211" t="s">
        <v>96</v>
      </c>
      <c r="C24" s="119"/>
      <c r="D24" s="119"/>
      <c r="E24" s="119"/>
      <c r="F24" s="119"/>
      <c r="G24" s="119"/>
      <c r="H24" s="119"/>
      <c r="I24" s="119"/>
      <c r="J24" s="119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J24" s="39" t="s">
        <v>197</v>
      </c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1"/>
      <c r="BW24" s="40" t="s">
        <v>198</v>
      </c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1"/>
    </row>
    <row r="25" spans="2:96" ht="13.5" customHeight="1">
      <c r="B25" s="2"/>
      <c r="C25" s="212" t="s">
        <v>47</v>
      </c>
      <c r="D25" s="213"/>
      <c r="E25" s="213"/>
      <c r="F25" s="213"/>
      <c r="G25" s="213"/>
      <c r="H25" s="213"/>
      <c r="I25" s="213"/>
      <c r="J25" s="213" t="s">
        <v>48</v>
      </c>
      <c r="K25" s="213"/>
      <c r="L25" s="213"/>
      <c r="M25" s="213"/>
      <c r="N25" s="213"/>
      <c r="O25" s="213"/>
      <c r="P25" s="213"/>
      <c r="Q25" s="213" t="s">
        <v>46</v>
      </c>
      <c r="R25" s="213"/>
      <c r="S25" s="213"/>
      <c r="T25" s="213"/>
      <c r="U25" s="213"/>
      <c r="V25" s="213"/>
      <c r="W25" s="213"/>
      <c r="X25" s="213" t="s">
        <v>50</v>
      </c>
      <c r="Y25" s="213"/>
      <c r="Z25" s="213"/>
      <c r="AA25" s="213"/>
      <c r="AB25" s="213"/>
      <c r="AC25" s="213"/>
      <c r="AD25" s="214"/>
      <c r="AE25" s="4"/>
      <c r="AF25" s="62" t="s">
        <v>51</v>
      </c>
      <c r="AG25" s="62"/>
      <c r="AH25" s="62"/>
      <c r="AI25" s="62"/>
      <c r="AJ25" s="62"/>
      <c r="AK25" s="62"/>
      <c r="AL25" s="62"/>
      <c r="AM25" s="31" t="s">
        <v>81</v>
      </c>
      <c r="AN25" s="31"/>
      <c r="AO25" s="99" t="s">
        <v>52</v>
      </c>
      <c r="AP25" s="179"/>
      <c r="AQ25" s="179"/>
      <c r="AR25" s="179"/>
      <c r="AS25" s="179"/>
      <c r="AT25" s="31" t="s">
        <v>58</v>
      </c>
      <c r="AU25" s="31"/>
      <c r="AV25" s="62"/>
      <c r="AW25" s="62"/>
      <c r="AX25" s="62"/>
      <c r="AY25" s="62"/>
      <c r="AZ25" s="62"/>
      <c r="BA25" s="62"/>
      <c r="BB25" s="62"/>
      <c r="BC25" s="62"/>
      <c r="BD25" s="62"/>
      <c r="BE25" s="115"/>
      <c r="BJ25" s="39">
        <v>0</v>
      </c>
      <c r="BK25" s="40"/>
      <c r="BL25" s="40"/>
      <c r="BM25" s="40"/>
      <c r="BN25" s="40"/>
      <c r="BO25" s="40" t="s">
        <v>199</v>
      </c>
      <c r="BP25" s="40"/>
      <c r="BQ25" s="40"/>
      <c r="BR25" s="40">
        <v>1</v>
      </c>
      <c r="BS25" s="40"/>
      <c r="BT25" s="40"/>
      <c r="BU25" s="40"/>
      <c r="BV25" s="41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1"/>
    </row>
    <row r="26" spans="2:96" ht="13.5" customHeight="1">
      <c r="B26" s="2"/>
      <c r="C26" s="203" t="s">
        <v>5</v>
      </c>
      <c r="D26" s="204"/>
      <c r="E26" s="204"/>
      <c r="F26" s="204"/>
      <c r="G26" s="204"/>
      <c r="H26" s="204"/>
      <c r="I26" s="204"/>
      <c r="J26" s="204" t="s">
        <v>5</v>
      </c>
      <c r="K26" s="204"/>
      <c r="L26" s="204"/>
      <c r="M26" s="204"/>
      <c r="N26" s="204"/>
      <c r="O26" s="204"/>
      <c r="P26" s="204"/>
      <c r="Q26" s="204" t="s">
        <v>5</v>
      </c>
      <c r="R26" s="204"/>
      <c r="S26" s="204"/>
      <c r="T26" s="204"/>
      <c r="U26" s="204"/>
      <c r="V26" s="204"/>
      <c r="W26" s="204"/>
      <c r="X26" s="204" t="s">
        <v>5</v>
      </c>
      <c r="Y26" s="204"/>
      <c r="Z26" s="204"/>
      <c r="AA26" s="204"/>
      <c r="AB26" s="204"/>
      <c r="AC26" s="204"/>
      <c r="AD26" s="205"/>
      <c r="AE26" s="5"/>
      <c r="AF26" s="119"/>
      <c r="AG26" s="119"/>
      <c r="AH26" s="119"/>
      <c r="AI26" s="119"/>
      <c r="AJ26" s="119"/>
      <c r="AK26" s="119"/>
      <c r="AL26" s="1" t="s">
        <v>162</v>
      </c>
      <c r="BE26" s="13"/>
      <c r="BJ26" s="39">
        <v>1</v>
      </c>
      <c r="BK26" s="40"/>
      <c r="BL26" s="40"/>
      <c r="BM26" s="40"/>
      <c r="BN26" s="40"/>
      <c r="BO26" s="40" t="s">
        <v>199</v>
      </c>
      <c r="BP26" s="40"/>
      <c r="BQ26" s="40"/>
      <c r="BR26" s="40">
        <v>2</v>
      </c>
      <c r="BS26" s="40"/>
      <c r="BT26" s="40"/>
      <c r="BU26" s="40"/>
      <c r="BV26" s="41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1"/>
    </row>
    <row r="27" spans="2:96" ht="13.5" customHeight="1">
      <c r="B27" s="2"/>
      <c r="C27" s="206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8">
        <f>SUM(C27:W27)</f>
        <v>0</v>
      </c>
      <c r="Y27" s="208"/>
      <c r="Z27" s="208"/>
      <c r="AA27" s="208"/>
      <c r="AB27" s="208"/>
      <c r="AC27" s="208"/>
      <c r="AD27" s="209"/>
      <c r="AE27" s="6"/>
      <c r="AF27" s="94" t="s">
        <v>82</v>
      </c>
      <c r="AG27" s="94"/>
      <c r="AH27" s="210">
        <v>3.3</v>
      </c>
      <c r="AI27" s="210"/>
      <c r="AJ27" s="210"/>
      <c r="AK27" s="94" t="s">
        <v>83</v>
      </c>
      <c r="AL27" s="94"/>
      <c r="AM27" s="94"/>
      <c r="AN27" s="94">
        <f>SUM(AG19:AZ19)</f>
        <v>0</v>
      </c>
      <c r="AO27" s="94"/>
      <c r="AP27" s="94"/>
      <c r="AQ27" s="94"/>
      <c r="AR27" s="94"/>
      <c r="AS27" s="94"/>
      <c r="AT27" s="94" t="s">
        <v>6</v>
      </c>
      <c r="AU27" s="94"/>
      <c r="AV27" s="122" t="s">
        <v>2</v>
      </c>
      <c r="AW27" s="122"/>
      <c r="AX27" s="197">
        <f>AH27*AN27</f>
        <v>0</v>
      </c>
      <c r="AY27" s="94"/>
      <c r="AZ27" s="94"/>
      <c r="BA27" s="94"/>
      <c r="BB27" s="94"/>
      <c r="BC27" s="94"/>
      <c r="BD27" s="94" t="s">
        <v>5</v>
      </c>
      <c r="BE27" s="95"/>
      <c r="BJ27" s="39">
        <v>2</v>
      </c>
      <c r="BK27" s="40"/>
      <c r="BL27" s="40"/>
      <c r="BM27" s="40"/>
      <c r="BN27" s="40"/>
      <c r="BO27" s="40" t="s">
        <v>199</v>
      </c>
      <c r="BP27" s="40"/>
      <c r="BQ27" s="40"/>
      <c r="BR27" s="40">
        <v>3</v>
      </c>
      <c r="BS27" s="40"/>
      <c r="BT27" s="40"/>
      <c r="BU27" s="40"/>
      <c r="BV27" s="41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1"/>
    </row>
    <row r="28" spans="2:96" ht="13.5" customHeight="1">
      <c r="B28" s="119" t="s">
        <v>99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J28" s="39">
        <v>3</v>
      </c>
      <c r="BK28" s="40"/>
      <c r="BL28" s="40"/>
      <c r="BM28" s="40"/>
      <c r="BN28" s="40"/>
      <c r="BO28" s="40" t="s">
        <v>199</v>
      </c>
      <c r="BP28" s="40"/>
      <c r="BQ28" s="40"/>
      <c r="BR28" s="40">
        <v>4</v>
      </c>
      <c r="BS28" s="40"/>
      <c r="BT28" s="40"/>
      <c r="BU28" s="40"/>
      <c r="BV28" s="41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1"/>
    </row>
    <row r="29" spans="2:96" ht="13.5" customHeight="1">
      <c r="B29" s="2"/>
      <c r="C29" s="91" t="s">
        <v>55</v>
      </c>
      <c r="D29" s="31"/>
      <c r="E29" s="31"/>
      <c r="F29" s="31"/>
      <c r="G29" s="31"/>
      <c r="H29" s="31"/>
      <c r="I29" s="31"/>
      <c r="J29" s="92"/>
      <c r="K29" s="98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31" t="s">
        <v>56</v>
      </c>
      <c r="AC29" s="31"/>
      <c r="AD29" s="198"/>
      <c r="AE29" s="99"/>
      <c r="AF29" s="99"/>
      <c r="AG29" s="99"/>
      <c r="AH29" s="99"/>
      <c r="AI29" s="99"/>
      <c r="AJ29" s="31" t="s">
        <v>57</v>
      </c>
      <c r="AK29" s="31"/>
      <c r="AL29" s="31"/>
      <c r="AM29" s="31"/>
      <c r="AN29" s="91" t="s">
        <v>54</v>
      </c>
      <c r="AO29" s="31"/>
      <c r="AP29" s="31"/>
      <c r="AQ29" s="31"/>
      <c r="AR29" s="31"/>
      <c r="AS29" s="31"/>
      <c r="AT29" s="92"/>
      <c r="AU29" s="199"/>
      <c r="AV29" s="200"/>
      <c r="AW29" s="200"/>
      <c r="AX29" s="200"/>
      <c r="AY29" s="200"/>
      <c r="AZ29" s="200"/>
      <c r="BA29" s="200"/>
      <c r="BB29" s="200"/>
      <c r="BC29" s="200"/>
      <c r="BD29" s="31" t="s">
        <v>5</v>
      </c>
      <c r="BE29" s="92"/>
      <c r="BJ29" s="39">
        <v>4</v>
      </c>
      <c r="BK29" s="40"/>
      <c r="BL29" s="40"/>
      <c r="BM29" s="40"/>
      <c r="BN29" s="40"/>
      <c r="BO29" s="40" t="s">
        <v>199</v>
      </c>
      <c r="BP29" s="40"/>
      <c r="BQ29" s="40"/>
      <c r="BR29" s="40">
        <v>5</v>
      </c>
      <c r="BS29" s="40"/>
      <c r="BT29" s="40"/>
      <c r="BU29" s="40"/>
      <c r="BV29" s="41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1"/>
    </row>
    <row r="30" spans="2:96" ht="13.5" customHeight="1">
      <c r="B30" s="2"/>
      <c r="C30" s="93"/>
      <c r="D30" s="94"/>
      <c r="E30" s="94"/>
      <c r="F30" s="94"/>
      <c r="G30" s="94"/>
      <c r="H30" s="94"/>
      <c r="I30" s="94"/>
      <c r="J30" s="95"/>
      <c r="K30" s="101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94"/>
      <c r="AC30" s="94"/>
      <c r="AD30" s="102"/>
      <c r="AE30" s="102"/>
      <c r="AF30" s="102"/>
      <c r="AG30" s="102"/>
      <c r="AH30" s="102"/>
      <c r="AI30" s="102"/>
      <c r="AJ30" s="94"/>
      <c r="AK30" s="94"/>
      <c r="AL30" s="94"/>
      <c r="AM30" s="94"/>
      <c r="AN30" s="121"/>
      <c r="AO30" s="122"/>
      <c r="AP30" s="122"/>
      <c r="AQ30" s="122"/>
      <c r="AR30" s="122"/>
      <c r="AS30" s="122"/>
      <c r="AT30" s="123"/>
      <c r="AU30" s="201"/>
      <c r="AV30" s="202"/>
      <c r="AW30" s="202"/>
      <c r="AX30" s="202"/>
      <c r="AY30" s="202"/>
      <c r="AZ30" s="202"/>
      <c r="BA30" s="202"/>
      <c r="BB30" s="202"/>
      <c r="BC30" s="202"/>
      <c r="BD30" s="94"/>
      <c r="BE30" s="95"/>
      <c r="BJ30" s="39" t="s">
        <v>200</v>
      </c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1"/>
      <c r="BW30" s="40">
        <f>SUM(BW25:CI29)</f>
        <v>0</v>
      </c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1"/>
    </row>
    <row r="31" spans="2:96" ht="13.5" customHeight="1">
      <c r="B31" s="2"/>
      <c r="C31" s="28" t="s">
        <v>101</v>
      </c>
      <c r="D31" s="28"/>
      <c r="E31" s="28"/>
      <c r="F31" s="28"/>
      <c r="G31" s="28"/>
      <c r="H31" s="28"/>
      <c r="I31" s="28"/>
      <c r="J31" s="192"/>
      <c r="K31" s="192"/>
      <c r="L31" s="39" t="s">
        <v>33</v>
      </c>
      <c r="M31" s="40"/>
      <c r="N31" s="40"/>
      <c r="O31" s="40"/>
      <c r="P31" s="40"/>
      <c r="Q31" s="40"/>
      <c r="R31" s="40"/>
      <c r="S31" s="116"/>
      <c r="T31" s="117"/>
      <c r="U31" s="39" t="s">
        <v>102</v>
      </c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1"/>
      <c r="AI31" s="28" t="s">
        <v>101</v>
      </c>
      <c r="AJ31" s="28"/>
      <c r="AK31" s="28"/>
      <c r="AL31" s="28"/>
      <c r="AM31" s="28"/>
      <c r="AN31" s="28"/>
      <c r="AO31" s="28"/>
      <c r="AP31" s="192"/>
      <c r="AQ31" s="192"/>
      <c r="AR31" s="39" t="s">
        <v>33</v>
      </c>
      <c r="AS31" s="40"/>
      <c r="AT31" s="40"/>
      <c r="AU31" s="40"/>
      <c r="AV31" s="40"/>
      <c r="AW31" s="40"/>
      <c r="AX31" s="40"/>
      <c r="AY31" s="116"/>
      <c r="AZ31" s="117"/>
      <c r="BA31" s="39" t="s">
        <v>103</v>
      </c>
      <c r="BB31" s="40"/>
      <c r="BC31" s="40"/>
      <c r="BD31" s="40"/>
      <c r="BE31" s="41"/>
    </row>
    <row r="32" spans="2:96" ht="13.5" customHeight="1">
      <c r="B32" s="2"/>
      <c r="C32" s="175" t="s">
        <v>3</v>
      </c>
      <c r="D32" s="176"/>
      <c r="E32" s="176"/>
      <c r="F32" s="176"/>
      <c r="G32" s="176"/>
      <c r="H32" s="176"/>
      <c r="I32" s="176"/>
      <c r="J32" s="62"/>
      <c r="K32" s="115"/>
      <c r="L32" s="161"/>
      <c r="M32" s="162"/>
      <c r="N32" s="163"/>
      <c r="O32" s="163"/>
      <c r="P32" s="163"/>
      <c r="Q32" s="163"/>
      <c r="R32" s="163"/>
      <c r="S32" s="157" t="s">
        <v>5</v>
      </c>
      <c r="T32" s="164"/>
      <c r="U32" s="91"/>
      <c r="V32" s="31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115"/>
      <c r="AI32" s="193" t="s">
        <v>11</v>
      </c>
      <c r="AJ32" s="193"/>
      <c r="AK32" s="193"/>
      <c r="AL32" s="193"/>
      <c r="AM32" s="193"/>
      <c r="AN32" s="193"/>
      <c r="AO32" s="193"/>
      <c r="AP32" s="194"/>
      <c r="AQ32" s="194"/>
      <c r="AR32" s="161"/>
      <c r="AS32" s="162"/>
      <c r="AT32" s="163"/>
      <c r="AU32" s="163"/>
      <c r="AV32" s="163"/>
      <c r="AW32" s="163"/>
      <c r="AX32" s="163"/>
      <c r="AY32" s="157" t="s">
        <v>5</v>
      </c>
      <c r="AZ32" s="164"/>
      <c r="BA32" s="195"/>
      <c r="BB32" s="179"/>
      <c r="BC32" s="179"/>
      <c r="BD32" s="179"/>
      <c r="BE32" s="196"/>
    </row>
    <row r="33" spans="2:104" ht="13.5" customHeight="1" thickBot="1">
      <c r="B33" s="2"/>
      <c r="C33" s="189" t="s">
        <v>4</v>
      </c>
      <c r="D33" s="190"/>
      <c r="E33" s="190"/>
      <c r="F33" s="190"/>
      <c r="G33" s="190"/>
      <c r="H33" s="190"/>
      <c r="I33" s="190"/>
      <c r="J33" s="119"/>
      <c r="K33" s="120"/>
      <c r="L33" s="161"/>
      <c r="M33" s="162"/>
      <c r="N33" s="163"/>
      <c r="O33" s="163"/>
      <c r="P33" s="163"/>
      <c r="Q33" s="163"/>
      <c r="R33" s="163"/>
      <c r="S33" s="157" t="s">
        <v>5</v>
      </c>
      <c r="T33" s="164"/>
      <c r="U33" s="124" t="s">
        <v>82</v>
      </c>
      <c r="V33" s="157"/>
      <c r="W33" s="119" t="s">
        <v>138</v>
      </c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20"/>
      <c r="AI33" s="159" t="s">
        <v>12</v>
      </c>
      <c r="AJ33" s="159"/>
      <c r="AK33" s="159"/>
      <c r="AL33" s="159"/>
      <c r="AM33" s="159"/>
      <c r="AN33" s="159"/>
      <c r="AO33" s="159"/>
      <c r="AP33" s="160"/>
      <c r="AQ33" s="160"/>
      <c r="AR33" s="161"/>
      <c r="AS33" s="162"/>
      <c r="AT33" s="163"/>
      <c r="AU33" s="163"/>
      <c r="AV33" s="163"/>
      <c r="AW33" s="163"/>
      <c r="AX33" s="163"/>
      <c r="AY33" s="157" t="s">
        <v>5</v>
      </c>
      <c r="AZ33" s="164"/>
      <c r="BA33" s="167"/>
      <c r="BB33" s="168"/>
      <c r="BC33" s="168"/>
      <c r="BD33" s="168"/>
      <c r="BE33" s="169"/>
      <c r="BH33" s="1" t="s">
        <v>201</v>
      </c>
    </row>
    <row r="34" spans="2:104" ht="13.5" customHeight="1" thickTop="1">
      <c r="B34" s="2"/>
      <c r="C34" s="189" t="s">
        <v>7</v>
      </c>
      <c r="D34" s="190"/>
      <c r="E34" s="190"/>
      <c r="F34" s="190"/>
      <c r="G34" s="190"/>
      <c r="H34" s="190"/>
      <c r="I34" s="190"/>
      <c r="J34" s="119"/>
      <c r="K34" s="120"/>
      <c r="L34" s="161"/>
      <c r="M34" s="162"/>
      <c r="N34" s="163"/>
      <c r="O34" s="163"/>
      <c r="P34" s="163"/>
      <c r="Q34" s="163"/>
      <c r="R34" s="163"/>
      <c r="S34" s="157" t="s">
        <v>5</v>
      </c>
      <c r="T34" s="164"/>
      <c r="U34" s="124"/>
      <c r="V34" s="157"/>
      <c r="W34" s="149" t="s">
        <v>139</v>
      </c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91"/>
      <c r="AI34" s="159" t="s">
        <v>15</v>
      </c>
      <c r="AJ34" s="159"/>
      <c r="AK34" s="159"/>
      <c r="AL34" s="159"/>
      <c r="AM34" s="159"/>
      <c r="AN34" s="159"/>
      <c r="AO34" s="159"/>
      <c r="AP34" s="160"/>
      <c r="AQ34" s="160"/>
      <c r="AR34" s="161"/>
      <c r="AS34" s="162"/>
      <c r="AT34" s="163"/>
      <c r="AU34" s="163"/>
      <c r="AV34" s="163"/>
      <c r="AW34" s="163"/>
      <c r="AX34" s="163"/>
      <c r="AY34" s="157" t="s">
        <v>5</v>
      </c>
      <c r="AZ34" s="164"/>
      <c r="BA34" s="167"/>
      <c r="BB34" s="168"/>
      <c r="BC34" s="168"/>
      <c r="BD34" s="168"/>
      <c r="BE34" s="169"/>
      <c r="BJ34" s="28" t="s">
        <v>202</v>
      </c>
      <c r="BK34" s="28"/>
      <c r="BL34" s="28"/>
      <c r="BM34" s="28"/>
      <c r="BN34" s="28"/>
      <c r="BO34" s="28"/>
      <c r="BP34" s="28"/>
      <c r="BQ34" s="42" t="s">
        <v>203</v>
      </c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 t="s">
        <v>216</v>
      </c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3" t="s">
        <v>222</v>
      </c>
      <c r="CT34" s="44"/>
      <c r="CU34" s="44"/>
      <c r="CV34" s="44"/>
      <c r="CW34" s="44"/>
      <c r="CX34" s="44"/>
      <c r="CY34" s="44"/>
      <c r="CZ34" s="45"/>
    </row>
    <row r="35" spans="2:104" ht="13.5" customHeight="1">
      <c r="B35" s="2"/>
      <c r="C35" s="185" t="s">
        <v>8</v>
      </c>
      <c r="D35" s="186"/>
      <c r="E35" s="186"/>
      <c r="F35" s="186"/>
      <c r="G35" s="186"/>
      <c r="H35" s="186"/>
      <c r="I35" s="186"/>
      <c r="J35" s="187"/>
      <c r="K35" s="188"/>
      <c r="L35" s="152"/>
      <c r="M35" s="153"/>
      <c r="N35" s="154"/>
      <c r="O35" s="154"/>
      <c r="P35" s="154"/>
      <c r="Q35" s="154"/>
      <c r="R35" s="154"/>
      <c r="S35" s="155" t="s">
        <v>5</v>
      </c>
      <c r="T35" s="156"/>
      <c r="U35" s="118"/>
      <c r="V35" s="119"/>
      <c r="W35" s="157" t="s">
        <v>81</v>
      </c>
      <c r="X35" s="157"/>
      <c r="Y35" s="148" t="s">
        <v>52</v>
      </c>
      <c r="Z35" s="148"/>
      <c r="AA35" s="148"/>
      <c r="AB35" s="148"/>
      <c r="AC35" s="148"/>
      <c r="AD35" s="157" t="s">
        <v>58</v>
      </c>
      <c r="AE35" s="157"/>
      <c r="AF35" s="119"/>
      <c r="AG35" s="119"/>
      <c r="AH35" s="120"/>
      <c r="AI35" s="159" t="s">
        <v>17</v>
      </c>
      <c r="AJ35" s="159"/>
      <c r="AK35" s="159"/>
      <c r="AL35" s="159"/>
      <c r="AM35" s="159"/>
      <c r="AN35" s="159"/>
      <c r="AO35" s="159"/>
      <c r="AP35" s="160"/>
      <c r="AQ35" s="160"/>
      <c r="AR35" s="161"/>
      <c r="AS35" s="162"/>
      <c r="AT35" s="163"/>
      <c r="AU35" s="163"/>
      <c r="AV35" s="163"/>
      <c r="AW35" s="163"/>
      <c r="AX35" s="163"/>
      <c r="AY35" s="157" t="s">
        <v>5</v>
      </c>
      <c r="AZ35" s="164"/>
      <c r="BA35" s="167"/>
      <c r="BB35" s="168"/>
      <c r="BC35" s="168"/>
      <c r="BD35" s="168"/>
      <c r="BE35" s="169"/>
      <c r="BJ35" s="28"/>
      <c r="BK35" s="28"/>
      <c r="BL35" s="28"/>
      <c r="BM35" s="28"/>
      <c r="BN35" s="28"/>
      <c r="BO35" s="28"/>
      <c r="BP35" s="28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6"/>
      <c r="CT35" s="47"/>
      <c r="CU35" s="47"/>
      <c r="CV35" s="47"/>
      <c r="CW35" s="47"/>
      <c r="CX35" s="47"/>
      <c r="CY35" s="47"/>
      <c r="CZ35" s="48"/>
    </row>
    <row r="36" spans="2:104" ht="13.5" customHeight="1">
      <c r="B36" s="2"/>
      <c r="C36" s="140" t="s">
        <v>135</v>
      </c>
      <c r="D36" s="37"/>
      <c r="E36" s="37"/>
      <c r="F36" s="37"/>
      <c r="G36" s="37"/>
      <c r="H36" s="37"/>
      <c r="I36" s="37"/>
      <c r="J36" s="37" t="s">
        <v>117</v>
      </c>
      <c r="K36" s="141"/>
      <c r="L36" s="142">
        <f>SUM(L32:R35)</f>
        <v>0</v>
      </c>
      <c r="M36" s="143"/>
      <c r="N36" s="144"/>
      <c r="O36" s="144"/>
      <c r="P36" s="144"/>
      <c r="Q36" s="144"/>
      <c r="R36" s="144"/>
      <c r="S36" s="37" t="s">
        <v>5</v>
      </c>
      <c r="T36" s="141"/>
      <c r="U36" s="121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3"/>
      <c r="AI36" s="159" t="s">
        <v>18</v>
      </c>
      <c r="AJ36" s="159"/>
      <c r="AK36" s="159"/>
      <c r="AL36" s="159"/>
      <c r="AM36" s="159"/>
      <c r="AN36" s="159"/>
      <c r="AO36" s="159"/>
      <c r="AP36" s="160"/>
      <c r="AQ36" s="160"/>
      <c r="AR36" s="161"/>
      <c r="AS36" s="162"/>
      <c r="AT36" s="163"/>
      <c r="AU36" s="163"/>
      <c r="AV36" s="163"/>
      <c r="AW36" s="163"/>
      <c r="AX36" s="163"/>
      <c r="AY36" s="157" t="s">
        <v>5</v>
      </c>
      <c r="AZ36" s="164"/>
      <c r="BA36" s="167"/>
      <c r="BB36" s="168"/>
      <c r="BC36" s="168"/>
      <c r="BD36" s="168"/>
      <c r="BE36" s="169"/>
      <c r="BJ36" s="28"/>
      <c r="BK36" s="28"/>
      <c r="BL36" s="28"/>
      <c r="BM36" s="28"/>
      <c r="BN36" s="28"/>
      <c r="BO36" s="28"/>
      <c r="BP36" s="28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 t="s">
        <v>204</v>
      </c>
      <c r="CF36" s="42"/>
      <c r="CG36" s="42"/>
      <c r="CH36" s="42"/>
      <c r="CI36" s="42"/>
      <c r="CJ36" s="42"/>
      <c r="CK36" s="42"/>
      <c r="CL36" s="28" t="s">
        <v>205</v>
      </c>
      <c r="CM36" s="28"/>
      <c r="CN36" s="28"/>
      <c r="CO36" s="28"/>
      <c r="CP36" s="28"/>
      <c r="CQ36" s="28"/>
      <c r="CR36" s="28"/>
      <c r="CS36" s="49"/>
      <c r="CT36" s="50"/>
      <c r="CU36" s="50"/>
      <c r="CV36" s="50"/>
      <c r="CW36" s="50"/>
      <c r="CX36" s="50"/>
      <c r="CY36" s="50"/>
      <c r="CZ36" s="51"/>
    </row>
    <row r="37" spans="2:104" ht="13.5" customHeight="1">
      <c r="B37" s="2"/>
      <c r="C37" s="175" t="s">
        <v>9</v>
      </c>
      <c r="D37" s="176"/>
      <c r="E37" s="176"/>
      <c r="F37" s="176"/>
      <c r="G37" s="176"/>
      <c r="H37" s="176"/>
      <c r="I37" s="176"/>
      <c r="J37" s="31" t="s">
        <v>118</v>
      </c>
      <c r="K37" s="92"/>
      <c r="L37" s="182"/>
      <c r="M37" s="183"/>
      <c r="N37" s="184"/>
      <c r="O37" s="184"/>
      <c r="P37" s="184"/>
      <c r="Q37" s="184"/>
      <c r="R37" s="184"/>
      <c r="S37" s="31" t="s">
        <v>5</v>
      </c>
      <c r="T37" s="92"/>
      <c r="U37" s="165" t="s">
        <v>111</v>
      </c>
      <c r="V37" s="62"/>
      <c r="W37" s="62"/>
      <c r="X37" s="62"/>
      <c r="Y37" s="62"/>
      <c r="Z37" s="31" t="s">
        <v>81</v>
      </c>
      <c r="AA37" s="31"/>
      <c r="AB37" s="99" t="s">
        <v>21</v>
      </c>
      <c r="AC37" s="179"/>
      <c r="AD37" s="179"/>
      <c r="AE37" s="179"/>
      <c r="AF37" s="179"/>
      <c r="AG37" s="31" t="s">
        <v>58</v>
      </c>
      <c r="AH37" s="92"/>
      <c r="AI37" s="159" t="s">
        <v>141</v>
      </c>
      <c r="AJ37" s="159"/>
      <c r="AK37" s="159"/>
      <c r="AL37" s="159"/>
      <c r="AM37" s="159"/>
      <c r="AN37" s="159"/>
      <c r="AO37" s="159"/>
      <c r="AP37" s="160"/>
      <c r="AQ37" s="160"/>
      <c r="AR37" s="161"/>
      <c r="AS37" s="162"/>
      <c r="AT37" s="163"/>
      <c r="AU37" s="163"/>
      <c r="AV37" s="163"/>
      <c r="AW37" s="163"/>
      <c r="AX37" s="163"/>
      <c r="AY37" s="157" t="s">
        <v>5</v>
      </c>
      <c r="AZ37" s="164"/>
      <c r="BA37" s="167"/>
      <c r="BB37" s="168"/>
      <c r="BC37" s="168"/>
      <c r="BD37" s="168"/>
      <c r="BE37" s="169"/>
      <c r="BJ37" s="28" t="s">
        <v>206</v>
      </c>
      <c r="BK37" s="28"/>
      <c r="BL37" s="28"/>
      <c r="BM37" s="28"/>
      <c r="BN37" s="28"/>
      <c r="BO37" s="28"/>
      <c r="BP37" s="28"/>
      <c r="BQ37" s="28">
        <f>BJ19</f>
        <v>0</v>
      </c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9">
        <f>-BW25</f>
        <v>0</v>
      </c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5" t="s">
        <v>207</v>
      </c>
      <c r="CT37" s="52"/>
      <c r="CU37" s="31"/>
      <c r="CV37" s="31"/>
      <c r="CW37" s="31"/>
      <c r="CX37" s="31"/>
      <c r="CY37" s="31"/>
      <c r="CZ37" s="32"/>
    </row>
    <row r="38" spans="2:104" ht="13.5" customHeight="1">
      <c r="B38" s="2"/>
      <c r="C38" s="93" t="s">
        <v>104</v>
      </c>
      <c r="D38" s="94"/>
      <c r="E38" s="94"/>
      <c r="F38" s="94"/>
      <c r="G38" s="94"/>
      <c r="H38" s="94"/>
      <c r="I38" s="94"/>
      <c r="J38" s="94"/>
      <c r="K38" s="95"/>
      <c r="L38" s="173" t="s">
        <v>81</v>
      </c>
      <c r="M38" s="134"/>
      <c r="N38" s="174"/>
      <c r="O38" s="174"/>
      <c r="P38" s="174"/>
      <c r="Q38" s="174"/>
      <c r="R38" s="94" t="s">
        <v>84</v>
      </c>
      <c r="S38" s="122"/>
      <c r="T38" s="123"/>
      <c r="U38" s="121" t="s">
        <v>112</v>
      </c>
      <c r="V38" s="122"/>
      <c r="W38" s="122"/>
      <c r="X38" s="122"/>
      <c r="Y38" s="122"/>
      <c r="Z38" s="94" t="s">
        <v>81</v>
      </c>
      <c r="AA38" s="94"/>
      <c r="AB38" s="102" t="s">
        <v>21</v>
      </c>
      <c r="AC38" s="171"/>
      <c r="AD38" s="171"/>
      <c r="AE38" s="171"/>
      <c r="AF38" s="171"/>
      <c r="AG38" s="94" t="s">
        <v>58</v>
      </c>
      <c r="AH38" s="95"/>
      <c r="AI38" s="181" t="s">
        <v>65</v>
      </c>
      <c r="AJ38" s="181"/>
      <c r="AK38" s="181"/>
      <c r="AL38" s="181"/>
      <c r="AM38" s="181"/>
      <c r="AN38" s="181"/>
      <c r="AO38" s="181"/>
      <c r="AP38" s="181"/>
      <c r="AQ38" s="181"/>
      <c r="AR38" s="161"/>
      <c r="AS38" s="162"/>
      <c r="AT38" s="163"/>
      <c r="AU38" s="163"/>
      <c r="AV38" s="163"/>
      <c r="AW38" s="163"/>
      <c r="AX38" s="163"/>
      <c r="AY38" s="157" t="s">
        <v>5</v>
      </c>
      <c r="AZ38" s="164"/>
      <c r="BA38" s="167"/>
      <c r="BB38" s="168"/>
      <c r="BC38" s="168"/>
      <c r="BD38" s="168"/>
      <c r="BE38" s="169"/>
      <c r="BJ38" s="28" t="s">
        <v>208</v>
      </c>
      <c r="BK38" s="28"/>
      <c r="BL38" s="28"/>
      <c r="BM38" s="28"/>
      <c r="BN38" s="28"/>
      <c r="BO38" s="28"/>
      <c r="BP38" s="28"/>
      <c r="BQ38" s="28">
        <f>BO19</f>
        <v>0</v>
      </c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9">
        <f>-BW26</f>
        <v>0</v>
      </c>
      <c r="CF38" s="29"/>
      <c r="CG38" s="29"/>
      <c r="CH38" s="29"/>
      <c r="CI38" s="29"/>
      <c r="CJ38" s="29"/>
      <c r="CK38" s="29"/>
      <c r="CL38" s="29">
        <f>BW25</f>
        <v>0</v>
      </c>
      <c r="CM38" s="29"/>
      <c r="CN38" s="29"/>
      <c r="CO38" s="29"/>
      <c r="CP38" s="29"/>
      <c r="CQ38" s="29"/>
      <c r="CR38" s="29"/>
      <c r="CS38" s="26" t="s">
        <v>209</v>
      </c>
      <c r="CT38" s="36"/>
      <c r="CU38" s="37"/>
      <c r="CV38" s="37"/>
      <c r="CW38" s="37"/>
      <c r="CX38" s="37"/>
      <c r="CY38" s="37"/>
      <c r="CZ38" s="38"/>
    </row>
    <row r="39" spans="2:104" ht="13.5" customHeight="1">
      <c r="B39" s="2"/>
      <c r="C39" s="175" t="s">
        <v>10</v>
      </c>
      <c r="D39" s="176"/>
      <c r="E39" s="176"/>
      <c r="F39" s="176"/>
      <c r="G39" s="176"/>
      <c r="H39" s="176"/>
      <c r="I39" s="176"/>
      <c r="J39" s="31" t="s">
        <v>119</v>
      </c>
      <c r="K39" s="92"/>
      <c r="L39" s="161"/>
      <c r="M39" s="162"/>
      <c r="N39" s="163"/>
      <c r="O39" s="163"/>
      <c r="P39" s="163"/>
      <c r="Q39" s="163"/>
      <c r="R39" s="163"/>
      <c r="S39" s="157" t="s">
        <v>5</v>
      </c>
      <c r="T39" s="164"/>
      <c r="U39" s="177" t="s">
        <v>20</v>
      </c>
      <c r="V39" s="178"/>
      <c r="W39" s="178"/>
      <c r="X39" s="178"/>
      <c r="Y39" s="62"/>
      <c r="Z39" s="31" t="s">
        <v>81</v>
      </c>
      <c r="AA39" s="31"/>
      <c r="AB39" s="99" t="s">
        <v>21</v>
      </c>
      <c r="AC39" s="179"/>
      <c r="AD39" s="179"/>
      <c r="AE39" s="179"/>
      <c r="AF39" s="179"/>
      <c r="AG39" s="31" t="s">
        <v>58</v>
      </c>
      <c r="AH39" s="92"/>
      <c r="AI39" s="180" t="s">
        <v>19</v>
      </c>
      <c r="AJ39" s="180"/>
      <c r="AK39" s="180"/>
      <c r="AL39" s="180"/>
      <c r="AM39" s="180"/>
      <c r="AN39" s="180"/>
      <c r="AO39" s="180"/>
      <c r="AP39" s="166"/>
      <c r="AQ39" s="166"/>
      <c r="AR39" s="161"/>
      <c r="AS39" s="162"/>
      <c r="AT39" s="163"/>
      <c r="AU39" s="163"/>
      <c r="AV39" s="163"/>
      <c r="AW39" s="163"/>
      <c r="AX39" s="163"/>
      <c r="AY39" s="157" t="s">
        <v>5</v>
      </c>
      <c r="AZ39" s="164"/>
      <c r="BA39" s="167"/>
      <c r="BB39" s="168"/>
      <c r="BC39" s="168"/>
      <c r="BD39" s="168"/>
      <c r="BE39" s="169"/>
      <c r="BJ39" s="28" t="s">
        <v>210</v>
      </c>
      <c r="BK39" s="28"/>
      <c r="BL39" s="28"/>
      <c r="BM39" s="28"/>
      <c r="BN39" s="28"/>
      <c r="BO39" s="28"/>
      <c r="BP39" s="28"/>
      <c r="BQ39" s="28">
        <f>BT19</f>
        <v>0</v>
      </c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9">
        <f>-BW27</f>
        <v>0</v>
      </c>
      <c r="CF39" s="29"/>
      <c r="CG39" s="29"/>
      <c r="CH39" s="29"/>
      <c r="CI39" s="29"/>
      <c r="CJ39" s="29"/>
      <c r="CK39" s="29"/>
      <c r="CL39" s="29">
        <f>BW26</f>
        <v>0</v>
      </c>
      <c r="CM39" s="29"/>
      <c r="CN39" s="29"/>
      <c r="CO39" s="29"/>
      <c r="CP39" s="29"/>
      <c r="CQ39" s="29"/>
      <c r="CR39" s="29"/>
      <c r="CS39" s="30">
        <f>SUM(BQ39:CR39)</f>
        <v>0</v>
      </c>
      <c r="CT39" s="31"/>
      <c r="CU39" s="31"/>
      <c r="CV39" s="31"/>
      <c r="CW39" s="31"/>
      <c r="CX39" s="31"/>
      <c r="CY39" s="31"/>
      <c r="CZ39" s="32"/>
    </row>
    <row r="40" spans="2:104" ht="13.5" customHeight="1">
      <c r="B40" s="2"/>
      <c r="C40" s="93" t="s">
        <v>105</v>
      </c>
      <c r="D40" s="94"/>
      <c r="E40" s="94"/>
      <c r="F40" s="94"/>
      <c r="G40" s="94"/>
      <c r="H40" s="94"/>
      <c r="I40" s="94"/>
      <c r="J40" s="94"/>
      <c r="K40" s="95"/>
      <c r="L40" s="173" t="s">
        <v>81</v>
      </c>
      <c r="M40" s="134"/>
      <c r="N40" s="174"/>
      <c r="O40" s="174"/>
      <c r="P40" s="174"/>
      <c r="Q40" s="174"/>
      <c r="R40" s="94" t="s">
        <v>84</v>
      </c>
      <c r="S40" s="122"/>
      <c r="T40" s="123"/>
      <c r="U40" s="121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3"/>
      <c r="AI40" s="166"/>
      <c r="AJ40" s="166"/>
      <c r="AK40" s="166"/>
      <c r="AL40" s="166"/>
      <c r="AM40" s="166"/>
      <c r="AN40" s="166"/>
      <c r="AO40" s="166"/>
      <c r="AP40" s="166"/>
      <c r="AQ40" s="166"/>
      <c r="AR40" s="161"/>
      <c r="AS40" s="162"/>
      <c r="AT40" s="163"/>
      <c r="AU40" s="163"/>
      <c r="AV40" s="163"/>
      <c r="AW40" s="163"/>
      <c r="AX40" s="163"/>
      <c r="AY40" s="157"/>
      <c r="AZ40" s="164"/>
      <c r="BA40" s="167"/>
      <c r="BB40" s="168"/>
      <c r="BC40" s="168"/>
      <c r="BD40" s="168"/>
      <c r="BE40" s="169"/>
      <c r="BJ40" s="28" t="s">
        <v>211</v>
      </c>
      <c r="BK40" s="28"/>
      <c r="BL40" s="28"/>
      <c r="BM40" s="28"/>
      <c r="BN40" s="28"/>
      <c r="BO40" s="28"/>
      <c r="BP40" s="28"/>
      <c r="BQ40" s="28">
        <f>BY19</f>
        <v>0</v>
      </c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9">
        <f>-BW28</f>
        <v>0</v>
      </c>
      <c r="CF40" s="29"/>
      <c r="CG40" s="29"/>
      <c r="CH40" s="29"/>
      <c r="CI40" s="29"/>
      <c r="CJ40" s="29"/>
      <c r="CK40" s="29"/>
      <c r="CL40" s="29">
        <f>BW27</f>
        <v>0</v>
      </c>
      <c r="CM40" s="29"/>
      <c r="CN40" s="29"/>
      <c r="CO40" s="29"/>
      <c r="CP40" s="29"/>
      <c r="CQ40" s="29"/>
      <c r="CR40" s="29"/>
      <c r="CS40" s="30">
        <f>SUM(BQ40:CR40)</f>
        <v>0</v>
      </c>
      <c r="CT40" s="31"/>
      <c r="CU40" s="31"/>
      <c r="CV40" s="31"/>
      <c r="CW40" s="31"/>
      <c r="CX40" s="31"/>
      <c r="CY40" s="31"/>
      <c r="CZ40" s="32"/>
    </row>
    <row r="41" spans="2:104" ht="13.5" customHeight="1">
      <c r="B41" s="2"/>
      <c r="C41" s="159" t="s">
        <v>13</v>
      </c>
      <c r="D41" s="159"/>
      <c r="E41" s="159"/>
      <c r="F41" s="159"/>
      <c r="G41" s="159"/>
      <c r="H41" s="159"/>
      <c r="I41" s="159"/>
      <c r="J41" s="160"/>
      <c r="K41" s="160"/>
      <c r="L41" s="161"/>
      <c r="M41" s="162"/>
      <c r="N41" s="163"/>
      <c r="O41" s="163"/>
      <c r="P41" s="163"/>
      <c r="Q41" s="163"/>
      <c r="R41" s="163"/>
      <c r="S41" s="157" t="s">
        <v>5</v>
      </c>
      <c r="T41" s="164"/>
      <c r="U41" s="165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115"/>
      <c r="AI41" s="166"/>
      <c r="AJ41" s="166"/>
      <c r="AK41" s="166"/>
      <c r="AL41" s="166"/>
      <c r="AM41" s="166"/>
      <c r="AN41" s="166"/>
      <c r="AO41" s="166"/>
      <c r="AP41" s="166"/>
      <c r="AQ41" s="166"/>
      <c r="AR41" s="161"/>
      <c r="AS41" s="162"/>
      <c r="AT41" s="163"/>
      <c r="AU41" s="163"/>
      <c r="AV41" s="163"/>
      <c r="AW41" s="163"/>
      <c r="AX41" s="163"/>
      <c r="AY41" s="157"/>
      <c r="AZ41" s="164"/>
      <c r="BA41" s="167"/>
      <c r="BB41" s="168"/>
      <c r="BC41" s="168"/>
      <c r="BD41" s="168"/>
      <c r="BE41" s="169"/>
      <c r="BJ41" s="28" t="s">
        <v>212</v>
      </c>
      <c r="BK41" s="28"/>
      <c r="BL41" s="28"/>
      <c r="BM41" s="28"/>
      <c r="BN41" s="28"/>
      <c r="BO41" s="28"/>
      <c r="BP41" s="28"/>
      <c r="BQ41" s="28">
        <f>CD19</f>
        <v>0</v>
      </c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9">
        <f>-BW29</f>
        <v>0</v>
      </c>
      <c r="CF41" s="29"/>
      <c r="CG41" s="29"/>
      <c r="CH41" s="29"/>
      <c r="CI41" s="29"/>
      <c r="CJ41" s="29"/>
      <c r="CK41" s="29"/>
      <c r="CL41" s="29">
        <f>BW28</f>
        <v>0</v>
      </c>
      <c r="CM41" s="29"/>
      <c r="CN41" s="29"/>
      <c r="CO41" s="29"/>
      <c r="CP41" s="29"/>
      <c r="CQ41" s="29"/>
      <c r="CR41" s="29"/>
      <c r="CS41" s="30">
        <f>SUM(BQ41:CR41)</f>
        <v>0</v>
      </c>
      <c r="CT41" s="31"/>
      <c r="CU41" s="31"/>
      <c r="CV41" s="31"/>
      <c r="CW41" s="31"/>
      <c r="CX41" s="31"/>
      <c r="CY41" s="31"/>
      <c r="CZ41" s="32"/>
    </row>
    <row r="42" spans="2:104" ht="13.5" customHeight="1">
      <c r="B42" s="2"/>
      <c r="C42" s="159" t="s">
        <v>16</v>
      </c>
      <c r="D42" s="159"/>
      <c r="E42" s="159"/>
      <c r="F42" s="159"/>
      <c r="G42" s="159"/>
      <c r="H42" s="159"/>
      <c r="I42" s="159"/>
      <c r="J42" s="160"/>
      <c r="K42" s="160"/>
      <c r="L42" s="161"/>
      <c r="M42" s="162"/>
      <c r="N42" s="163"/>
      <c r="O42" s="163"/>
      <c r="P42" s="163"/>
      <c r="Q42" s="163"/>
      <c r="R42" s="163"/>
      <c r="S42" s="157" t="s">
        <v>5</v>
      </c>
      <c r="T42" s="164"/>
      <c r="U42" s="124"/>
      <c r="V42" s="157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20"/>
      <c r="AI42" s="140" t="s">
        <v>135</v>
      </c>
      <c r="AJ42" s="37"/>
      <c r="AK42" s="37"/>
      <c r="AL42" s="37"/>
      <c r="AM42" s="37"/>
      <c r="AN42" s="37"/>
      <c r="AO42" s="37"/>
      <c r="AP42" s="37" t="s">
        <v>122</v>
      </c>
      <c r="AQ42" s="141"/>
      <c r="AR42" s="142">
        <f>SUM(AR32:AX41)</f>
        <v>0</v>
      </c>
      <c r="AS42" s="143"/>
      <c r="AT42" s="144"/>
      <c r="AU42" s="144"/>
      <c r="AV42" s="144"/>
      <c r="AW42" s="144"/>
      <c r="AX42" s="144"/>
      <c r="AY42" s="37" t="s">
        <v>5</v>
      </c>
      <c r="AZ42" s="141"/>
      <c r="BA42" s="170"/>
      <c r="BB42" s="171"/>
      <c r="BC42" s="171"/>
      <c r="BD42" s="171"/>
      <c r="BE42" s="172"/>
      <c r="BJ42" s="28" t="s">
        <v>213</v>
      </c>
      <c r="BK42" s="28"/>
      <c r="BL42" s="28"/>
      <c r="BM42" s="28"/>
      <c r="BN42" s="28"/>
      <c r="BO42" s="28"/>
      <c r="BP42" s="28"/>
      <c r="BQ42" s="28">
        <f>CI19</f>
        <v>0</v>
      </c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9"/>
      <c r="CF42" s="29"/>
      <c r="CG42" s="29"/>
      <c r="CH42" s="29"/>
      <c r="CI42" s="29"/>
      <c r="CJ42" s="29"/>
      <c r="CK42" s="29"/>
      <c r="CL42" s="29">
        <f>BW29</f>
        <v>0</v>
      </c>
      <c r="CM42" s="29"/>
      <c r="CN42" s="29"/>
      <c r="CO42" s="29"/>
      <c r="CP42" s="29"/>
      <c r="CQ42" s="29"/>
      <c r="CR42" s="29"/>
      <c r="CS42" s="30">
        <f>SUM(BQ42:CR42)</f>
        <v>0</v>
      </c>
      <c r="CT42" s="31"/>
      <c r="CU42" s="31"/>
      <c r="CV42" s="31"/>
      <c r="CW42" s="31"/>
      <c r="CX42" s="31"/>
      <c r="CY42" s="31"/>
      <c r="CZ42" s="32"/>
    </row>
    <row r="43" spans="2:104" ht="13.5" customHeight="1" thickBot="1">
      <c r="B43" s="2"/>
      <c r="C43" s="150" t="s">
        <v>14</v>
      </c>
      <c r="D43" s="150"/>
      <c r="E43" s="150"/>
      <c r="F43" s="150"/>
      <c r="G43" s="150"/>
      <c r="H43" s="150"/>
      <c r="I43" s="150"/>
      <c r="J43" s="151"/>
      <c r="K43" s="151"/>
      <c r="L43" s="152"/>
      <c r="M43" s="153"/>
      <c r="N43" s="154"/>
      <c r="O43" s="154"/>
      <c r="P43" s="154"/>
      <c r="Q43" s="154"/>
      <c r="R43" s="154"/>
      <c r="S43" s="155" t="s">
        <v>5</v>
      </c>
      <c r="T43" s="156"/>
      <c r="U43" s="124" t="s">
        <v>39</v>
      </c>
      <c r="V43" s="157"/>
      <c r="W43" s="148"/>
      <c r="X43" s="148"/>
      <c r="Y43" s="157" t="s">
        <v>22</v>
      </c>
      <c r="Z43" s="157"/>
      <c r="AB43" s="157" t="s">
        <v>53</v>
      </c>
      <c r="AC43" s="157"/>
      <c r="AD43" s="148"/>
      <c r="AE43" s="148"/>
      <c r="AF43" s="157" t="s">
        <v>22</v>
      </c>
      <c r="AG43" s="157"/>
      <c r="AH43" s="19"/>
      <c r="AI43" s="91" t="s">
        <v>136</v>
      </c>
      <c r="AJ43" s="31"/>
      <c r="AK43" s="31"/>
      <c r="AL43" s="31"/>
      <c r="AM43" s="31"/>
      <c r="AN43" s="31"/>
      <c r="AO43" s="31"/>
      <c r="AP43" s="31" t="s">
        <v>123</v>
      </c>
      <c r="AQ43" s="92"/>
      <c r="AR43" s="158">
        <f>L36+L37+L39+L44+AR42</f>
        <v>0</v>
      </c>
      <c r="AS43" s="62"/>
      <c r="AT43" s="62"/>
      <c r="AU43" s="62"/>
      <c r="AV43" s="62"/>
      <c r="AW43" s="62"/>
      <c r="AX43" s="62"/>
      <c r="AY43" s="31" t="s">
        <v>5</v>
      </c>
      <c r="AZ43" s="92"/>
      <c r="BA43" s="98" t="str">
        <f>IF(AU29="","",IF(AU29=AR43,"○","×"))</f>
        <v/>
      </c>
      <c r="BB43" s="99"/>
      <c r="BC43" s="99"/>
      <c r="BD43" s="99"/>
      <c r="BE43" s="100"/>
      <c r="BJ43" s="28" t="s">
        <v>200</v>
      </c>
      <c r="BK43" s="28"/>
      <c r="BL43" s="28"/>
      <c r="BM43" s="28"/>
      <c r="BN43" s="28"/>
      <c r="BO43" s="28"/>
      <c r="BP43" s="28"/>
      <c r="BQ43" s="28">
        <f>SUM(BQ37:BW42)</f>
        <v>0</v>
      </c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9">
        <f>SUM(CE37:CK42)</f>
        <v>0</v>
      </c>
      <c r="CF43" s="29"/>
      <c r="CG43" s="29"/>
      <c r="CH43" s="29"/>
      <c r="CI43" s="29"/>
      <c r="CJ43" s="29"/>
      <c r="CK43" s="29"/>
      <c r="CL43" s="28">
        <f>SUM(CL37:CR42)</f>
        <v>0</v>
      </c>
      <c r="CM43" s="28"/>
      <c r="CN43" s="28"/>
      <c r="CO43" s="28"/>
      <c r="CP43" s="28"/>
      <c r="CQ43" s="28"/>
      <c r="CR43" s="28"/>
      <c r="CS43" s="33">
        <f>SUM(CS37:CZ42)</f>
        <v>0</v>
      </c>
      <c r="CT43" s="34"/>
      <c r="CU43" s="34"/>
      <c r="CV43" s="34"/>
      <c r="CW43" s="34"/>
      <c r="CX43" s="34"/>
      <c r="CY43" s="34"/>
      <c r="CZ43" s="35"/>
    </row>
    <row r="44" spans="2:104" ht="13.5" customHeight="1" thickTop="1">
      <c r="B44" s="2"/>
      <c r="C44" s="140" t="s">
        <v>135</v>
      </c>
      <c r="D44" s="37"/>
      <c r="E44" s="37"/>
      <c r="F44" s="37"/>
      <c r="G44" s="37"/>
      <c r="H44" s="37"/>
      <c r="I44" s="37"/>
      <c r="J44" s="37" t="s">
        <v>120</v>
      </c>
      <c r="K44" s="141"/>
      <c r="L44" s="142">
        <f>SUM(L41:R43)</f>
        <v>0</v>
      </c>
      <c r="M44" s="143"/>
      <c r="N44" s="144"/>
      <c r="O44" s="144"/>
      <c r="P44" s="144"/>
      <c r="Q44" s="144"/>
      <c r="R44" s="144"/>
      <c r="S44" s="37" t="s">
        <v>5</v>
      </c>
      <c r="T44" s="141"/>
      <c r="U44" s="121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3"/>
      <c r="AI44" s="145" t="s">
        <v>137</v>
      </c>
      <c r="AJ44" s="146"/>
      <c r="AK44" s="146"/>
      <c r="AL44" s="146"/>
      <c r="AM44" s="146"/>
      <c r="AN44" s="146"/>
      <c r="AO44" s="146"/>
      <c r="AP44" s="146"/>
      <c r="AQ44" s="147"/>
      <c r="AR44" s="121"/>
      <c r="AS44" s="122"/>
      <c r="AT44" s="122"/>
      <c r="AU44" s="122"/>
      <c r="AV44" s="122"/>
      <c r="AW44" s="122"/>
      <c r="AX44" s="122"/>
      <c r="AY44" s="94"/>
      <c r="AZ44" s="95"/>
      <c r="BA44" s="101"/>
      <c r="BB44" s="102"/>
      <c r="BC44" s="102"/>
      <c r="BD44" s="102"/>
      <c r="BE44" s="103"/>
    </row>
    <row r="45" spans="2:104" ht="13.5" customHeight="1">
      <c r="B45" s="149" t="s">
        <v>106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22" t="s">
        <v>155</v>
      </c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</row>
    <row r="46" spans="2:104" ht="13.5" customHeight="1">
      <c r="B46" s="2"/>
      <c r="C46" s="108" t="s">
        <v>125</v>
      </c>
      <c r="D46" s="109"/>
      <c r="E46" s="109"/>
      <c r="F46" s="109"/>
      <c r="G46" s="109"/>
      <c r="H46" s="109"/>
      <c r="I46" s="109"/>
      <c r="J46" s="110"/>
      <c r="K46" s="91"/>
      <c r="L46" s="62"/>
      <c r="M46" s="62"/>
      <c r="N46" s="62"/>
      <c r="O46" s="62"/>
      <c r="P46" s="115"/>
      <c r="Q46" s="40" t="s">
        <v>133</v>
      </c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7"/>
      <c r="BA46" s="91" t="s">
        <v>108</v>
      </c>
      <c r="BB46" s="62"/>
      <c r="BC46" s="62"/>
      <c r="BD46" s="62"/>
      <c r="BE46" s="115"/>
    </row>
    <row r="47" spans="2:104" ht="14.25" customHeight="1">
      <c r="B47" s="2"/>
      <c r="C47" s="111"/>
      <c r="D47" s="47"/>
      <c r="E47" s="47"/>
      <c r="F47" s="47"/>
      <c r="G47" s="47"/>
      <c r="H47" s="47"/>
      <c r="I47" s="47"/>
      <c r="J47" s="112"/>
      <c r="K47" s="124" t="s">
        <v>140</v>
      </c>
      <c r="L47" s="119"/>
      <c r="M47" s="119"/>
      <c r="N47" s="119"/>
      <c r="O47" s="119"/>
      <c r="P47" s="120"/>
      <c r="Q47" s="39" t="s">
        <v>152</v>
      </c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1"/>
      <c r="AI47" s="91" t="s">
        <v>109</v>
      </c>
      <c r="AJ47" s="31"/>
      <c r="AK47" s="31"/>
      <c r="AL47" s="31"/>
      <c r="AM47" s="31"/>
      <c r="AN47" s="31"/>
      <c r="AO47" s="31"/>
      <c r="AP47" s="31"/>
      <c r="AQ47" s="92"/>
      <c r="AR47" s="91" t="s">
        <v>1</v>
      </c>
      <c r="AS47" s="31"/>
      <c r="AT47" s="31"/>
      <c r="AU47" s="31"/>
      <c r="AV47" s="31"/>
      <c r="AW47" s="31"/>
      <c r="AX47" s="31"/>
      <c r="AY47" s="31"/>
      <c r="AZ47" s="92"/>
      <c r="BA47" s="118"/>
      <c r="BB47" s="119"/>
      <c r="BC47" s="119"/>
      <c r="BD47" s="119"/>
      <c r="BE47" s="120"/>
      <c r="BK47" s="1" t="s">
        <v>214</v>
      </c>
    </row>
    <row r="48" spans="2:104" ht="24.75" customHeight="1">
      <c r="B48" s="2"/>
      <c r="C48" s="111"/>
      <c r="D48" s="47"/>
      <c r="E48" s="47"/>
      <c r="F48" s="47"/>
      <c r="G48" s="47"/>
      <c r="H48" s="47"/>
      <c r="I48" s="47"/>
      <c r="J48" s="112"/>
      <c r="K48" s="124"/>
      <c r="L48" s="119"/>
      <c r="M48" s="119"/>
      <c r="N48" s="119"/>
      <c r="O48" s="119"/>
      <c r="P48" s="120"/>
      <c r="Q48" s="39" t="s">
        <v>156</v>
      </c>
      <c r="R48" s="40"/>
      <c r="S48" s="40"/>
      <c r="T48" s="40"/>
      <c r="U48" s="40"/>
      <c r="V48" s="40"/>
      <c r="W48" s="40"/>
      <c r="X48" s="40"/>
      <c r="Y48" s="41"/>
      <c r="Z48" s="125" t="s">
        <v>217</v>
      </c>
      <c r="AA48" s="126"/>
      <c r="AB48" s="126"/>
      <c r="AC48" s="126"/>
      <c r="AD48" s="126"/>
      <c r="AE48" s="126"/>
      <c r="AF48" s="126"/>
      <c r="AG48" s="126"/>
      <c r="AH48" s="127"/>
      <c r="AI48" s="93"/>
      <c r="AJ48" s="94"/>
      <c r="AK48" s="94"/>
      <c r="AL48" s="94"/>
      <c r="AM48" s="94"/>
      <c r="AN48" s="94"/>
      <c r="AO48" s="94"/>
      <c r="AP48" s="94"/>
      <c r="AQ48" s="95"/>
      <c r="AR48" s="93"/>
      <c r="AS48" s="94"/>
      <c r="AT48" s="94"/>
      <c r="AU48" s="94"/>
      <c r="AV48" s="94"/>
      <c r="AW48" s="94"/>
      <c r="AX48" s="94"/>
      <c r="AY48" s="94"/>
      <c r="AZ48" s="95"/>
      <c r="BA48" s="118"/>
      <c r="BB48" s="119"/>
      <c r="BC48" s="119"/>
      <c r="BD48" s="119"/>
      <c r="BE48" s="120"/>
    </row>
    <row r="49" spans="2:57" ht="13.5" customHeight="1">
      <c r="B49" s="2"/>
      <c r="C49" s="111"/>
      <c r="D49" s="47"/>
      <c r="E49" s="47"/>
      <c r="F49" s="47"/>
      <c r="G49" s="47"/>
      <c r="H49" s="47"/>
      <c r="I49" s="47"/>
      <c r="J49" s="112"/>
      <c r="K49" s="118"/>
      <c r="L49" s="119"/>
      <c r="M49" s="119"/>
      <c r="N49" s="119"/>
      <c r="O49" s="119"/>
      <c r="P49" s="120"/>
      <c r="Q49" s="128" t="s">
        <v>110</v>
      </c>
      <c r="R49" s="129"/>
      <c r="S49" s="129"/>
      <c r="T49" s="131" t="s">
        <v>107</v>
      </c>
      <c r="U49" s="131"/>
      <c r="V49" s="131"/>
      <c r="W49" s="131"/>
      <c r="X49" s="131"/>
      <c r="Y49" s="132"/>
      <c r="Z49" s="128" t="s">
        <v>110</v>
      </c>
      <c r="AA49" s="129"/>
      <c r="AB49" s="129"/>
      <c r="AC49" s="131" t="s">
        <v>107</v>
      </c>
      <c r="AD49" s="131"/>
      <c r="AE49" s="131"/>
      <c r="AF49" s="131"/>
      <c r="AG49" s="131"/>
      <c r="AH49" s="132"/>
      <c r="AI49" s="128" t="s">
        <v>110</v>
      </c>
      <c r="AJ49" s="129"/>
      <c r="AK49" s="129"/>
      <c r="AL49" s="131" t="s">
        <v>107</v>
      </c>
      <c r="AM49" s="131"/>
      <c r="AN49" s="131"/>
      <c r="AO49" s="131"/>
      <c r="AP49" s="131"/>
      <c r="AQ49" s="132"/>
      <c r="AR49" s="128" t="s">
        <v>110</v>
      </c>
      <c r="AS49" s="129"/>
      <c r="AT49" s="129"/>
      <c r="AU49" s="131" t="s">
        <v>107</v>
      </c>
      <c r="AV49" s="131"/>
      <c r="AW49" s="131"/>
      <c r="AX49" s="131"/>
      <c r="AY49" s="131"/>
      <c r="AZ49" s="132"/>
      <c r="BA49" s="118"/>
      <c r="BB49" s="119"/>
      <c r="BC49" s="119"/>
      <c r="BD49" s="119"/>
      <c r="BE49" s="120"/>
    </row>
    <row r="50" spans="2:57" ht="11.25" customHeight="1">
      <c r="B50" s="2"/>
      <c r="C50" s="113"/>
      <c r="D50" s="50"/>
      <c r="E50" s="50"/>
      <c r="F50" s="50"/>
      <c r="G50" s="50"/>
      <c r="H50" s="50"/>
      <c r="I50" s="50"/>
      <c r="J50" s="114"/>
      <c r="K50" s="133" t="s">
        <v>134</v>
      </c>
      <c r="L50" s="134"/>
      <c r="M50" s="134"/>
      <c r="N50" s="134"/>
      <c r="O50" s="134"/>
      <c r="P50" s="135"/>
      <c r="Q50" s="130"/>
      <c r="R50" s="65"/>
      <c r="S50" s="65"/>
      <c r="T50" s="136">
        <v>1.65</v>
      </c>
      <c r="U50" s="136"/>
      <c r="V50" s="136"/>
      <c r="W50" s="136"/>
      <c r="X50" s="136"/>
      <c r="Y50" s="137"/>
      <c r="Z50" s="130"/>
      <c r="AA50" s="65"/>
      <c r="AB50" s="65"/>
      <c r="AC50" s="138">
        <v>3.3</v>
      </c>
      <c r="AD50" s="138"/>
      <c r="AE50" s="138"/>
      <c r="AF50" s="138"/>
      <c r="AG50" s="138"/>
      <c r="AH50" s="139"/>
      <c r="AI50" s="130"/>
      <c r="AJ50" s="65"/>
      <c r="AK50" s="65"/>
      <c r="AL50" s="136">
        <v>1.98</v>
      </c>
      <c r="AM50" s="136"/>
      <c r="AN50" s="136"/>
      <c r="AO50" s="136"/>
      <c r="AP50" s="136"/>
      <c r="AQ50" s="137"/>
      <c r="AR50" s="130"/>
      <c r="AS50" s="65"/>
      <c r="AT50" s="65"/>
      <c r="AU50" s="65"/>
      <c r="AV50" s="65"/>
      <c r="AW50" s="65"/>
      <c r="AX50" s="65"/>
      <c r="AY50" s="65"/>
      <c r="AZ50" s="66"/>
      <c r="BA50" s="121"/>
      <c r="BB50" s="122"/>
      <c r="BC50" s="122"/>
      <c r="BD50" s="122"/>
      <c r="BE50" s="123"/>
    </row>
    <row r="51" spans="2:57" ht="11.25" customHeight="1">
      <c r="B51" s="2"/>
      <c r="C51" s="79"/>
      <c r="D51" s="80"/>
      <c r="E51" s="80"/>
      <c r="F51" s="80"/>
      <c r="G51" s="80"/>
      <c r="H51" s="80"/>
      <c r="I51" s="80"/>
      <c r="J51" s="81"/>
      <c r="K51" s="85"/>
      <c r="L51" s="85"/>
      <c r="M51" s="85"/>
      <c r="N51" s="85"/>
      <c r="O51" s="85"/>
      <c r="P51" s="85"/>
      <c r="Q51" s="87"/>
      <c r="R51" s="88"/>
      <c r="S51" s="88"/>
      <c r="T51" s="63">
        <f>$T$50*Q51</f>
        <v>0</v>
      </c>
      <c r="U51" s="63"/>
      <c r="V51" s="63"/>
      <c r="W51" s="63"/>
      <c r="X51" s="63"/>
      <c r="Y51" s="64"/>
      <c r="Z51" s="87"/>
      <c r="AA51" s="88"/>
      <c r="AB51" s="88"/>
      <c r="AC51" s="63">
        <f>$AC$50*Z51</f>
        <v>0</v>
      </c>
      <c r="AD51" s="63"/>
      <c r="AE51" s="63"/>
      <c r="AF51" s="63"/>
      <c r="AG51" s="63"/>
      <c r="AH51" s="64"/>
      <c r="AI51" s="87"/>
      <c r="AJ51" s="88"/>
      <c r="AK51" s="88"/>
      <c r="AL51" s="63">
        <f>$AL$50*AI51</f>
        <v>0</v>
      </c>
      <c r="AM51" s="63"/>
      <c r="AN51" s="63"/>
      <c r="AO51" s="63"/>
      <c r="AP51" s="63"/>
      <c r="AQ51" s="64"/>
      <c r="AR51" s="104">
        <f>Q51+Z51+AI51</f>
        <v>0</v>
      </c>
      <c r="AS51" s="105"/>
      <c r="AT51" s="105"/>
      <c r="AU51" s="63">
        <f>T51+AC51+AL51</f>
        <v>0</v>
      </c>
      <c r="AV51" s="63"/>
      <c r="AW51" s="63"/>
      <c r="AX51" s="63"/>
      <c r="AY51" s="63"/>
      <c r="AZ51" s="64"/>
      <c r="BA51" s="98" t="str">
        <f>IF(K51="","",IF(K51&gt;=AU51,"適","否"))</f>
        <v/>
      </c>
      <c r="BB51" s="99"/>
      <c r="BC51" s="99"/>
      <c r="BD51" s="99"/>
      <c r="BE51" s="100"/>
    </row>
    <row r="52" spans="2:57" ht="11.25" customHeight="1">
      <c r="B52" s="2"/>
      <c r="C52" s="82"/>
      <c r="D52" s="83"/>
      <c r="E52" s="83"/>
      <c r="F52" s="83"/>
      <c r="G52" s="83"/>
      <c r="H52" s="83"/>
      <c r="I52" s="83"/>
      <c r="J52" s="84"/>
      <c r="K52" s="86"/>
      <c r="L52" s="86"/>
      <c r="M52" s="86"/>
      <c r="N52" s="86"/>
      <c r="O52" s="86"/>
      <c r="P52" s="86"/>
      <c r="Q52" s="89"/>
      <c r="R52" s="90"/>
      <c r="S52" s="90"/>
      <c r="T52" s="65"/>
      <c r="U52" s="65"/>
      <c r="V52" s="65"/>
      <c r="W52" s="65"/>
      <c r="X52" s="65"/>
      <c r="Y52" s="66"/>
      <c r="Z52" s="89"/>
      <c r="AA52" s="90"/>
      <c r="AB52" s="90"/>
      <c r="AC52" s="65"/>
      <c r="AD52" s="65"/>
      <c r="AE52" s="65"/>
      <c r="AF52" s="65"/>
      <c r="AG52" s="65"/>
      <c r="AH52" s="66"/>
      <c r="AI52" s="89"/>
      <c r="AJ52" s="90"/>
      <c r="AK52" s="90"/>
      <c r="AL52" s="65"/>
      <c r="AM52" s="65"/>
      <c r="AN52" s="65"/>
      <c r="AO52" s="65"/>
      <c r="AP52" s="65"/>
      <c r="AQ52" s="66"/>
      <c r="AR52" s="106"/>
      <c r="AS52" s="107"/>
      <c r="AT52" s="107"/>
      <c r="AU52" s="65"/>
      <c r="AV52" s="65"/>
      <c r="AW52" s="65"/>
      <c r="AX52" s="65"/>
      <c r="AY52" s="65"/>
      <c r="AZ52" s="66"/>
      <c r="BA52" s="101"/>
      <c r="BB52" s="102"/>
      <c r="BC52" s="102"/>
      <c r="BD52" s="102"/>
      <c r="BE52" s="103"/>
    </row>
    <row r="53" spans="2:57" ht="11.25" customHeight="1">
      <c r="B53" s="2"/>
      <c r="C53" s="79"/>
      <c r="D53" s="80"/>
      <c r="E53" s="80"/>
      <c r="F53" s="80"/>
      <c r="G53" s="80"/>
      <c r="H53" s="80"/>
      <c r="I53" s="80"/>
      <c r="J53" s="81"/>
      <c r="K53" s="85"/>
      <c r="L53" s="85"/>
      <c r="M53" s="85"/>
      <c r="N53" s="85"/>
      <c r="O53" s="85"/>
      <c r="P53" s="85"/>
      <c r="Q53" s="87"/>
      <c r="R53" s="88"/>
      <c r="S53" s="88"/>
      <c r="T53" s="63">
        <f>$T$50*Q53</f>
        <v>0</v>
      </c>
      <c r="U53" s="63"/>
      <c r="V53" s="63"/>
      <c r="W53" s="63"/>
      <c r="X53" s="63"/>
      <c r="Y53" s="64"/>
      <c r="Z53" s="87"/>
      <c r="AA53" s="88"/>
      <c r="AB53" s="88"/>
      <c r="AC53" s="63">
        <f>$AC$50*Z53</f>
        <v>0</v>
      </c>
      <c r="AD53" s="63"/>
      <c r="AE53" s="63"/>
      <c r="AF53" s="63"/>
      <c r="AG53" s="63"/>
      <c r="AH53" s="64"/>
      <c r="AI53" s="87"/>
      <c r="AJ53" s="88"/>
      <c r="AK53" s="88"/>
      <c r="AL53" s="63">
        <f>$AL$50*AI53</f>
        <v>0</v>
      </c>
      <c r="AM53" s="63"/>
      <c r="AN53" s="63"/>
      <c r="AO53" s="63"/>
      <c r="AP53" s="63"/>
      <c r="AQ53" s="64"/>
      <c r="AR53" s="104">
        <f>Q53+Z53+AI53</f>
        <v>0</v>
      </c>
      <c r="AS53" s="105"/>
      <c r="AT53" s="105"/>
      <c r="AU53" s="63">
        <f>T53+AC53+AL53</f>
        <v>0</v>
      </c>
      <c r="AV53" s="63"/>
      <c r="AW53" s="63"/>
      <c r="AX53" s="63"/>
      <c r="AY53" s="63"/>
      <c r="AZ53" s="64"/>
      <c r="BA53" s="98" t="str">
        <f>IF(K53="","",IF(K53&gt;=AU53,"適","否"))</f>
        <v/>
      </c>
      <c r="BB53" s="99"/>
      <c r="BC53" s="99"/>
      <c r="BD53" s="99"/>
      <c r="BE53" s="100"/>
    </row>
    <row r="54" spans="2:57" ht="11.25" customHeight="1">
      <c r="B54" s="2"/>
      <c r="C54" s="82"/>
      <c r="D54" s="83"/>
      <c r="E54" s="83"/>
      <c r="F54" s="83"/>
      <c r="G54" s="83"/>
      <c r="H54" s="83"/>
      <c r="I54" s="83"/>
      <c r="J54" s="84"/>
      <c r="K54" s="86"/>
      <c r="L54" s="86"/>
      <c r="M54" s="86"/>
      <c r="N54" s="86"/>
      <c r="O54" s="86"/>
      <c r="P54" s="86"/>
      <c r="Q54" s="89"/>
      <c r="R54" s="90"/>
      <c r="S54" s="90"/>
      <c r="T54" s="65"/>
      <c r="U54" s="65"/>
      <c r="V54" s="65"/>
      <c r="W54" s="65"/>
      <c r="X54" s="65"/>
      <c r="Y54" s="66"/>
      <c r="Z54" s="89"/>
      <c r="AA54" s="90"/>
      <c r="AB54" s="90"/>
      <c r="AC54" s="65"/>
      <c r="AD54" s="65"/>
      <c r="AE54" s="65"/>
      <c r="AF54" s="65"/>
      <c r="AG54" s="65"/>
      <c r="AH54" s="66"/>
      <c r="AI54" s="89"/>
      <c r="AJ54" s="90"/>
      <c r="AK54" s="90"/>
      <c r="AL54" s="65"/>
      <c r="AM54" s="65"/>
      <c r="AN54" s="65"/>
      <c r="AO54" s="65"/>
      <c r="AP54" s="65"/>
      <c r="AQ54" s="66"/>
      <c r="AR54" s="106"/>
      <c r="AS54" s="107"/>
      <c r="AT54" s="107"/>
      <c r="AU54" s="65"/>
      <c r="AV54" s="65"/>
      <c r="AW54" s="65"/>
      <c r="AX54" s="65"/>
      <c r="AY54" s="65"/>
      <c r="AZ54" s="66"/>
      <c r="BA54" s="101"/>
      <c r="BB54" s="102"/>
      <c r="BC54" s="102"/>
      <c r="BD54" s="102"/>
      <c r="BE54" s="103"/>
    </row>
    <row r="55" spans="2:57" ht="11.25" customHeight="1">
      <c r="B55" s="2"/>
      <c r="C55" s="79"/>
      <c r="D55" s="80"/>
      <c r="E55" s="80"/>
      <c r="F55" s="80"/>
      <c r="G55" s="80"/>
      <c r="H55" s="80"/>
      <c r="I55" s="80"/>
      <c r="J55" s="81"/>
      <c r="K55" s="85"/>
      <c r="L55" s="85"/>
      <c r="M55" s="85"/>
      <c r="N55" s="85"/>
      <c r="O55" s="85"/>
      <c r="P55" s="85"/>
      <c r="Q55" s="87"/>
      <c r="R55" s="88"/>
      <c r="S55" s="88"/>
      <c r="T55" s="63">
        <f>$T$50*Q55</f>
        <v>0</v>
      </c>
      <c r="U55" s="63"/>
      <c r="V55" s="63"/>
      <c r="W55" s="63"/>
      <c r="X55" s="63"/>
      <c r="Y55" s="64"/>
      <c r="Z55" s="87"/>
      <c r="AA55" s="88"/>
      <c r="AB55" s="88"/>
      <c r="AC55" s="63">
        <f>$AC$50*Z55</f>
        <v>0</v>
      </c>
      <c r="AD55" s="63"/>
      <c r="AE55" s="63"/>
      <c r="AF55" s="63"/>
      <c r="AG55" s="63"/>
      <c r="AH55" s="64"/>
      <c r="AI55" s="87"/>
      <c r="AJ55" s="88"/>
      <c r="AK55" s="88"/>
      <c r="AL55" s="63">
        <f>$AL$50*AI55</f>
        <v>0</v>
      </c>
      <c r="AM55" s="63"/>
      <c r="AN55" s="63"/>
      <c r="AO55" s="63"/>
      <c r="AP55" s="63"/>
      <c r="AQ55" s="64"/>
      <c r="AR55" s="104">
        <f>Q55+Z55+AI55</f>
        <v>0</v>
      </c>
      <c r="AS55" s="105"/>
      <c r="AT55" s="105"/>
      <c r="AU55" s="63">
        <f>T55+AC55+AL55</f>
        <v>0</v>
      </c>
      <c r="AV55" s="63"/>
      <c r="AW55" s="63"/>
      <c r="AX55" s="63"/>
      <c r="AY55" s="63"/>
      <c r="AZ55" s="64"/>
      <c r="BA55" s="98" t="str">
        <f>IF(K55="","",IF(K55&gt;=AU55,"適","否"))</f>
        <v/>
      </c>
      <c r="BB55" s="99"/>
      <c r="BC55" s="99"/>
      <c r="BD55" s="99"/>
      <c r="BE55" s="100"/>
    </row>
    <row r="56" spans="2:57" ht="11.25" customHeight="1">
      <c r="B56" s="2"/>
      <c r="C56" s="82"/>
      <c r="D56" s="83"/>
      <c r="E56" s="83"/>
      <c r="F56" s="83"/>
      <c r="G56" s="83"/>
      <c r="H56" s="83"/>
      <c r="I56" s="83"/>
      <c r="J56" s="84"/>
      <c r="K56" s="86"/>
      <c r="L56" s="86"/>
      <c r="M56" s="86"/>
      <c r="N56" s="86"/>
      <c r="O56" s="86"/>
      <c r="P56" s="86"/>
      <c r="Q56" s="89"/>
      <c r="R56" s="90"/>
      <c r="S56" s="90"/>
      <c r="T56" s="65"/>
      <c r="U56" s="65"/>
      <c r="V56" s="65"/>
      <c r="W56" s="65"/>
      <c r="X56" s="65"/>
      <c r="Y56" s="66"/>
      <c r="Z56" s="89"/>
      <c r="AA56" s="90"/>
      <c r="AB56" s="90"/>
      <c r="AC56" s="65"/>
      <c r="AD56" s="65"/>
      <c r="AE56" s="65"/>
      <c r="AF56" s="65"/>
      <c r="AG56" s="65"/>
      <c r="AH56" s="66"/>
      <c r="AI56" s="89"/>
      <c r="AJ56" s="90"/>
      <c r="AK56" s="90"/>
      <c r="AL56" s="65"/>
      <c r="AM56" s="65"/>
      <c r="AN56" s="65"/>
      <c r="AO56" s="65"/>
      <c r="AP56" s="65"/>
      <c r="AQ56" s="66"/>
      <c r="AR56" s="106"/>
      <c r="AS56" s="107"/>
      <c r="AT56" s="107"/>
      <c r="AU56" s="65"/>
      <c r="AV56" s="65"/>
      <c r="AW56" s="65"/>
      <c r="AX56" s="65"/>
      <c r="AY56" s="65"/>
      <c r="AZ56" s="66"/>
      <c r="BA56" s="101"/>
      <c r="BB56" s="102"/>
      <c r="BC56" s="102"/>
      <c r="BD56" s="102"/>
      <c r="BE56" s="103"/>
    </row>
    <row r="57" spans="2:57" ht="11.25" customHeight="1">
      <c r="B57" s="2"/>
      <c r="C57" s="79"/>
      <c r="D57" s="80"/>
      <c r="E57" s="80"/>
      <c r="F57" s="80"/>
      <c r="G57" s="80"/>
      <c r="H57" s="80"/>
      <c r="I57" s="80"/>
      <c r="J57" s="81"/>
      <c r="K57" s="85"/>
      <c r="L57" s="85"/>
      <c r="M57" s="85"/>
      <c r="N57" s="85"/>
      <c r="O57" s="85"/>
      <c r="P57" s="85"/>
      <c r="Q57" s="87"/>
      <c r="R57" s="88"/>
      <c r="S57" s="88"/>
      <c r="T57" s="63">
        <f>$T$50*Q57</f>
        <v>0</v>
      </c>
      <c r="U57" s="63"/>
      <c r="V57" s="63"/>
      <c r="W57" s="63"/>
      <c r="X57" s="63"/>
      <c r="Y57" s="64"/>
      <c r="Z57" s="87"/>
      <c r="AA57" s="88"/>
      <c r="AB57" s="88"/>
      <c r="AC57" s="63">
        <f>$AC$50*Z57</f>
        <v>0</v>
      </c>
      <c r="AD57" s="63"/>
      <c r="AE57" s="63"/>
      <c r="AF57" s="63"/>
      <c r="AG57" s="63"/>
      <c r="AH57" s="64"/>
      <c r="AI57" s="87"/>
      <c r="AJ57" s="88"/>
      <c r="AK57" s="88"/>
      <c r="AL57" s="63">
        <f>$AL$50*AI57</f>
        <v>0</v>
      </c>
      <c r="AM57" s="63"/>
      <c r="AN57" s="63"/>
      <c r="AO57" s="63"/>
      <c r="AP57" s="63"/>
      <c r="AQ57" s="64"/>
      <c r="AR57" s="104">
        <f>Q57+Z57+AI57</f>
        <v>0</v>
      </c>
      <c r="AS57" s="105"/>
      <c r="AT57" s="105"/>
      <c r="AU57" s="63">
        <f>T57+AC57+AL57</f>
        <v>0</v>
      </c>
      <c r="AV57" s="63"/>
      <c r="AW57" s="63"/>
      <c r="AX57" s="63"/>
      <c r="AY57" s="63"/>
      <c r="AZ57" s="64"/>
      <c r="BA57" s="98" t="str">
        <f>IF(K57="","",IF(K57&gt;=AU57,"適","否"))</f>
        <v/>
      </c>
      <c r="BB57" s="99"/>
      <c r="BC57" s="99"/>
      <c r="BD57" s="99"/>
      <c r="BE57" s="100"/>
    </row>
    <row r="58" spans="2:57" ht="11.25" customHeight="1">
      <c r="B58" s="2"/>
      <c r="C58" s="82"/>
      <c r="D58" s="83"/>
      <c r="E58" s="83"/>
      <c r="F58" s="83"/>
      <c r="G58" s="83"/>
      <c r="H58" s="83"/>
      <c r="I58" s="83"/>
      <c r="J58" s="84"/>
      <c r="K58" s="86"/>
      <c r="L58" s="86"/>
      <c r="M58" s="86"/>
      <c r="N58" s="86"/>
      <c r="O58" s="86"/>
      <c r="P58" s="86"/>
      <c r="Q58" s="89"/>
      <c r="R58" s="90"/>
      <c r="S58" s="90"/>
      <c r="T58" s="65"/>
      <c r="U58" s="65"/>
      <c r="V58" s="65"/>
      <c r="W58" s="65"/>
      <c r="X58" s="65"/>
      <c r="Y58" s="66"/>
      <c r="Z58" s="89"/>
      <c r="AA58" s="90"/>
      <c r="AB58" s="90"/>
      <c r="AC58" s="65"/>
      <c r="AD58" s="65"/>
      <c r="AE58" s="65"/>
      <c r="AF58" s="65"/>
      <c r="AG58" s="65"/>
      <c r="AH58" s="66"/>
      <c r="AI58" s="89"/>
      <c r="AJ58" s="90"/>
      <c r="AK58" s="90"/>
      <c r="AL58" s="65"/>
      <c r="AM58" s="65"/>
      <c r="AN58" s="65"/>
      <c r="AO58" s="65"/>
      <c r="AP58" s="65"/>
      <c r="AQ58" s="66"/>
      <c r="AR58" s="106"/>
      <c r="AS58" s="107"/>
      <c r="AT58" s="107"/>
      <c r="AU58" s="65"/>
      <c r="AV58" s="65"/>
      <c r="AW58" s="65"/>
      <c r="AX58" s="65"/>
      <c r="AY58" s="65"/>
      <c r="AZ58" s="66"/>
      <c r="BA58" s="101"/>
      <c r="BB58" s="102"/>
      <c r="BC58" s="102"/>
      <c r="BD58" s="102"/>
      <c r="BE58" s="103"/>
    </row>
    <row r="59" spans="2:57" ht="11.25" customHeight="1">
      <c r="B59" s="2"/>
      <c r="C59" s="79"/>
      <c r="D59" s="80"/>
      <c r="E59" s="80"/>
      <c r="F59" s="80"/>
      <c r="G59" s="80"/>
      <c r="H59" s="80"/>
      <c r="I59" s="80"/>
      <c r="J59" s="81"/>
      <c r="K59" s="85"/>
      <c r="L59" s="85"/>
      <c r="M59" s="85"/>
      <c r="N59" s="85"/>
      <c r="O59" s="85"/>
      <c r="P59" s="85"/>
      <c r="Q59" s="87"/>
      <c r="R59" s="88"/>
      <c r="S59" s="88"/>
      <c r="T59" s="63">
        <f>$T$50*Q59</f>
        <v>0</v>
      </c>
      <c r="U59" s="63"/>
      <c r="V59" s="63"/>
      <c r="W59" s="63"/>
      <c r="X59" s="63"/>
      <c r="Y59" s="64"/>
      <c r="Z59" s="87"/>
      <c r="AA59" s="88"/>
      <c r="AB59" s="88"/>
      <c r="AC59" s="63">
        <f>$AC$50*Z59</f>
        <v>0</v>
      </c>
      <c r="AD59" s="63"/>
      <c r="AE59" s="63"/>
      <c r="AF59" s="63"/>
      <c r="AG59" s="63"/>
      <c r="AH59" s="64"/>
      <c r="AI59" s="87"/>
      <c r="AJ59" s="88"/>
      <c r="AK59" s="88"/>
      <c r="AL59" s="63">
        <f>$AL$50*AI59</f>
        <v>0</v>
      </c>
      <c r="AM59" s="63"/>
      <c r="AN59" s="63"/>
      <c r="AO59" s="63"/>
      <c r="AP59" s="63"/>
      <c r="AQ59" s="64"/>
      <c r="AR59" s="104">
        <f>Q59+Z59+AI59</f>
        <v>0</v>
      </c>
      <c r="AS59" s="105"/>
      <c r="AT59" s="105"/>
      <c r="AU59" s="63">
        <f>T59+AC59+AL59</f>
        <v>0</v>
      </c>
      <c r="AV59" s="63"/>
      <c r="AW59" s="63"/>
      <c r="AX59" s="63"/>
      <c r="AY59" s="63"/>
      <c r="AZ59" s="64"/>
      <c r="BA59" s="98" t="str">
        <f>IF(K59="","",IF(K59&gt;=AU59,"適","否"))</f>
        <v/>
      </c>
      <c r="BB59" s="99"/>
      <c r="BC59" s="99"/>
      <c r="BD59" s="99"/>
      <c r="BE59" s="100"/>
    </row>
    <row r="60" spans="2:57" ht="11.25" customHeight="1">
      <c r="B60" s="2"/>
      <c r="C60" s="82"/>
      <c r="D60" s="83"/>
      <c r="E60" s="83"/>
      <c r="F60" s="83"/>
      <c r="G60" s="83"/>
      <c r="H60" s="83"/>
      <c r="I60" s="83"/>
      <c r="J60" s="84"/>
      <c r="K60" s="86"/>
      <c r="L60" s="86"/>
      <c r="M60" s="86"/>
      <c r="N60" s="86"/>
      <c r="O60" s="86"/>
      <c r="P60" s="86"/>
      <c r="Q60" s="89"/>
      <c r="R60" s="90"/>
      <c r="S60" s="90"/>
      <c r="T60" s="65"/>
      <c r="U60" s="65"/>
      <c r="V60" s="65"/>
      <c r="W60" s="65"/>
      <c r="X60" s="65"/>
      <c r="Y60" s="66"/>
      <c r="Z60" s="89"/>
      <c r="AA60" s="90"/>
      <c r="AB60" s="90"/>
      <c r="AC60" s="65"/>
      <c r="AD60" s="65"/>
      <c r="AE60" s="65"/>
      <c r="AF60" s="65"/>
      <c r="AG60" s="65"/>
      <c r="AH60" s="66"/>
      <c r="AI60" s="89"/>
      <c r="AJ60" s="90"/>
      <c r="AK60" s="90"/>
      <c r="AL60" s="65"/>
      <c r="AM60" s="65"/>
      <c r="AN60" s="65"/>
      <c r="AO60" s="65"/>
      <c r="AP60" s="65"/>
      <c r="AQ60" s="66"/>
      <c r="AR60" s="106"/>
      <c r="AS60" s="107"/>
      <c r="AT60" s="107"/>
      <c r="AU60" s="65"/>
      <c r="AV60" s="65"/>
      <c r="AW60" s="65"/>
      <c r="AX60" s="65"/>
      <c r="AY60" s="65"/>
      <c r="AZ60" s="66"/>
      <c r="BA60" s="101"/>
      <c r="BB60" s="102"/>
      <c r="BC60" s="102"/>
      <c r="BD60" s="102"/>
      <c r="BE60" s="103"/>
    </row>
    <row r="61" spans="2:57" ht="11.25" customHeight="1">
      <c r="B61" s="2"/>
      <c r="C61" s="79"/>
      <c r="D61" s="80"/>
      <c r="E61" s="80"/>
      <c r="F61" s="80"/>
      <c r="G61" s="80"/>
      <c r="H61" s="80"/>
      <c r="I61" s="80"/>
      <c r="J61" s="81"/>
      <c r="K61" s="85"/>
      <c r="L61" s="85"/>
      <c r="M61" s="85"/>
      <c r="N61" s="85"/>
      <c r="O61" s="85"/>
      <c r="P61" s="85"/>
      <c r="Q61" s="87"/>
      <c r="R61" s="88"/>
      <c r="S61" s="88"/>
      <c r="T61" s="63">
        <f>$T$50*Q61</f>
        <v>0</v>
      </c>
      <c r="U61" s="63"/>
      <c r="V61" s="63"/>
      <c r="W61" s="63"/>
      <c r="X61" s="63"/>
      <c r="Y61" s="64"/>
      <c r="Z61" s="87"/>
      <c r="AA61" s="88"/>
      <c r="AB61" s="88"/>
      <c r="AC61" s="63">
        <f>$AC$50*Z61</f>
        <v>0</v>
      </c>
      <c r="AD61" s="63"/>
      <c r="AE61" s="63"/>
      <c r="AF61" s="63"/>
      <c r="AG61" s="63"/>
      <c r="AH61" s="64"/>
      <c r="AI61" s="87"/>
      <c r="AJ61" s="88"/>
      <c r="AK61" s="88"/>
      <c r="AL61" s="63">
        <f>$AL$50*AI61</f>
        <v>0</v>
      </c>
      <c r="AM61" s="63"/>
      <c r="AN61" s="63"/>
      <c r="AO61" s="63"/>
      <c r="AP61" s="63"/>
      <c r="AQ61" s="64"/>
      <c r="AR61" s="104">
        <f>Q61+Z61+AI61</f>
        <v>0</v>
      </c>
      <c r="AS61" s="105"/>
      <c r="AT61" s="105"/>
      <c r="AU61" s="63">
        <f>T61+AC61+AL61</f>
        <v>0</v>
      </c>
      <c r="AV61" s="63"/>
      <c r="AW61" s="63"/>
      <c r="AX61" s="63"/>
      <c r="AY61" s="63"/>
      <c r="AZ61" s="64"/>
      <c r="BA61" s="98" t="str">
        <f>IF(K61="","",IF(K61&gt;=AU61,"適","否"))</f>
        <v/>
      </c>
      <c r="BB61" s="99"/>
      <c r="BC61" s="99"/>
      <c r="BD61" s="99"/>
      <c r="BE61" s="100"/>
    </row>
    <row r="62" spans="2:57" ht="11.25" customHeight="1">
      <c r="B62" s="2"/>
      <c r="C62" s="82"/>
      <c r="D62" s="83"/>
      <c r="E62" s="83"/>
      <c r="F62" s="83"/>
      <c r="G62" s="83"/>
      <c r="H62" s="83"/>
      <c r="I62" s="83"/>
      <c r="J62" s="84"/>
      <c r="K62" s="86"/>
      <c r="L62" s="86"/>
      <c r="M62" s="86"/>
      <c r="N62" s="86"/>
      <c r="O62" s="86"/>
      <c r="P62" s="86"/>
      <c r="Q62" s="89"/>
      <c r="R62" s="90"/>
      <c r="S62" s="90"/>
      <c r="T62" s="65"/>
      <c r="U62" s="65"/>
      <c r="V62" s="65"/>
      <c r="W62" s="65"/>
      <c r="X62" s="65"/>
      <c r="Y62" s="66"/>
      <c r="Z62" s="89"/>
      <c r="AA62" s="90"/>
      <c r="AB62" s="90"/>
      <c r="AC62" s="65"/>
      <c r="AD62" s="65"/>
      <c r="AE62" s="65"/>
      <c r="AF62" s="65"/>
      <c r="AG62" s="65"/>
      <c r="AH62" s="66"/>
      <c r="AI62" s="89"/>
      <c r="AJ62" s="90"/>
      <c r="AK62" s="90"/>
      <c r="AL62" s="65"/>
      <c r="AM62" s="65"/>
      <c r="AN62" s="65"/>
      <c r="AO62" s="65"/>
      <c r="AP62" s="65"/>
      <c r="AQ62" s="66"/>
      <c r="AR62" s="106"/>
      <c r="AS62" s="107"/>
      <c r="AT62" s="107"/>
      <c r="AU62" s="65"/>
      <c r="AV62" s="65"/>
      <c r="AW62" s="65"/>
      <c r="AX62" s="65"/>
      <c r="AY62" s="65"/>
      <c r="AZ62" s="66"/>
      <c r="BA62" s="101"/>
      <c r="BB62" s="102"/>
      <c r="BC62" s="102"/>
      <c r="BD62" s="102"/>
      <c r="BE62" s="103"/>
    </row>
    <row r="63" spans="2:57" ht="11.25" customHeight="1">
      <c r="B63" s="2"/>
      <c r="C63" s="79"/>
      <c r="D63" s="80"/>
      <c r="E63" s="80"/>
      <c r="F63" s="80"/>
      <c r="G63" s="80"/>
      <c r="H63" s="80"/>
      <c r="I63" s="80"/>
      <c r="J63" s="81"/>
      <c r="K63" s="85"/>
      <c r="L63" s="85"/>
      <c r="M63" s="85"/>
      <c r="N63" s="85"/>
      <c r="O63" s="85"/>
      <c r="P63" s="85"/>
      <c r="Q63" s="87"/>
      <c r="R63" s="88"/>
      <c r="S63" s="88"/>
      <c r="T63" s="63">
        <f>$T$50*Q63</f>
        <v>0</v>
      </c>
      <c r="U63" s="63"/>
      <c r="V63" s="63"/>
      <c r="W63" s="63"/>
      <c r="X63" s="63"/>
      <c r="Y63" s="64"/>
      <c r="Z63" s="87"/>
      <c r="AA63" s="88"/>
      <c r="AB63" s="88"/>
      <c r="AC63" s="63">
        <f>$AC$50*Z63</f>
        <v>0</v>
      </c>
      <c r="AD63" s="63"/>
      <c r="AE63" s="63"/>
      <c r="AF63" s="63"/>
      <c r="AG63" s="63"/>
      <c r="AH63" s="64"/>
      <c r="AI63" s="87"/>
      <c r="AJ63" s="88"/>
      <c r="AK63" s="88"/>
      <c r="AL63" s="63">
        <f>$AL$50*AI63</f>
        <v>0</v>
      </c>
      <c r="AM63" s="63"/>
      <c r="AN63" s="63"/>
      <c r="AO63" s="63"/>
      <c r="AP63" s="63"/>
      <c r="AQ63" s="64"/>
      <c r="AR63" s="104">
        <f>Q63+Z63+AI63</f>
        <v>0</v>
      </c>
      <c r="AS63" s="105"/>
      <c r="AT63" s="105"/>
      <c r="AU63" s="63">
        <f>T63+AC63+AL63</f>
        <v>0</v>
      </c>
      <c r="AV63" s="63"/>
      <c r="AW63" s="63"/>
      <c r="AX63" s="63"/>
      <c r="AY63" s="63"/>
      <c r="AZ63" s="64"/>
      <c r="BA63" s="98" t="str">
        <f>IF(K63="","",IF(K63&gt;=AU63,"適","否"))</f>
        <v/>
      </c>
      <c r="BB63" s="99"/>
      <c r="BC63" s="99"/>
      <c r="BD63" s="99"/>
      <c r="BE63" s="100"/>
    </row>
    <row r="64" spans="2:57" ht="11.25" customHeight="1">
      <c r="B64" s="2"/>
      <c r="C64" s="82"/>
      <c r="D64" s="83"/>
      <c r="E64" s="83"/>
      <c r="F64" s="83"/>
      <c r="G64" s="83"/>
      <c r="H64" s="83"/>
      <c r="I64" s="83"/>
      <c r="J64" s="84"/>
      <c r="K64" s="86"/>
      <c r="L64" s="86"/>
      <c r="M64" s="86"/>
      <c r="N64" s="86"/>
      <c r="O64" s="86"/>
      <c r="P64" s="86"/>
      <c r="Q64" s="89"/>
      <c r="R64" s="90"/>
      <c r="S64" s="90"/>
      <c r="T64" s="65"/>
      <c r="U64" s="65"/>
      <c r="V64" s="65"/>
      <c r="W64" s="65"/>
      <c r="X64" s="65"/>
      <c r="Y64" s="66"/>
      <c r="Z64" s="89"/>
      <c r="AA64" s="90"/>
      <c r="AB64" s="90"/>
      <c r="AC64" s="65"/>
      <c r="AD64" s="65"/>
      <c r="AE64" s="65"/>
      <c r="AF64" s="65"/>
      <c r="AG64" s="65"/>
      <c r="AH64" s="66"/>
      <c r="AI64" s="89"/>
      <c r="AJ64" s="90"/>
      <c r="AK64" s="90"/>
      <c r="AL64" s="65"/>
      <c r="AM64" s="65"/>
      <c r="AN64" s="65"/>
      <c r="AO64" s="65"/>
      <c r="AP64" s="65"/>
      <c r="AQ64" s="66"/>
      <c r="AR64" s="106"/>
      <c r="AS64" s="107"/>
      <c r="AT64" s="107"/>
      <c r="AU64" s="65"/>
      <c r="AV64" s="65"/>
      <c r="AW64" s="65"/>
      <c r="AX64" s="65"/>
      <c r="AY64" s="65"/>
      <c r="AZ64" s="66"/>
      <c r="BA64" s="101"/>
      <c r="BB64" s="102"/>
      <c r="BC64" s="102"/>
      <c r="BD64" s="102"/>
      <c r="BE64" s="103"/>
    </row>
    <row r="65" spans="2:57" ht="11.25" customHeight="1">
      <c r="B65" s="2"/>
      <c r="C65" s="91" t="s">
        <v>136</v>
      </c>
      <c r="D65" s="31"/>
      <c r="E65" s="31"/>
      <c r="F65" s="31"/>
      <c r="G65" s="31"/>
      <c r="H65" s="31"/>
      <c r="I65" s="31"/>
      <c r="J65" s="92"/>
      <c r="K65" s="96">
        <f>SUM(K51:P64)</f>
        <v>0</v>
      </c>
      <c r="L65" s="96"/>
      <c r="M65" s="96"/>
      <c r="N65" s="96"/>
      <c r="O65" s="96"/>
      <c r="P65" s="96"/>
      <c r="Q65" s="67">
        <f>SUM(Q51:S64)</f>
        <v>0</v>
      </c>
      <c r="R65" s="68"/>
      <c r="S65" s="68"/>
      <c r="T65" s="63">
        <f>SUM(T51:Y64)</f>
        <v>0</v>
      </c>
      <c r="U65" s="63"/>
      <c r="V65" s="63"/>
      <c r="W65" s="63"/>
      <c r="X65" s="63"/>
      <c r="Y65" s="64"/>
      <c r="Z65" s="67">
        <f>SUM(Z51:AB64)</f>
        <v>0</v>
      </c>
      <c r="AA65" s="68"/>
      <c r="AB65" s="68"/>
      <c r="AC65" s="63">
        <f>SUM(AC51:AH64)</f>
        <v>0</v>
      </c>
      <c r="AD65" s="63"/>
      <c r="AE65" s="63"/>
      <c r="AF65" s="63"/>
      <c r="AG65" s="63"/>
      <c r="AH65" s="64"/>
      <c r="AI65" s="67">
        <f>SUM(AI51:AK64)</f>
        <v>0</v>
      </c>
      <c r="AJ65" s="68"/>
      <c r="AK65" s="68"/>
      <c r="AL65" s="63">
        <f>SUM(AL51:AQ64)</f>
        <v>0</v>
      </c>
      <c r="AM65" s="63"/>
      <c r="AN65" s="63"/>
      <c r="AO65" s="63"/>
      <c r="AP65" s="63"/>
      <c r="AQ65" s="64"/>
      <c r="AR65" s="67">
        <f>SUM(AR51:AT64)</f>
        <v>0</v>
      </c>
      <c r="AS65" s="68"/>
      <c r="AT65" s="68"/>
      <c r="AU65" s="63">
        <f>SUM(AU51:AZ64)</f>
        <v>0</v>
      </c>
      <c r="AV65" s="63"/>
      <c r="AW65" s="63"/>
      <c r="AX65" s="63"/>
      <c r="AY65" s="63"/>
      <c r="AZ65" s="64"/>
      <c r="BA65" s="91"/>
      <c r="BB65" s="31"/>
      <c r="BC65" s="31"/>
      <c r="BD65" s="31"/>
      <c r="BE65" s="92"/>
    </row>
    <row r="66" spans="2:57" ht="11.25" customHeight="1">
      <c r="B66" s="2"/>
      <c r="C66" s="93"/>
      <c r="D66" s="94"/>
      <c r="E66" s="94"/>
      <c r="F66" s="94"/>
      <c r="G66" s="94"/>
      <c r="H66" s="94"/>
      <c r="I66" s="94"/>
      <c r="J66" s="95"/>
      <c r="K66" s="97"/>
      <c r="L66" s="97"/>
      <c r="M66" s="97"/>
      <c r="N66" s="97"/>
      <c r="O66" s="97"/>
      <c r="P66" s="97"/>
      <c r="Q66" s="69"/>
      <c r="R66" s="70"/>
      <c r="S66" s="70"/>
      <c r="T66" s="65"/>
      <c r="U66" s="65"/>
      <c r="V66" s="65"/>
      <c r="W66" s="65"/>
      <c r="X66" s="65"/>
      <c r="Y66" s="66"/>
      <c r="Z66" s="69"/>
      <c r="AA66" s="70"/>
      <c r="AB66" s="70"/>
      <c r="AC66" s="65"/>
      <c r="AD66" s="65"/>
      <c r="AE66" s="65"/>
      <c r="AF66" s="65"/>
      <c r="AG66" s="65"/>
      <c r="AH66" s="66"/>
      <c r="AI66" s="69"/>
      <c r="AJ66" s="70"/>
      <c r="AK66" s="70"/>
      <c r="AL66" s="65"/>
      <c r="AM66" s="65"/>
      <c r="AN66" s="65"/>
      <c r="AO66" s="65"/>
      <c r="AP66" s="65"/>
      <c r="AQ66" s="66"/>
      <c r="AR66" s="69"/>
      <c r="AS66" s="70"/>
      <c r="AT66" s="70"/>
      <c r="AU66" s="65"/>
      <c r="AV66" s="65"/>
      <c r="AW66" s="65"/>
      <c r="AX66" s="65"/>
      <c r="AY66" s="65"/>
      <c r="AZ66" s="66"/>
      <c r="BA66" s="93"/>
      <c r="BB66" s="94"/>
      <c r="BC66" s="94"/>
      <c r="BD66" s="94"/>
      <c r="BE66" s="95"/>
    </row>
    <row r="67" spans="2:57">
      <c r="C67" s="62"/>
      <c r="D67" s="62"/>
      <c r="E67" s="62"/>
      <c r="F67" s="62"/>
      <c r="G67" s="62"/>
      <c r="H67" s="62"/>
      <c r="I67" s="62"/>
      <c r="J67" s="62"/>
      <c r="K67" s="61" t="str">
        <f>IF(K65&lt;&gt;L36,"NO","")</f>
        <v/>
      </c>
      <c r="L67" s="61"/>
      <c r="M67" s="61"/>
      <c r="N67" s="61"/>
      <c r="O67" s="61"/>
      <c r="P67" s="61"/>
      <c r="Q67" s="78" t="str">
        <f>IF(Q65&lt;&gt;W19,"NO","")</f>
        <v/>
      </c>
      <c r="R67" s="78"/>
      <c r="S67" s="78"/>
      <c r="T67" s="61"/>
      <c r="U67" s="61"/>
      <c r="V67" s="61"/>
      <c r="W67" s="61"/>
      <c r="X67" s="61"/>
      <c r="Y67" s="61"/>
      <c r="Z67" s="78" t="str">
        <f>IF(Z65&lt;&gt;AB19,"NO","")</f>
        <v/>
      </c>
      <c r="AA67" s="78"/>
      <c r="AB67" s="78"/>
      <c r="AC67" s="61"/>
      <c r="AD67" s="61"/>
      <c r="AE67" s="61"/>
      <c r="AF67" s="61"/>
      <c r="AG67" s="61"/>
      <c r="AH67" s="61"/>
      <c r="AI67" s="78" t="str">
        <f>IF(AI65&lt;&gt;SUM(AG19:AZ19),"NO","")</f>
        <v/>
      </c>
      <c r="AJ67" s="78"/>
      <c r="AK67" s="78"/>
      <c r="AL67" s="61"/>
      <c r="AM67" s="61"/>
      <c r="AN67" s="61"/>
      <c r="AO67" s="61"/>
      <c r="AP67" s="61"/>
      <c r="AQ67" s="61"/>
      <c r="AR67" s="78" t="str">
        <f>IF(AR65&lt;&gt;BA19,"NO","")</f>
        <v/>
      </c>
      <c r="AS67" s="78"/>
      <c r="AT67" s="78"/>
      <c r="AU67" s="61"/>
      <c r="AV67" s="61"/>
      <c r="AW67" s="61"/>
      <c r="AX67" s="61"/>
      <c r="AY67" s="61"/>
      <c r="AZ67" s="61"/>
      <c r="BA67" s="62"/>
      <c r="BB67" s="62"/>
      <c r="BC67" s="62"/>
      <c r="BD67" s="62"/>
      <c r="BE67" s="62"/>
    </row>
  </sheetData>
  <mergeCells count="512">
    <mergeCell ref="B1:AY1"/>
    <mergeCell ref="AZ1:BE1"/>
    <mergeCell ref="B2:BE2"/>
    <mergeCell ref="B4:BE4"/>
    <mergeCell ref="B5:C5"/>
    <mergeCell ref="D3:I3"/>
    <mergeCell ref="J3:Y3"/>
    <mergeCell ref="B6:AH6"/>
    <mergeCell ref="AI6:BE6"/>
    <mergeCell ref="Z5:AH5"/>
    <mergeCell ref="AI5:AK5"/>
    <mergeCell ref="AV5:AX5"/>
    <mergeCell ref="AY5:AZ5"/>
    <mergeCell ref="B7:K7"/>
    <mergeCell ref="L7:BE7"/>
    <mergeCell ref="AL5:AN5"/>
    <mergeCell ref="AO5:AP5"/>
    <mergeCell ref="AQ5:AS5"/>
    <mergeCell ref="AT5:AU5"/>
    <mergeCell ref="D5:I5"/>
    <mergeCell ref="J5:Y5"/>
    <mergeCell ref="BA5:BC5"/>
    <mergeCell ref="BD5:BE5"/>
    <mergeCell ref="P10:Q10"/>
    <mergeCell ref="R10:S10"/>
    <mergeCell ref="AL10:AP10"/>
    <mergeCell ref="AQ10:AU10"/>
    <mergeCell ref="AV10:AZ10"/>
    <mergeCell ref="C8:H8"/>
    <mergeCell ref="J8:P8"/>
    <mergeCell ref="R8:S8"/>
    <mergeCell ref="E10:H10"/>
    <mergeCell ref="I10:K10"/>
    <mergeCell ref="L10:M10"/>
    <mergeCell ref="N10:O10"/>
    <mergeCell ref="W14:AA14"/>
    <mergeCell ref="AB14:AF14"/>
    <mergeCell ref="E12:H12"/>
    <mergeCell ref="I12:K12"/>
    <mergeCell ref="L12:N12"/>
    <mergeCell ref="O12:Q12"/>
    <mergeCell ref="R12:S12"/>
    <mergeCell ref="BA10:BE10"/>
    <mergeCell ref="E11:H11"/>
    <mergeCell ref="I11:K11"/>
    <mergeCell ref="L11:M11"/>
    <mergeCell ref="N11:O11"/>
    <mergeCell ref="AL11:AP11"/>
    <mergeCell ref="AQ11:AU11"/>
    <mergeCell ref="AV11:AZ11"/>
    <mergeCell ref="BA11:BE11"/>
    <mergeCell ref="P11:Q11"/>
    <mergeCell ref="R11:S11"/>
    <mergeCell ref="W11:AA11"/>
    <mergeCell ref="AB11:AF11"/>
    <mergeCell ref="AG11:AK11"/>
    <mergeCell ref="W10:AA10"/>
    <mergeCell ref="AB10:AF10"/>
    <mergeCell ref="AG10:AK10"/>
    <mergeCell ref="AQ17:AU18"/>
    <mergeCell ref="AV17:AZ18"/>
    <mergeCell ref="BA17:BE18"/>
    <mergeCell ref="BA15:BE15"/>
    <mergeCell ref="AG15:AK15"/>
    <mergeCell ref="AL15:AP15"/>
    <mergeCell ref="AQ15:AU15"/>
    <mergeCell ref="AV15:AZ15"/>
    <mergeCell ref="W16:BE16"/>
    <mergeCell ref="AG14:AK14"/>
    <mergeCell ref="AL14:AP14"/>
    <mergeCell ref="AQ14:AU14"/>
    <mergeCell ref="B21:J21"/>
    <mergeCell ref="K21:L21"/>
    <mergeCell ref="M21:Z21"/>
    <mergeCell ref="AA21:AB21"/>
    <mergeCell ref="AC21:BE21"/>
    <mergeCell ref="BA19:BE19"/>
    <mergeCell ref="W15:AA15"/>
    <mergeCell ref="AB15:AF15"/>
    <mergeCell ref="BA14:BE14"/>
    <mergeCell ref="W17:AF17"/>
    <mergeCell ref="AG17:AK18"/>
    <mergeCell ref="AL17:AP18"/>
    <mergeCell ref="AV14:AZ14"/>
    <mergeCell ref="W18:AA18"/>
    <mergeCell ref="W19:AA19"/>
    <mergeCell ref="AB19:AF19"/>
    <mergeCell ref="AG19:AK19"/>
    <mergeCell ref="AL19:AP19"/>
    <mergeCell ref="AQ19:AU19"/>
    <mergeCell ref="AV19:AZ19"/>
    <mergeCell ref="AB18:AF18"/>
    <mergeCell ref="C22:J23"/>
    <mergeCell ref="K22:N23"/>
    <mergeCell ref="O22:P23"/>
    <mergeCell ref="Q22:T23"/>
    <mergeCell ref="U22:AB23"/>
    <mergeCell ref="AC22:AF23"/>
    <mergeCell ref="B20:J20"/>
    <mergeCell ref="K20:BE20"/>
    <mergeCell ref="AG22:AH23"/>
    <mergeCell ref="AI22:AL23"/>
    <mergeCell ref="AM22:AU22"/>
    <mergeCell ref="AV22:AY23"/>
    <mergeCell ref="AZ22:BA23"/>
    <mergeCell ref="BB22:BE23"/>
    <mergeCell ref="AM23:AU23"/>
    <mergeCell ref="B24:J24"/>
    <mergeCell ref="K24:BE24"/>
    <mergeCell ref="C25:I25"/>
    <mergeCell ref="J25:P25"/>
    <mergeCell ref="Q25:W25"/>
    <mergeCell ref="X25:AD25"/>
    <mergeCell ref="AF25:AL25"/>
    <mergeCell ref="AM25:AN25"/>
    <mergeCell ref="AO25:AS25"/>
    <mergeCell ref="AT25:AU25"/>
    <mergeCell ref="AV25:BE25"/>
    <mergeCell ref="C26:I26"/>
    <mergeCell ref="J26:P26"/>
    <mergeCell ref="Q26:W26"/>
    <mergeCell ref="X26:AD26"/>
    <mergeCell ref="AF26:AK26"/>
    <mergeCell ref="C27:I27"/>
    <mergeCell ref="J27:P27"/>
    <mergeCell ref="Q27:W27"/>
    <mergeCell ref="X27:AD27"/>
    <mergeCell ref="AF27:AG27"/>
    <mergeCell ref="AH27:AJ27"/>
    <mergeCell ref="AK27:AM27"/>
    <mergeCell ref="AN27:AS27"/>
    <mergeCell ref="AT27:AU27"/>
    <mergeCell ref="AV27:AW27"/>
    <mergeCell ref="AX27:BC27"/>
    <mergeCell ref="BD27:BE27"/>
    <mergeCell ref="B28:T28"/>
    <mergeCell ref="U28:BE28"/>
    <mergeCell ref="C29:J30"/>
    <mergeCell ref="K29:AA30"/>
    <mergeCell ref="AB29:AC30"/>
    <mergeCell ref="AD29:AI30"/>
    <mergeCell ref="AJ29:AM30"/>
    <mergeCell ref="AN29:AT30"/>
    <mergeCell ref="AU29:BC30"/>
    <mergeCell ref="BD29:BE30"/>
    <mergeCell ref="C31:K31"/>
    <mergeCell ref="L31:T31"/>
    <mergeCell ref="U31:AH31"/>
    <mergeCell ref="AI31:AQ31"/>
    <mergeCell ref="AR31:AZ31"/>
    <mergeCell ref="BA31:BE31"/>
    <mergeCell ref="C32:K32"/>
    <mergeCell ref="L32:R32"/>
    <mergeCell ref="S32:T32"/>
    <mergeCell ref="U32:AH32"/>
    <mergeCell ref="AI32:AQ32"/>
    <mergeCell ref="AR32:AX32"/>
    <mergeCell ref="AY32:AZ32"/>
    <mergeCell ref="BA32:BE32"/>
    <mergeCell ref="C33:K33"/>
    <mergeCell ref="L33:R33"/>
    <mergeCell ref="S33:T33"/>
    <mergeCell ref="U33:V33"/>
    <mergeCell ref="W33:AH33"/>
    <mergeCell ref="AI33:AQ33"/>
    <mergeCell ref="AR33:AX33"/>
    <mergeCell ref="AY33:AZ33"/>
    <mergeCell ref="BA33:BE33"/>
    <mergeCell ref="C34:K34"/>
    <mergeCell ref="L34:R34"/>
    <mergeCell ref="S34:T34"/>
    <mergeCell ref="U34:V34"/>
    <mergeCell ref="W34:AH34"/>
    <mergeCell ref="AI34:AQ34"/>
    <mergeCell ref="AR34:AX34"/>
    <mergeCell ref="AY34:AZ34"/>
    <mergeCell ref="BA34:BE34"/>
    <mergeCell ref="AR35:AX35"/>
    <mergeCell ref="AY35:AZ35"/>
    <mergeCell ref="BA35:BE35"/>
    <mergeCell ref="C36:I36"/>
    <mergeCell ref="J36:K36"/>
    <mergeCell ref="L36:R36"/>
    <mergeCell ref="S36:T36"/>
    <mergeCell ref="U36:AH36"/>
    <mergeCell ref="AI36:AQ36"/>
    <mergeCell ref="AR36:AX36"/>
    <mergeCell ref="AY36:AZ36"/>
    <mergeCell ref="BA36:BE36"/>
    <mergeCell ref="C35:K35"/>
    <mergeCell ref="L35:R35"/>
    <mergeCell ref="S35:T35"/>
    <mergeCell ref="U35:V35"/>
    <mergeCell ref="W35:X35"/>
    <mergeCell ref="Y35:AC35"/>
    <mergeCell ref="AD35:AE35"/>
    <mergeCell ref="AF35:AH35"/>
    <mergeCell ref="AI35:AQ35"/>
    <mergeCell ref="AR37:AX37"/>
    <mergeCell ref="AY37:AZ37"/>
    <mergeCell ref="BA37:BE37"/>
    <mergeCell ref="C38:K38"/>
    <mergeCell ref="L38:M38"/>
    <mergeCell ref="N38:Q38"/>
    <mergeCell ref="R38:T38"/>
    <mergeCell ref="U38:Y38"/>
    <mergeCell ref="Z38:AA38"/>
    <mergeCell ref="AB38:AF38"/>
    <mergeCell ref="AG38:AH38"/>
    <mergeCell ref="AI38:AQ38"/>
    <mergeCell ref="AR38:AX38"/>
    <mergeCell ref="AY38:AZ38"/>
    <mergeCell ref="BA38:BE38"/>
    <mergeCell ref="C37:I37"/>
    <mergeCell ref="J37:K37"/>
    <mergeCell ref="L37:R37"/>
    <mergeCell ref="S37:T37"/>
    <mergeCell ref="U37:Y37"/>
    <mergeCell ref="Z37:AA37"/>
    <mergeCell ref="AB37:AF37"/>
    <mergeCell ref="AG37:AH37"/>
    <mergeCell ref="AI37:AQ37"/>
    <mergeCell ref="AR39:AX39"/>
    <mergeCell ref="AY39:AZ39"/>
    <mergeCell ref="BA39:BE39"/>
    <mergeCell ref="C40:K40"/>
    <mergeCell ref="L40:M40"/>
    <mergeCell ref="N40:Q40"/>
    <mergeCell ref="R40:T40"/>
    <mergeCell ref="U40:AH40"/>
    <mergeCell ref="AI40:AQ40"/>
    <mergeCell ref="AR40:AX40"/>
    <mergeCell ref="AY40:AZ40"/>
    <mergeCell ref="BA40:BE40"/>
    <mergeCell ref="C39:I39"/>
    <mergeCell ref="J39:K39"/>
    <mergeCell ref="L39:R39"/>
    <mergeCell ref="S39:T39"/>
    <mergeCell ref="U39:Y39"/>
    <mergeCell ref="Z39:AA39"/>
    <mergeCell ref="AB39:AF39"/>
    <mergeCell ref="AG39:AH39"/>
    <mergeCell ref="AI39:AQ39"/>
    <mergeCell ref="C41:K41"/>
    <mergeCell ref="L41:R41"/>
    <mergeCell ref="S41:T41"/>
    <mergeCell ref="U41:AH41"/>
    <mergeCell ref="AI41:AQ41"/>
    <mergeCell ref="AR41:AX41"/>
    <mergeCell ref="AY41:AZ41"/>
    <mergeCell ref="BA41:BE41"/>
    <mergeCell ref="C42:K42"/>
    <mergeCell ref="L42:R42"/>
    <mergeCell ref="S42:T42"/>
    <mergeCell ref="U42:AH42"/>
    <mergeCell ref="AI42:AO42"/>
    <mergeCell ref="AR42:AX42"/>
    <mergeCell ref="AY42:AZ42"/>
    <mergeCell ref="BA42:BE42"/>
    <mergeCell ref="AP42:AQ42"/>
    <mergeCell ref="BA43:BE44"/>
    <mergeCell ref="C44:I44"/>
    <mergeCell ref="J44:K44"/>
    <mergeCell ref="L44:R44"/>
    <mergeCell ref="S44:T44"/>
    <mergeCell ref="U44:AH44"/>
    <mergeCell ref="AI44:AQ44"/>
    <mergeCell ref="AD43:AE43"/>
    <mergeCell ref="B45:T45"/>
    <mergeCell ref="U45:BE45"/>
    <mergeCell ref="C43:K43"/>
    <mergeCell ref="L43:R43"/>
    <mergeCell ref="S43:T43"/>
    <mergeCell ref="U43:V43"/>
    <mergeCell ref="W43:X43"/>
    <mergeCell ref="Y43:Z43"/>
    <mergeCell ref="AP43:AQ43"/>
    <mergeCell ref="AR43:AX44"/>
    <mergeCell ref="AY43:AZ44"/>
    <mergeCell ref="AF43:AG43"/>
    <mergeCell ref="AI43:AO43"/>
    <mergeCell ref="AB43:AC43"/>
    <mergeCell ref="BA46:BE50"/>
    <mergeCell ref="K47:P49"/>
    <mergeCell ref="Q47:AH47"/>
    <mergeCell ref="AI47:AQ48"/>
    <mergeCell ref="AR47:AZ48"/>
    <mergeCell ref="Q48:Y48"/>
    <mergeCell ref="Z48:AH48"/>
    <mergeCell ref="Q49:S50"/>
    <mergeCell ref="T49:Y49"/>
    <mergeCell ref="Z49:AB50"/>
    <mergeCell ref="AC49:AH49"/>
    <mergeCell ref="AI49:AK50"/>
    <mergeCell ref="AL49:AQ49"/>
    <mergeCell ref="AR49:AT50"/>
    <mergeCell ref="AU49:AZ50"/>
    <mergeCell ref="K50:P50"/>
    <mergeCell ref="T50:Y50"/>
    <mergeCell ref="AC50:AH50"/>
    <mergeCell ref="AL50:AQ50"/>
    <mergeCell ref="C46:J50"/>
    <mergeCell ref="K46:P46"/>
    <mergeCell ref="Q46:AZ46"/>
    <mergeCell ref="C53:J54"/>
    <mergeCell ref="K53:P54"/>
    <mergeCell ref="Q53:S54"/>
    <mergeCell ref="T53:Y54"/>
    <mergeCell ref="Z53:AB54"/>
    <mergeCell ref="C51:J52"/>
    <mergeCell ref="K51:P52"/>
    <mergeCell ref="Q51:S52"/>
    <mergeCell ref="T51:Y52"/>
    <mergeCell ref="Z51:AB52"/>
    <mergeCell ref="Q55:S56"/>
    <mergeCell ref="T55:Y56"/>
    <mergeCell ref="Z55:AB56"/>
    <mergeCell ref="BA53:BE54"/>
    <mergeCell ref="AI51:AK52"/>
    <mergeCell ref="AL51:AQ52"/>
    <mergeCell ref="AR51:AT52"/>
    <mergeCell ref="AU51:AZ52"/>
    <mergeCell ref="BA51:BE52"/>
    <mergeCell ref="AC55:AH56"/>
    <mergeCell ref="AC53:AH54"/>
    <mergeCell ref="AI53:AK54"/>
    <mergeCell ref="AL53:AQ54"/>
    <mergeCell ref="AR53:AT54"/>
    <mergeCell ref="AU53:AZ54"/>
    <mergeCell ref="AC51:AH52"/>
    <mergeCell ref="C59:J60"/>
    <mergeCell ref="K59:P60"/>
    <mergeCell ref="Q59:S60"/>
    <mergeCell ref="T59:Y60"/>
    <mergeCell ref="Z59:AB60"/>
    <mergeCell ref="BA57:BE58"/>
    <mergeCell ref="AI55:AK56"/>
    <mergeCell ref="AL55:AQ56"/>
    <mergeCell ref="AR55:AT56"/>
    <mergeCell ref="AU55:AZ56"/>
    <mergeCell ref="BA55:BE56"/>
    <mergeCell ref="AC59:AH60"/>
    <mergeCell ref="AC57:AH58"/>
    <mergeCell ref="AI57:AK58"/>
    <mergeCell ref="AL57:AQ58"/>
    <mergeCell ref="AR57:AT58"/>
    <mergeCell ref="AU57:AZ58"/>
    <mergeCell ref="C57:J58"/>
    <mergeCell ref="K57:P58"/>
    <mergeCell ref="Q57:S58"/>
    <mergeCell ref="T57:Y58"/>
    <mergeCell ref="Z57:AB58"/>
    <mergeCell ref="C55:J56"/>
    <mergeCell ref="K55:P56"/>
    <mergeCell ref="AI59:AK60"/>
    <mergeCell ref="AL59:AQ60"/>
    <mergeCell ref="AR59:AT60"/>
    <mergeCell ref="AU59:AZ60"/>
    <mergeCell ref="BA59:BE60"/>
    <mergeCell ref="AC63:AH64"/>
    <mergeCell ref="AC61:AH62"/>
    <mergeCell ref="AI61:AK62"/>
    <mergeCell ref="AL61:AQ62"/>
    <mergeCell ref="AR61:AT62"/>
    <mergeCell ref="AU61:AZ62"/>
    <mergeCell ref="Z65:AB66"/>
    <mergeCell ref="C63:J64"/>
    <mergeCell ref="K63:P64"/>
    <mergeCell ref="Q63:S64"/>
    <mergeCell ref="T63:Y64"/>
    <mergeCell ref="Z63:AB64"/>
    <mergeCell ref="C65:J66"/>
    <mergeCell ref="K65:P66"/>
    <mergeCell ref="BA61:BE62"/>
    <mergeCell ref="C61:J62"/>
    <mergeCell ref="K61:P62"/>
    <mergeCell ref="Q61:S62"/>
    <mergeCell ref="T61:Y62"/>
    <mergeCell ref="Z61:AB62"/>
    <mergeCell ref="AR65:AT66"/>
    <mergeCell ref="AU65:AZ66"/>
    <mergeCell ref="BA65:BE66"/>
    <mergeCell ref="AI63:AK64"/>
    <mergeCell ref="AL63:AQ64"/>
    <mergeCell ref="AR63:AT64"/>
    <mergeCell ref="AU63:AZ64"/>
    <mergeCell ref="BA63:BE64"/>
    <mergeCell ref="C67:J67"/>
    <mergeCell ref="K67:P67"/>
    <mergeCell ref="Q67:S67"/>
    <mergeCell ref="T67:Y67"/>
    <mergeCell ref="Z67:AB67"/>
    <mergeCell ref="AC67:AH67"/>
    <mergeCell ref="AI67:AK67"/>
    <mergeCell ref="AL67:AQ67"/>
    <mergeCell ref="AR67:AT67"/>
    <mergeCell ref="AU67:AZ67"/>
    <mergeCell ref="BA67:BE67"/>
    <mergeCell ref="AC65:AH66"/>
    <mergeCell ref="AI65:AK66"/>
    <mergeCell ref="AL65:AQ66"/>
    <mergeCell ref="Q65:S66"/>
    <mergeCell ref="T65:Y66"/>
    <mergeCell ref="CI1:CZ1"/>
    <mergeCell ref="BH5:CS6"/>
    <mergeCell ref="BJ10:BN10"/>
    <mergeCell ref="BO10:BS10"/>
    <mergeCell ref="BT10:BX10"/>
    <mergeCell ref="BY10:CC10"/>
    <mergeCell ref="CD10:CH10"/>
    <mergeCell ref="CI10:CM10"/>
    <mergeCell ref="CN10:CR10"/>
    <mergeCell ref="BJ11:BN11"/>
    <mergeCell ref="BO11:BS11"/>
    <mergeCell ref="BT11:BX11"/>
    <mergeCell ref="BY11:CC11"/>
    <mergeCell ref="CD11:CH11"/>
    <mergeCell ref="CI11:CM11"/>
    <mergeCell ref="CN11:CR11"/>
    <mergeCell ref="BJ14:BN14"/>
    <mergeCell ref="BO14:BS14"/>
    <mergeCell ref="BT14:BX14"/>
    <mergeCell ref="BY14:CC14"/>
    <mergeCell ref="CD14:CH14"/>
    <mergeCell ref="CI14:CM14"/>
    <mergeCell ref="CN14:CR14"/>
    <mergeCell ref="BJ15:BN15"/>
    <mergeCell ref="BO15:BS15"/>
    <mergeCell ref="BT15:BX15"/>
    <mergeCell ref="BY15:CC15"/>
    <mergeCell ref="CD15:CH15"/>
    <mergeCell ref="CI15:CM15"/>
    <mergeCell ref="CN15:CR15"/>
    <mergeCell ref="BJ18:BN18"/>
    <mergeCell ref="BO18:BS18"/>
    <mergeCell ref="BT18:BX18"/>
    <mergeCell ref="BY18:CC18"/>
    <mergeCell ref="CD18:CH18"/>
    <mergeCell ref="CI18:CM18"/>
    <mergeCell ref="CN18:CR18"/>
    <mergeCell ref="BJ19:BN19"/>
    <mergeCell ref="BO19:BS19"/>
    <mergeCell ref="BT19:BX19"/>
    <mergeCell ref="BY19:CC19"/>
    <mergeCell ref="CD19:CH19"/>
    <mergeCell ref="CI19:CM19"/>
    <mergeCell ref="CN19:CR19"/>
    <mergeCell ref="BJ24:BV24"/>
    <mergeCell ref="BW24:CI24"/>
    <mergeCell ref="BJ25:BN25"/>
    <mergeCell ref="BO25:BQ25"/>
    <mergeCell ref="BR25:BV25"/>
    <mergeCell ref="BW25:CI25"/>
    <mergeCell ref="BJ26:BN26"/>
    <mergeCell ref="BO26:BQ26"/>
    <mergeCell ref="BR26:BV26"/>
    <mergeCell ref="BW26:CI26"/>
    <mergeCell ref="BJ27:BN27"/>
    <mergeCell ref="BO27:BQ27"/>
    <mergeCell ref="BR27:BV27"/>
    <mergeCell ref="BW27:CI27"/>
    <mergeCell ref="BJ28:BN28"/>
    <mergeCell ref="BO28:BQ28"/>
    <mergeCell ref="BR28:BV28"/>
    <mergeCell ref="BW28:CI28"/>
    <mergeCell ref="BJ29:BN29"/>
    <mergeCell ref="BO29:BQ29"/>
    <mergeCell ref="BR29:BV29"/>
    <mergeCell ref="BW29:CI29"/>
    <mergeCell ref="BJ30:BV30"/>
    <mergeCell ref="BW30:CI30"/>
    <mergeCell ref="BJ34:BP36"/>
    <mergeCell ref="BQ34:CD36"/>
    <mergeCell ref="CE34:CR35"/>
    <mergeCell ref="CS34:CZ36"/>
    <mergeCell ref="CE36:CK36"/>
    <mergeCell ref="CL36:CR36"/>
    <mergeCell ref="BJ37:BP37"/>
    <mergeCell ref="BQ37:CD37"/>
    <mergeCell ref="CE37:CK37"/>
    <mergeCell ref="CL37:CR37"/>
    <mergeCell ref="CT37:CZ37"/>
    <mergeCell ref="BJ38:BP38"/>
    <mergeCell ref="BQ38:CD38"/>
    <mergeCell ref="CE38:CK38"/>
    <mergeCell ref="CL38:CR38"/>
    <mergeCell ref="CT38:CZ38"/>
    <mergeCell ref="BJ39:BP39"/>
    <mergeCell ref="BQ39:CD39"/>
    <mergeCell ref="CE39:CK39"/>
    <mergeCell ref="CL39:CR39"/>
    <mergeCell ref="CS39:CZ39"/>
    <mergeCell ref="BJ40:BP40"/>
    <mergeCell ref="BQ40:CD40"/>
    <mergeCell ref="CE40:CK40"/>
    <mergeCell ref="CL40:CR40"/>
    <mergeCell ref="CS40:CZ40"/>
    <mergeCell ref="BJ41:BP41"/>
    <mergeCell ref="BQ41:CD41"/>
    <mergeCell ref="CE41:CK41"/>
    <mergeCell ref="CL41:CR41"/>
    <mergeCell ref="CS41:CZ41"/>
    <mergeCell ref="BJ42:BP42"/>
    <mergeCell ref="BQ42:CD42"/>
    <mergeCell ref="CE42:CK42"/>
    <mergeCell ref="CL42:CR42"/>
    <mergeCell ref="CS42:CZ42"/>
    <mergeCell ref="BJ43:BP43"/>
    <mergeCell ref="BQ43:CD43"/>
    <mergeCell ref="CE43:CK43"/>
    <mergeCell ref="CL43:CR43"/>
    <mergeCell ref="CS43:CZ43"/>
  </mergeCells>
  <phoneticPr fontId="2"/>
  <dataValidations count="1">
    <dataValidation imeMode="halfAlpha" allowBlank="1" showInputMessage="1" showErrorMessage="1" sqref="P10:Q11 L10:M11 O12:Q12 N13:P13" xr:uid="{00000000-0002-0000-0000-000000000000}"/>
  </dataValidations>
  <printOptions gridLinesSet="0"/>
  <pageMargins left="0.78740157480314965" right="0" top="0.19685039370078741" bottom="0" header="0" footer="0"/>
  <pageSetup paperSize="9" firstPageNumber="26" pageOrder="overThenDown" orientation="portrait" useFirstPageNumber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BO69"/>
  <sheetViews>
    <sheetView view="pageBreakPreview" zoomScale="85" zoomScaleNormal="100" zoomScaleSheetLayoutView="85" workbookViewId="0">
      <selection activeCell="C7" sqref="C7:K9"/>
    </sheetView>
  </sheetViews>
  <sheetFormatPr defaultRowHeight="12.75"/>
  <cols>
    <col min="1" max="1" width="2.7109375" style="1" customWidth="1"/>
    <col min="2" max="63" width="1.7109375" style="1" customWidth="1"/>
    <col min="64" max="67" width="7" style="1" customWidth="1"/>
    <col min="68" max="16384" width="9.140625" style="1"/>
  </cols>
  <sheetData>
    <row r="1" spans="2:67" ht="21.75" customHeight="1">
      <c r="B1" s="119"/>
      <c r="C1" s="119"/>
      <c r="D1" s="119"/>
      <c r="E1" s="119"/>
      <c r="F1" s="119"/>
      <c r="G1" s="119"/>
      <c r="H1" s="119"/>
      <c r="I1" s="119"/>
      <c r="J1" s="235" t="s">
        <v>174</v>
      </c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  <c r="BA1" s="467"/>
      <c r="BB1" s="467"/>
      <c r="BC1" s="467"/>
      <c r="BD1" s="467"/>
      <c r="BE1" s="467"/>
      <c r="BF1" s="157" t="s">
        <v>115</v>
      </c>
      <c r="BG1" s="157"/>
      <c r="BH1" s="157"/>
      <c r="BI1" s="157"/>
      <c r="BJ1" s="157"/>
      <c r="BK1" s="157"/>
    </row>
    <row r="2" spans="2:67" ht="13.5" customHeight="1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</row>
    <row r="3" spans="2:67" ht="13.5" customHeight="1">
      <c r="B3" s="211" t="s">
        <v>97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</row>
    <row r="4" spans="2:67" ht="13.5" customHeight="1">
      <c r="B4" s="211" t="s">
        <v>98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</row>
    <row r="5" spans="2:67" ht="13.5" customHeight="1">
      <c r="B5" s="22"/>
      <c r="C5" s="91" t="s">
        <v>61</v>
      </c>
      <c r="D5" s="31"/>
      <c r="E5" s="31"/>
      <c r="F5" s="31"/>
      <c r="G5" s="31"/>
      <c r="H5" s="62"/>
      <c r="I5" s="62"/>
      <c r="J5" s="62"/>
      <c r="K5" s="115"/>
      <c r="L5" s="91" t="s">
        <v>76</v>
      </c>
      <c r="M5" s="31"/>
      <c r="N5" s="31"/>
      <c r="O5" s="31"/>
      <c r="P5" s="31"/>
      <c r="Q5" s="92"/>
      <c r="R5" s="39" t="s">
        <v>63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1"/>
      <c r="AP5" s="91" t="s">
        <v>64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92"/>
    </row>
    <row r="6" spans="2:67" ht="13.5" customHeight="1">
      <c r="B6" s="22"/>
      <c r="C6" s="93"/>
      <c r="D6" s="94"/>
      <c r="E6" s="94"/>
      <c r="F6" s="94"/>
      <c r="G6" s="94"/>
      <c r="H6" s="122"/>
      <c r="I6" s="122"/>
      <c r="J6" s="122"/>
      <c r="K6" s="123"/>
      <c r="L6" s="93"/>
      <c r="M6" s="94"/>
      <c r="N6" s="94"/>
      <c r="O6" s="94"/>
      <c r="P6" s="94"/>
      <c r="Q6" s="95"/>
      <c r="R6" s="212" t="s">
        <v>59</v>
      </c>
      <c r="S6" s="213"/>
      <c r="T6" s="213"/>
      <c r="U6" s="213"/>
      <c r="V6" s="213"/>
      <c r="W6" s="213"/>
      <c r="X6" s="213" t="s">
        <v>60</v>
      </c>
      <c r="Y6" s="213"/>
      <c r="Z6" s="213"/>
      <c r="AA6" s="213"/>
      <c r="AB6" s="213"/>
      <c r="AC6" s="213"/>
      <c r="AD6" s="213" t="s">
        <v>19</v>
      </c>
      <c r="AE6" s="213"/>
      <c r="AF6" s="213"/>
      <c r="AG6" s="213"/>
      <c r="AH6" s="213"/>
      <c r="AI6" s="213"/>
      <c r="AJ6" s="213" t="s">
        <v>1</v>
      </c>
      <c r="AK6" s="213"/>
      <c r="AL6" s="213"/>
      <c r="AM6" s="213"/>
      <c r="AN6" s="213"/>
      <c r="AO6" s="214"/>
      <c r="AP6" s="93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5"/>
    </row>
    <row r="7" spans="2:67" ht="13.5" customHeight="1">
      <c r="B7" s="22"/>
      <c r="C7" s="98"/>
      <c r="D7" s="179"/>
      <c r="E7" s="179"/>
      <c r="F7" s="179"/>
      <c r="G7" s="179"/>
      <c r="H7" s="179"/>
      <c r="I7" s="179"/>
      <c r="J7" s="179"/>
      <c r="K7" s="196"/>
      <c r="L7" s="369"/>
      <c r="M7" s="370"/>
      <c r="N7" s="370"/>
      <c r="O7" s="370"/>
      <c r="P7" s="31" t="s">
        <v>62</v>
      </c>
      <c r="Q7" s="115"/>
      <c r="R7" s="282" t="s">
        <v>23</v>
      </c>
      <c r="S7" s="61"/>
      <c r="T7" s="61"/>
      <c r="U7" s="337" t="s">
        <v>24</v>
      </c>
      <c r="V7" s="204"/>
      <c r="W7" s="204"/>
      <c r="X7" s="204" t="s">
        <v>23</v>
      </c>
      <c r="Y7" s="204"/>
      <c r="Z7" s="366"/>
      <c r="AA7" s="337" t="s">
        <v>24</v>
      </c>
      <c r="AB7" s="204"/>
      <c r="AC7" s="204"/>
      <c r="AD7" s="204" t="s">
        <v>23</v>
      </c>
      <c r="AE7" s="204"/>
      <c r="AF7" s="366"/>
      <c r="AG7" s="61" t="s">
        <v>24</v>
      </c>
      <c r="AH7" s="61"/>
      <c r="AI7" s="337"/>
      <c r="AJ7" s="204" t="s">
        <v>23</v>
      </c>
      <c r="AK7" s="204"/>
      <c r="AL7" s="366"/>
      <c r="AM7" s="61" t="s">
        <v>24</v>
      </c>
      <c r="AN7" s="61"/>
      <c r="AO7" s="351"/>
      <c r="AP7" s="478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B7" s="479"/>
      <c r="BC7" s="479"/>
      <c r="BD7" s="479"/>
      <c r="BE7" s="479"/>
      <c r="BF7" s="479"/>
      <c r="BG7" s="479"/>
      <c r="BH7" s="479"/>
      <c r="BI7" s="479"/>
      <c r="BJ7" s="479"/>
      <c r="BK7" s="480"/>
    </row>
    <row r="8" spans="2:67" ht="13.5" customHeight="1">
      <c r="B8" s="22"/>
      <c r="C8" s="468"/>
      <c r="D8" s="168"/>
      <c r="E8" s="168"/>
      <c r="F8" s="168"/>
      <c r="G8" s="168"/>
      <c r="H8" s="168"/>
      <c r="I8" s="168"/>
      <c r="J8" s="168"/>
      <c r="K8" s="169"/>
      <c r="L8" s="371"/>
      <c r="M8" s="372"/>
      <c r="N8" s="372"/>
      <c r="O8" s="372"/>
      <c r="P8" s="119"/>
      <c r="Q8" s="120"/>
      <c r="R8" s="365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67">
        <f>R8+X8+AD8+ROUNDDOWN((U8+AA8+AG8)/12,0)</f>
        <v>0</v>
      </c>
      <c r="AK8" s="367"/>
      <c r="AL8" s="367"/>
      <c r="AM8" s="367">
        <f>U8+AA8+AG8-12*ROUNDDOWN((U8+AA8+AG8)/12,0)</f>
        <v>0</v>
      </c>
      <c r="AN8" s="367"/>
      <c r="AO8" s="368"/>
      <c r="AP8" s="375"/>
      <c r="AQ8" s="376"/>
      <c r="AR8" s="376"/>
      <c r="AS8" s="376"/>
      <c r="AT8" s="376"/>
      <c r="AU8" s="376"/>
      <c r="AV8" s="376"/>
      <c r="AW8" s="376"/>
      <c r="AX8" s="376"/>
      <c r="AY8" s="376"/>
      <c r="AZ8" s="376"/>
      <c r="BA8" s="376"/>
      <c r="BB8" s="376"/>
      <c r="BC8" s="376"/>
      <c r="BD8" s="376"/>
      <c r="BE8" s="376"/>
      <c r="BF8" s="376"/>
      <c r="BG8" s="376"/>
      <c r="BH8" s="376"/>
      <c r="BI8" s="376"/>
      <c r="BJ8" s="376"/>
      <c r="BK8" s="377"/>
    </row>
    <row r="9" spans="2:67" ht="13.5" customHeight="1">
      <c r="B9" s="22"/>
      <c r="C9" s="170"/>
      <c r="D9" s="171"/>
      <c r="E9" s="171"/>
      <c r="F9" s="171"/>
      <c r="G9" s="171"/>
      <c r="H9" s="171"/>
      <c r="I9" s="171"/>
      <c r="J9" s="171"/>
      <c r="K9" s="172"/>
      <c r="L9" s="373"/>
      <c r="M9" s="374"/>
      <c r="N9" s="374"/>
      <c r="O9" s="374"/>
      <c r="P9" s="122"/>
      <c r="Q9" s="123"/>
      <c r="R9" s="59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57"/>
      <c r="AK9" s="57"/>
      <c r="AL9" s="57"/>
      <c r="AM9" s="57"/>
      <c r="AN9" s="57"/>
      <c r="AO9" s="58"/>
      <c r="AP9" s="481"/>
      <c r="AQ9" s="482"/>
      <c r="AR9" s="482"/>
      <c r="AS9" s="482"/>
      <c r="AT9" s="482"/>
      <c r="AU9" s="482"/>
      <c r="AV9" s="482"/>
      <c r="AW9" s="482"/>
      <c r="AX9" s="482"/>
      <c r="AY9" s="482"/>
      <c r="AZ9" s="482"/>
      <c r="BA9" s="482"/>
      <c r="BB9" s="482"/>
      <c r="BC9" s="482"/>
      <c r="BD9" s="482"/>
      <c r="BE9" s="482"/>
      <c r="BF9" s="482"/>
      <c r="BG9" s="482"/>
      <c r="BH9" s="482"/>
      <c r="BI9" s="482"/>
      <c r="BJ9" s="482"/>
      <c r="BK9" s="483"/>
    </row>
    <row r="10" spans="2:67" ht="13.5" customHeight="1"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</row>
    <row r="11" spans="2:67" ht="13.5" customHeight="1">
      <c r="B11" s="211" t="s">
        <v>218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</row>
    <row r="12" spans="2:67" ht="13.5" customHeight="1">
      <c r="B12" s="22"/>
      <c r="C12" s="91" t="s">
        <v>72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92"/>
      <c r="R12" s="91" t="s">
        <v>71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92"/>
      <c r="BL12" s="91" t="s">
        <v>224</v>
      </c>
      <c r="BM12" s="31"/>
      <c r="BN12" s="31"/>
      <c r="BO12" s="92"/>
    </row>
    <row r="13" spans="2:67" ht="13.5" customHeight="1">
      <c r="B13" s="22"/>
      <c r="C13" s="124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64"/>
      <c r="R13" s="93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5"/>
      <c r="BL13" s="93"/>
      <c r="BM13" s="94"/>
      <c r="BN13" s="94"/>
      <c r="BO13" s="95"/>
    </row>
    <row r="14" spans="2:67" ht="13.5" customHeight="1">
      <c r="B14" s="22"/>
      <c r="C14" s="124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64"/>
      <c r="R14" s="39" t="s">
        <v>70</v>
      </c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1"/>
      <c r="AN14" s="39" t="s">
        <v>66</v>
      </c>
      <c r="AO14" s="40"/>
      <c r="AP14" s="40"/>
      <c r="AQ14" s="40"/>
      <c r="AR14" s="40"/>
      <c r="AS14" s="41"/>
      <c r="AT14" s="278" t="s">
        <v>219</v>
      </c>
      <c r="AU14" s="279"/>
      <c r="AV14" s="279"/>
      <c r="AW14" s="279"/>
      <c r="AX14" s="279"/>
      <c r="AY14" s="280"/>
      <c r="AZ14" s="16"/>
      <c r="BA14" s="346" t="s">
        <v>113</v>
      </c>
      <c r="BB14" s="346"/>
      <c r="BC14" s="346"/>
      <c r="BD14" s="346"/>
      <c r="BE14" s="346"/>
      <c r="BF14" s="346"/>
      <c r="BG14" s="346"/>
      <c r="BH14" s="346"/>
      <c r="BI14" s="346"/>
      <c r="BJ14" s="346"/>
      <c r="BK14" s="17"/>
      <c r="BL14" s="486" t="s">
        <v>181</v>
      </c>
      <c r="BM14" s="487"/>
      <c r="BN14" s="487"/>
      <c r="BO14" s="488"/>
    </row>
    <row r="15" spans="2:67" ht="13.5" customHeight="1">
      <c r="B15" s="22"/>
      <c r="C15" s="124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64"/>
      <c r="R15" s="3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1"/>
      <c r="AN15" s="39"/>
      <c r="AO15" s="40"/>
      <c r="AP15" s="40"/>
      <c r="AQ15" s="40"/>
      <c r="AR15" s="40"/>
      <c r="AS15" s="41"/>
      <c r="AT15" s="281"/>
      <c r="AU15" s="279"/>
      <c r="AV15" s="279"/>
      <c r="AW15" s="279"/>
      <c r="AX15" s="279"/>
      <c r="AY15" s="280"/>
      <c r="AZ15" s="40" t="s">
        <v>67</v>
      </c>
      <c r="BA15" s="40"/>
      <c r="BB15" s="40"/>
      <c r="BC15" s="40"/>
      <c r="BD15" s="40"/>
      <c r="BE15" s="53"/>
      <c r="BF15" s="31" t="s">
        <v>68</v>
      </c>
      <c r="BG15" s="31"/>
      <c r="BH15" s="31"/>
      <c r="BI15" s="31"/>
      <c r="BJ15" s="31"/>
      <c r="BK15" s="92"/>
      <c r="BL15" s="489" t="s">
        <v>177</v>
      </c>
      <c r="BM15" s="490" t="s">
        <v>185</v>
      </c>
      <c r="BN15" s="491" t="s">
        <v>178</v>
      </c>
      <c r="BO15" s="491"/>
    </row>
    <row r="16" spans="2:67" ht="13.5" customHeight="1">
      <c r="B16" s="22"/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5"/>
      <c r="R16" s="3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1"/>
      <c r="AN16" s="39"/>
      <c r="AO16" s="40"/>
      <c r="AP16" s="40"/>
      <c r="AQ16" s="40"/>
      <c r="AR16" s="40"/>
      <c r="AS16" s="41"/>
      <c r="AT16" s="281"/>
      <c r="AU16" s="279"/>
      <c r="AV16" s="279"/>
      <c r="AW16" s="279"/>
      <c r="AX16" s="279"/>
      <c r="AY16" s="280"/>
      <c r="AZ16" s="40"/>
      <c r="BA16" s="40"/>
      <c r="BB16" s="40"/>
      <c r="BC16" s="40"/>
      <c r="BD16" s="40"/>
      <c r="BE16" s="53"/>
      <c r="BF16" s="15"/>
      <c r="BG16" s="36" t="s">
        <v>69</v>
      </c>
      <c r="BH16" s="37"/>
      <c r="BI16" s="37"/>
      <c r="BJ16" s="37"/>
      <c r="BK16" s="141"/>
      <c r="BL16" s="489"/>
      <c r="BM16" s="490"/>
      <c r="BN16" s="27" t="s">
        <v>179</v>
      </c>
      <c r="BO16" s="27" t="s">
        <v>180</v>
      </c>
    </row>
    <row r="17" spans="2:67" ht="13.5" customHeight="1">
      <c r="B17" s="22"/>
      <c r="C17" s="91"/>
      <c r="D17" s="62"/>
      <c r="E17" s="176" t="s">
        <v>77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1" t="s">
        <v>117</v>
      </c>
      <c r="Q17" s="351"/>
      <c r="R17" s="9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61">
        <v>1</v>
      </c>
      <c r="AF17" s="361"/>
      <c r="AG17" s="361"/>
      <c r="AH17" s="361"/>
      <c r="AI17" s="362"/>
      <c r="AJ17" s="241" t="s">
        <v>0</v>
      </c>
      <c r="AK17" s="241"/>
      <c r="AL17" s="241"/>
      <c r="AM17" s="242"/>
      <c r="AN17" s="282">
        <f>AZ17</f>
        <v>0</v>
      </c>
      <c r="AO17" s="61"/>
      <c r="AP17" s="61"/>
      <c r="AQ17" s="61"/>
      <c r="AR17" s="31" t="s">
        <v>225</v>
      </c>
      <c r="AS17" s="92"/>
      <c r="AT17" s="282">
        <f>AZ17</f>
        <v>0</v>
      </c>
      <c r="AU17" s="61"/>
      <c r="AV17" s="61"/>
      <c r="AW17" s="61"/>
      <c r="AX17" s="31" t="s">
        <v>0</v>
      </c>
      <c r="AY17" s="92"/>
      <c r="AZ17" s="381"/>
      <c r="BA17" s="382"/>
      <c r="BB17" s="382"/>
      <c r="BC17" s="382"/>
      <c r="BD17" s="31" t="s">
        <v>0</v>
      </c>
      <c r="BE17" s="378"/>
      <c r="BF17" s="444" t="s">
        <v>87</v>
      </c>
      <c r="BG17" s="444"/>
      <c r="BH17" s="444"/>
      <c r="BI17" s="444"/>
      <c r="BJ17" s="31" t="s">
        <v>0</v>
      </c>
      <c r="BK17" s="92"/>
      <c r="BL17" s="492"/>
      <c r="BM17" s="494"/>
      <c r="BN17" s="496"/>
      <c r="BO17" s="494"/>
    </row>
    <row r="18" spans="2:67" ht="13.5" customHeight="1">
      <c r="B18" s="22"/>
      <c r="C18" s="93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34"/>
      <c r="Q18" s="135"/>
      <c r="R18" s="93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363"/>
      <c r="AF18" s="363"/>
      <c r="AG18" s="363"/>
      <c r="AH18" s="363"/>
      <c r="AI18" s="364"/>
      <c r="AJ18" s="37"/>
      <c r="AK18" s="37"/>
      <c r="AL18" s="37"/>
      <c r="AM18" s="141"/>
      <c r="AN18" s="133"/>
      <c r="AO18" s="134"/>
      <c r="AP18" s="134"/>
      <c r="AQ18" s="134"/>
      <c r="AR18" s="94"/>
      <c r="AS18" s="95"/>
      <c r="AT18" s="133"/>
      <c r="AU18" s="134"/>
      <c r="AV18" s="134"/>
      <c r="AW18" s="134"/>
      <c r="AX18" s="94"/>
      <c r="AY18" s="95"/>
      <c r="AZ18" s="387"/>
      <c r="BA18" s="388"/>
      <c r="BB18" s="388"/>
      <c r="BC18" s="388"/>
      <c r="BD18" s="94"/>
      <c r="BE18" s="379"/>
      <c r="BF18" s="7"/>
      <c r="BG18" s="326" t="s">
        <v>116</v>
      </c>
      <c r="BH18" s="327"/>
      <c r="BI18" s="327"/>
      <c r="BJ18" s="264" t="s">
        <v>0</v>
      </c>
      <c r="BK18" s="242"/>
      <c r="BL18" s="493"/>
      <c r="BM18" s="495"/>
      <c r="BN18" s="497"/>
      <c r="BO18" s="495"/>
    </row>
    <row r="19" spans="2:67" ht="13.5" customHeight="1">
      <c r="B19" s="22"/>
      <c r="C19" s="348"/>
      <c r="D19" s="349"/>
      <c r="E19" s="348" t="s">
        <v>165</v>
      </c>
      <c r="F19" s="349"/>
      <c r="G19" s="380"/>
      <c r="H19" s="389" t="s">
        <v>27</v>
      </c>
      <c r="I19" s="389"/>
      <c r="J19" s="389"/>
      <c r="K19" s="389"/>
      <c r="L19" s="389"/>
      <c r="M19" s="389"/>
      <c r="N19" s="389"/>
      <c r="O19" s="389"/>
      <c r="P19" s="389"/>
      <c r="Q19" s="350"/>
      <c r="R19" s="357" t="s">
        <v>89</v>
      </c>
      <c r="S19" s="358"/>
      <c r="T19" s="359">
        <f>'(その１)計算式あり'!W15</f>
        <v>0</v>
      </c>
      <c r="U19" s="359"/>
      <c r="V19" s="359"/>
      <c r="W19" s="352" t="s">
        <v>0</v>
      </c>
      <c r="X19" s="352"/>
      <c r="Y19" s="352" t="s">
        <v>90</v>
      </c>
      <c r="Z19" s="352"/>
      <c r="AA19" s="352"/>
      <c r="AB19" s="352"/>
      <c r="AC19" s="352"/>
      <c r="AD19" s="352"/>
      <c r="AE19" s="356">
        <f>ROUNDDOWN(T19/3,1)</f>
        <v>0</v>
      </c>
      <c r="AF19" s="356"/>
      <c r="AG19" s="356"/>
      <c r="AH19" s="356"/>
      <c r="AI19" s="356"/>
      <c r="AJ19" s="352" t="s">
        <v>0</v>
      </c>
      <c r="AK19" s="352"/>
      <c r="AL19" s="352" t="s">
        <v>58</v>
      </c>
      <c r="AM19" s="385"/>
      <c r="AN19" s="282">
        <f>AZ19+BF19</f>
        <v>0</v>
      </c>
      <c r="AO19" s="61"/>
      <c r="AP19" s="61"/>
      <c r="AQ19" s="61"/>
      <c r="AR19" s="31" t="s">
        <v>225</v>
      </c>
      <c r="AS19" s="92"/>
      <c r="AT19" s="283">
        <f>AZ19+BG20</f>
        <v>0</v>
      </c>
      <c r="AU19" s="284"/>
      <c r="AV19" s="284"/>
      <c r="AW19" s="284"/>
      <c r="AX19" s="31" t="s">
        <v>0</v>
      </c>
      <c r="AY19" s="92"/>
      <c r="AZ19" s="381"/>
      <c r="BA19" s="382"/>
      <c r="BB19" s="382"/>
      <c r="BC19" s="382"/>
      <c r="BD19" s="31" t="s">
        <v>0</v>
      </c>
      <c r="BE19" s="378"/>
      <c r="BF19" s="446"/>
      <c r="BG19" s="446"/>
      <c r="BH19" s="446"/>
      <c r="BI19" s="446"/>
      <c r="BJ19" s="31" t="s">
        <v>0</v>
      </c>
      <c r="BK19" s="92"/>
      <c r="BL19" s="501"/>
      <c r="BM19" s="501"/>
      <c r="BN19" s="496"/>
      <c r="BO19" s="494"/>
    </row>
    <row r="20" spans="2:67" ht="13.5" customHeight="1">
      <c r="B20" s="22"/>
      <c r="C20" s="300"/>
      <c r="D20" s="342"/>
      <c r="E20" s="300"/>
      <c r="F20" s="342"/>
      <c r="G20" s="259"/>
      <c r="H20" s="258"/>
      <c r="I20" s="258"/>
      <c r="J20" s="258"/>
      <c r="K20" s="258"/>
      <c r="L20" s="258"/>
      <c r="M20" s="258"/>
      <c r="N20" s="258"/>
      <c r="O20" s="258"/>
      <c r="P20" s="258"/>
      <c r="Q20" s="293"/>
      <c r="R20" s="259"/>
      <c r="S20" s="258"/>
      <c r="T20" s="360"/>
      <c r="U20" s="360"/>
      <c r="V20" s="360"/>
      <c r="W20" s="241"/>
      <c r="X20" s="241"/>
      <c r="Y20" s="241"/>
      <c r="Z20" s="241"/>
      <c r="AA20" s="241"/>
      <c r="AB20" s="241"/>
      <c r="AC20" s="241"/>
      <c r="AD20" s="241"/>
      <c r="AE20" s="260"/>
      <c r="AF20" s="260"/>
      <c r="AG20" s="260"/>
      <c r="AH20" s="260"/>
      <c r="AI20" s="260"/>
      <c r="AJ20" s="241"/>
      <c r="AK20" s="241"/>
      <c r="AL20" s="241"/>
      <c r="AM20" s="242"/>
      <c r="AN20" s="386"/>
      <c r="AO20" s="71"/>
      <c r="AP20" s="71"/>
      <c r="AQ20" s="71"/>
      <c r="AR20" s="157"/>
      <c r="AS20" s="164"/>
      <c r="AT20" s="285"/>
      <c r="AU20" s="286"/>
      <c r="AV20" s="286"/>
      <c r="AW20" s="286"/>
      <c r="AX20" s="157"/>
      <c r="AY20" s="164"/>
      <c r="AZ20" s="383"/>
      <c r="BA20" s="384"/>
      <c r="BB20" s="384"/>
      <c r="BC20" s="384"/>
      <c r="BD20" s="157"/>
      <c r="BE20" s="477"/>
      <c r="BF20" s="7"/>
      <c r="BG20" s="262"/>
      <c r="BH20" s="263"/>
      <c r="BI20" s="263"/>
      <c r="BJ20" s="264" t="s">
        <v>0</v>
      </c>
      <c r="BK20" s="242"/>
      <c r="BL20" s="502"/>
      <c r="BM20" s="502"/>
      <c r="BN20" s="503"/>
      <c r="BO20" s="504"/>
    </row>
    <row r="21" spans="2:67" ht="13.5" customHeight="1">
      <c r="B21" s="22"/>
      <c r="C21" s="339" t="s">
        <v>114</v>
      </c>
      <c r="D21" s="340"/>
      <c r="E21" s="300"/>
      <c r="F21" s="342"/>
      <c r="G21" s="291"/>
      <c r="H21" s="238" t="s">
        <v>228</v>
      </c>
      <c r="I21" s="238"/>
      <c r="J21" s="238"/>
      <c r="K21" s="238"/>
      <c r="L21" s="238"/>
      <c r="M21" s="239" t="s">
        <v>229</v>
      </c>
      <c r="N21" s="239"/>
      <c r="O21" s="239"/>
      <c r="P21" s="239"/>
      <c r="Q21" s="292"/>
      <c r="R21" s="257" t="s">
        <v>89</v>
      </c>
      <c r="S21" s="258"/>
      <c r="T21" s="241">
        <f>'(その１)計算式あり'!AB15</f>
        <v>0</v>
      </c>
      <c r="U21" s="241"/>
      <c r="V21" s="241"/>
      <c r="W21" s="241" t="s">
        <v>0</v>
      </c>
      <c r="X21" s="241"/>
      <c r="Y21" s="247" t="str">
        <f>IF(M21="(加算)","× 1/ 5 ＝","× 1/ 6 ＝")</f>
        <v>× 1/ 6 ＝</v>
      </c>
      <c r="Z21" s="247"/>
      <c r="AA21" s="247"/>
      <c r="AB21" s="247"/>
      <c r="AC21" s="247"/>
      <c r="AD21" s="247"/>
      <c r="AE21" s="260">
        <f>ROUNDDOWN(T21/IF(M21="(加算)",5,6),1)</f>
        <v>0</v>
      </c>
      <c r="AF21" s="260"/>
      <c r="AG21" s="260"/>
      <c r="AH21" s="260"/>
      <c r="AI21" s="260"/>
      <c r="AJ21" s="241" t="s">
        <v>0</v>
      </c>
      <c r="AK21" s="241"/>
      <c r="AL21" s="241" t="s">
        <v>58</v>
      </c>
      <c r="AM21" s="242"/>
      <c r="AN21" s="243">
        <f t="shared" ref="AN21" si="0">AZ21+BF21</f>
        <v>0</v>
      </c>
      <c r="AO21" s="244"/>
      <c r="AP21" s="244"/>
      <c r="AQ21" s="244"/>
      <c r="AR21" s="247" t="s">
        <v>225</v>
      </c>
      <c r="AS21" s="248"/>
      <c r="AT21" s="249">
        <f t="shared" ref="AT21" si="1">AZ21+BG22</f>
        <v>0</v>
      </c>
      <c r="AU21" s="250"/>
      <c r="AV21" s="250"/>
      <c r="AW21" s="250"/>
      <c r="AX21" s="247" t="s">
        <v>0</v>
      </c>
      <c r="AY21" s="248"/>
      <c r="AZ21" s="253"/>
      <c r="BA21" s="254"/>
      <c r="BB21" s="254"/>
      <c r="BC21" s="254"/>
      <c r="BD21" s="247" t="s">
        <v>0</v>
      </c>
      <c r="BE21" s="265"/>
      <c r="BF21" s="267"/>
      <c r="BG21" s="267"/>
      <c r="BH21" s="267"/>
      <c r="BI21" s="267"/>
      <c r="BJ21" s="247" t="s">
        <v>0</v>
      </c>
      <c r="BK21" s="248"/>
      <c r="BL21" s="498"/>
      <c r="BM21" s="499"/>
      <c r="BN21" s="500"/>
      <c r="BO21" s="498"/>
    </row>
    <row r="22" spans="2:67" ht="13.5" customHeight="1">
      <c r="B22" s="22"/>
      <c r="C22" s="341"/>
      <c r="D22" s="340"/>
      <c r="E22" s="300"/>
      <c r="F22" s="342"/>
      <c r="G22" s="259"/>
      <c r="H22" s="186"/>
      <c r="I22" s="186"/>
      <c r="J22" s="186"/>
      <c r="K22" s="186"/>
      <c r="L22" s="186"/>
      <c r="M22" s="240"/>
      <c r="N22" s="240"/>
      <c r="O22" s="240"/>
      <c r="P22" s="240"/>
      <c r="Q22" s="293"/>
      <c r="R22" s="259"/>
      <c r="S22" s="258"/>
      <c r="T22" s="241"/>
      <c r="U22" s="241"/>
      <c r="V22" s="241"/>
      <c r="W22" s="241"/>
      <c r="X22" s="241"/>
      <c r="Y22" s="155"/>
      <c r="Z22" s="155"/>
      <c r="AA22" s="155"/>
      <c r="AB22" s="155"/>
      <c r="AC22" s="155"/>
      <c r="AD22" s="155"/>
      <c r="AE22" s="260"/>
      <c r="AF22" s="260"/>
      <c r="AG22" s="260"/>
      <c r="AH22" s="260"/>
      <c r="AI22" s="260"/>
      <c r="AJ22" s="241"/>
      <c r="AK22" s="241"/>
      <c r="AL22" s="241"/>
      <c r="AM22" s="242"/>
      <c r="AN22" s="245"/>
      <c r="AO22" s="246"/>
      <c r="AP22" s="246"/>
      <c r="AQ22" s="246"/>
      <c r="AR22" s="155"/>
      <c r="AS22" s="156"/>
      <c r="AT22" s="251"/>
      <c r="AU22" s="252"/>
      <c r="AV22" s="252"/>
      <c r="AW22" s="252"/>
      <c r="AX22" s="155"/>
      <c r="AY22" s="156"/>
      <c r="AZ22" s="255"/>
      <c r="BA22" s="256"/>
      <c r="BB22" s="256"/>
      <c r="BC22" s="256"/>
      <c r="BD22" s="155"/>
      <c r="BE22" s="266"/>
      <c r="BF22" s="8"/>
      <c r="BG22" s="262"/>
      <c r="BH22" s="263"/>
      <c r="BI22" s="263"/>
      <c r="BJ22" s="264" t="s">
        <v>0</v>
      </c>
      <c r="BK22" s="242"/>
      <c r="BL22" s="498"/>
      <c r="BM22" s="499"/>
      <c r="BN22" s="500"/>
      <c r="BO22" s="498"/>
    </row>
    <row r="23" spans="2:67" ht="13.5" customHeight="1">
      <c r="B23" s="22"/>
      <c r="C23" s="341"/>
      <c r="D23" s="340"/>
      <c r="E23" s="300"/>
      <c r="F23" s="342"/>
      <c r="G23" s="291"/>
      <c r="H23" s="261" t="s">
        <v>227</v>
      </c>
      <c r="I23" s="261"/>
      <c r="J23" s="261"/>
      <c r="K23" s="261"/>
      <c r="L23" s="261"/>
      <c r="M23" s="261"/>
      <c r="N23" s="261"/>
      <c r="O23" s="261"/>
      <c r="P23" s="261"/>
      <c r="Q23" s="292"/>
      <c r="R23" s="257" t="s">
        <v>81</v>
      </c>
      <c r="S23" s="258"/>
      <c r="T23" s="241">
        <f>'(その１)計算式あり'!AG15</f>
        <v>0</v>
      </c>
      <c r="U23" s="241"/>
      <c r="V23" s="241"/>
      <c r="W23" s="241" t="s">
        <v>0</v>
      </c>
      <c r="X23" s="241"/>
      <c r="Y23" s="241" t="s">
        <v>91</v>
      </c>
      <c r="Z23" s="241"/>
      <c r="AA23" s="241"/>
      <c r="AB23" s="241"/>
      <c r="AC23" s="241"/>
      <c r="AD23" s="241"/>
      <c r="AE23" s="260">
        <f>ROUNDDOWN(T23/6,1)</f>
        <v>0</v>
      </c>
      <c r="AF23" s="260"/>
      <c r="AG23" s="260"/>
      <c r="AH23" s="260"/>
      <c r="AI23" s="260"/>
      <c r="AJ23" s="241" t="s">
        <v>0</v>
      </c>
      <c r="AK23" s="241"/>
      <c r="AL23" s="241" t="s">
        <v>58</v>
      </c>
      <c r="AM23" s="242"/>
      <c r="AN23" s="243">
        <f t="shared" ref="AN23" si="2">AZ23+BF23</f>
        <v>0</v>
      </c>
      <c r="AO23" s="244"/>
      <c r="AP23" s="244"/>
      <c r="AQ23" s="244"/>
      <c r="AR23" s="247" t="s">
        <v>225</v>
      </c>
      <c r="AS23" s="248"/>
      <c r="AT23" s="249">
        <f t="shared" ref="AT23" si="3">AZ23+BG24</f>
        <v>0</v>
      </c>
      <c r="AU23" s="250"/>
      <c r="AV23" s="250"/>
      <c r="AW23" s="250"/>
      <c r="AX23" s="247" t="s">
        <v>0</v>
      </c>
      <c r="AY23" s="248"/>
      <c r="AZ23" s="253"/>
      <c r="BA23" s="254"/>
      <c r="BB23" s="254"/>
      <c r="BC23" s="254"/>
      <c r="BD23" s="247" t="s">
        <v>0</v>
      </c>
      <c r="BE23" s="265"/>
      <c r="BF23" s="267"/>
      <c r="BG23" s="267"/>
      <c r="BH23" s="267"/>
      <c r="BI23" s="267"/>
      <c r="BJ23" s="247" t="s">
        <v>0</v>
      </c>
      <c r="BK23" s="248"/>
      <c r="BL23" s="498"/>
      <c r="BM23" s="499"/>
      <c r="BN23" s="500"/>
      <c r="BO23" s="498"/>
    </row>
    <row r="24" spans="2:67" ht="13.5" customHeight="1">
      <c r="B24" s="22"/>
      <c r="C24" s="341"/>
      <c r="D24" s="340"/>
      <c r="E24" s="300"/>
      <c r="F24" s="342"/>
      <c r="G24" s="259"/>
      <c r="H24" s="261"/>
      <c r="I24" s="261"/>
      <c r="J24" s="261"/>
      <c r="K24" s="261"/>
      <c r="L24" s="261"/>
      <c r="M24" s="261"/>
      <c r="N24" s="261"/>
      <c r="O24" s="261"/>
      <c r="P24" s="261"/>
      <c r="Q24" s="293"/>
      <c r="R24" s="259"/>
      <c r="S24" s="258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60"/>
      <c r="AF24" s="260"/>
      <c r="AG24" s="260"/>
      <c r="AH24" s="260"/>
      <c r="AI24" s="260"/>
      <c r="AJ24" s="241"/>
      <c r="AK24" s="241"/>
      <c r="AL24" s="241"/>
      <c r="AM24" s="242"/>
      <c r="AN24" s="245"/>
      <c r="AO24" s="246"/>
      <c r="AP24" s="246"/>
      <c r="AQ24" s="246"/>
      <c r="AR24" s="155"/>
      <c r="AS24" s="156"/>
      <c r="AT24" s="251"/>
      <c r="AU24" s="252"/>
      <c r="AV24" s="252"/>
      <c r="AW24" s="252"/>
      <c r="AX24" s="155"/>
      <c r="AY24" s="156"/>
      <c r="AZ24" s="255"/>
      <c r="BA24" s="256"/>
      <c r="BB24" s="256"/>
      <c r="BC24" s="256"/>
      <c r="BD24" s="155"/>
      <c r="BE24" s="266"/>
      <c r="BF24" s="8"/>
      <c r="BG24" s="262"/>
      <c r="BH24" s="263"/>
      <c r="BI24" s="263"/>
      <c r="BJ24" s="264" t="s">
        <v>0</v>
      </c>
      <c r="BK24" s="242"/>
      <c r="BL24" s="498"/>
      <c r="BM24" s="499"/>
      <c r="BN24" s="500"/>
      <c r="BO24" s="498"/>
    </row>
    <row r="25" spans="2:67" ht="13.5" customHeight="1">
      <c r="B25" s="22"/>
      <c r="C25" s="341"/>
      <c r="D25" s="340"/>
      <c r="E25" s="300"/>
      <c r="F25" s="342"/>
      <c r="G25" s="291"/>
      <c r="H25" s="238" t="s">
        <v>226</v>
      </c>
      <c r="I25" s="238"/>
      <c r="J25" s="238"/>
      <c r="K25" s="238"/>
      <c r="L25" s="238"/>
      <c r="M25" s="239" t="s">
        <v>229</v>
      </c>
      <c r="N25" s="239"/>
      <c r="O25" s="239"/>
      <c r="P25" s="239"/>
      <c r="Q25" s="292"/>
      <c r="R25" s="257" t="s">
        <v>89</v>
      </c>
      <c r="S25" s="258"/>
      <c r="T25" s="241">
        <f>'(その１)計算式あり'!AL15</f>
        <v>0</v>
      </c>
      <c r="U25" s="241"/>
      <c r="V25" s="241"/>
      <c r="W25" s="241" t="s">
        <v>0</v>
      </c>
      <c r="X25" s="241"/>
      <c r="Y25" s="241" t="str">
        <f>IF(M25="(加算)","× 1/ 15 ＝","× 1/ 20 ＝")</f>
        <v>× 1/ 20 ＝</v>
      </c>
      <c r="Z25" s="241"/>
      <c r="AA25" s="241"/>
      <c r="AB25" s="241"/>
      <c r="AC25" s="241"/>
      <c r="AD25" s="241"/>
      <c r="AE25" s="260">
        <f>ROUNDDOWN(T25/IF(M25="(加算)",15,20),1)</f>
        <v>0</v>
      </c>
      <c r="AF25" s="260"/>
      <c r="AG25" s="260"/>
      <c r="AH25" s="260"/>
      <c r="AI25" s="260"/>
      <c r="AJ25" s="241" t="s">
        <v>0</v>
      </c>
      <c r="AK25" s="241"/>
      <c r="AL25" s="241" t="s">
        <v>58</v>
      </c>
      <c r="AM25" s="242"/>
      <c r="AN25" s="243">
        <f>AZ25+BF25</f>
        <v>0</v>
      </c>
      <c r="AO25" s="244"/>
      <c r="AP25" s="244"/>
      <c r="AQ25" s="244"/>
      <c r="AR25" s="247" t="s">
        <v>225</v>
      </c>
      <c r="AS25" s="248"/>
      <c r="AT25" s="249">
        <f t="shared" ref="AT25" si="4">AZ25+BG26</f>
        <v>0</v>
      </c>
      <c r="AU25" s="250"/>
      <c r="AV25" s="250"/>
      <c r="AW25" s="250"/>
      <c r="AX25" s="247" t="s">
        <v>0</v>
      </c>
      <c r="AY25" s="248"/>
      <c r="AZ25" s="253"/>
      <c r="BA25" s="254"/>
      <c r="BB25" s="254"/>
      <c r="BC25" s="254"/>
      <c r="BD25" s="247" t="s">
        <v>0</v>
      </c>
      <c r="BE25" s="265"/>
      <c r="BF25" s="267"/>
      <c r="BG25" s="267"/>
      <c r="BH25" s="267"/>
      <c r="BI25" s="267"/>
      <c r="BJ25" s="247" t="s">
        <v>0</v>
      </c>
      <c r="BK25" s="248"/>
      <c r="BL25" s="498"/>
      <c r="BM25" s="499"/>
      <c r="BN25" s="500"/>
      <c r="BO25" s="498"/>
    </row>
    <row r="26" spans="2:67" ht="13.5" customHeight="1">
      <c r="B26" s="22"/>
      <c r="C26" s="341"/>
      <c r="D26" s="340"/>
      <c r="E26" s="300"/>
      <c r="F26" s="342"/>
      <c r="G26" s="259"/>
      <c r="H26" s="186"/>
      <c r="I26" s="186"/>
      <c r="J26" s="186"/>
      <c r="K26" s="186"/>
      <c r="L26" s="186"/>
      <c r="M26" s="240"/>
      <c r="N26" s="240"/>
      <c r="O26" s="240"/>
      <c r="P26" s="240"/>
      <c r="Q26" s="293"/>
      <c r="R26" s="259"/>
      <c r="S26" s="258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60"/>
      <c r="AF26" s="260"/>
      <c r="AG26" s="260"/>
      <c r="AH26" s="260"/>
      <c r="AI26" s="260"/>
      <c r="AJ26" s="241"/>
      <c r="AK26" s="241"/>
      <c r="AL26" s="241"/>
      <c r="AM26" s="242"/>
      <c r="AN26" s="245"/>
      <c r="AO26" s="246"/>
      <c r="AP26" s="246"/>
      <c r="AQ26" s="246"/>
      <c r="AR26" s="155"/>
      <c r="AS26" s="156"/>
      <c r="AT26" s="251"/>
      <c r="AU26" s="252"/>
      <c r="AV26" s="252"/>
      <c r="AW26" s="252"/>
      <c r="AX26" s="155"/>
      <c r="AY26" s="156"/>
      <c r="AZ26" s="255"/>
      <c r="BA26" s="256"/>
      <c r="BB26" s="256"/>
      <c r="BC26" s="256"/>
      <c r="BD26" s="155"/>
      <c r="BE26" s="266"/>
      <c r="BF26" s="8"/>
      <c r="BG26" s="262"/>
      <c r="BH26" s="263"/>
      <c r="BI26" s="263"/>
      <c r="BJ26" s="264" t="s">
        <v>0</v>
      </c>
      <c r="BK26" s="242"/>
      <c r="BL26" s="498"/>
      <c r="BM26" s="499"/>
      <c r="BN26" s="500"/>
      <c r="BO26" s="498"/>
    </row>
    <row r="27" spans="2:67" ht="13.5" customHeight="1">
      <c r="B27" s="22"/>
      <c r="C27" s="341"/>
      <c r="D27" s="340"/>
      <c r="E27" s="300"/>
      <c r="F27" s="342"/>
      <c r="G27" s="410"/>
      <c r="H27" s="289" t="s">
        <v>78</v>
      </c>
      <c r="I27" s="289"/>
      <c r="J27" s="289"/>
      <c r="K27" s="289"/>
      <c r="L27" s="289"/>
      <c r="M27" s="239" t="s">
        <v>229</v>
      </c>
      <c r="N27" s="239"/>
      <c r="O27" s="239"/>
      <c r="P27" s="239"/>
      <c r="Q27" s="411"/>
      <c r="R27" s="257" t="s">
        <v>81</v>
      </c>
      <c r="S27" s="258"/>
      <c r="T27" s="241">
        <f>'(その１)計算式あり'!AQ15+'(その１)計算式あり'!AV15</f>
        <v>0</v>
      </c>
      <c r="U27" s="241"/>
      <c r="V27" s="241"/>
      <c r="W27" s="241" t="s">
        <v>0</v>
      </c>
      <c r="X27" s="241"/>
      <c r="Y27" s="241" t="str">
        <f>IF(M27="(加算)","× 1/ 25 ＝","× 1/ 30 ＝")</f>
        <v>× 1/ 30 ＝</v>
      </c>
      <c r="Z27" s="241"/>
      <c r="AA27" s="241"/>
      <c r="AB27" s="241"/>
      <c r="AC27" s="241"/>
      <c r="AD27" s="241"/>
      <c r="AE27" s="260">
        <f>ROUNDDOWN(T27/IF(M27="(加算)",25,30),1)</f>
        <v>0</v>
      </c>
      <c r="AF27" s="260"/>
      <c r="AG27" s="260"/>
      <c r="AH27" s="260"/>
      <c r="AI27" s="260"/>
      <c r="AJ27" s="241" t="s">
        <v>0</v>
      </c>
      <c r="AK27" s="241"/>
      <c r="AL27" s="241" t="s">
        <v>58</v>
      </c>
      <c r="AM27" s="242"/>
      <c r="AN27" s="243">
        <f t="shared" ref="AN27" si="5">AZ27+BF27</f>
        <v>0</v>
      </c>
      <c r="AO27" s="244"/>
      <c r="AP27" s="244"/>
      <c r="AQ27" s="244"/>
      <c r="AR27" s="247" t="s">
        <v>0</v>
      </c>
      <c r="AS27" s="248"/>
      <c r="AT27" s="249">
        <f t="shared" ref="AT27" si="6">AZ27+BG28</f>
        <v>0</v>
      </c>
      <c r="AU27" s="250"/>
      <c r="AV27" s="250"/>
      <c r="AW27" s="250"/>
      <c r="AX27" s="247" t="s">
        <v>0</v>
      </c>
      <c r="AY27" s="248"/>
      <c r="AZ27" s="253"/>
      <c r="BA27" s="254"/>
      <c r="BB27" s="254"/>
      <c r="BC27" s="254"/>
      <c r="BD27" s="247" t="s">
        <v>0</v>
      </c>
      <c r="BE27" s="265"/>
      <c r="BF27" s="484"/>
      <c r="BG27" s="267"/>
      <c r="BH27" s="267"/>
      <c r="BI27" s="267"/>
      <c r="BJ27" s="241" t="s">
        <v>0</v>
      </c>
      <c r="BK27" s="242"/>
      <c r="BL27" s="542"/>
      <c r="BM27" s="505"/>
      <c r="BN27" s="542"/>
      <c r="BO27" s="542"/>
    </row>
    <row r="28" spans="2:67" ht="13.5" customHeight="1">
      <c r="B28" s="22"/>
      <c r="C28" s="341"/>
      <c r="D28" s="340"/>
      <c r="E28" s="300"/>
      <c r="F28" s="342"/>
      <c r="G28" s="185"/>
      <c r="H28" s="290"/>
      <c r="I28" s="290"/>
      <c r="J28" s="290"/>
      <c r="K28" s="290"/>
      <c r="L28" s="290"/>
      <c r="M28" s="240"/>
      <c r="N28" s="240"/>
      <c r="O28" s="240"/>
      <c r="P28" s="240"/>
      <c r="Q28" s="412"/>
      <c r="R28" s="259"/>
      <c r="S28" s="258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60"/>
      <c r="AF28" s="260"/>
      <c r="AG28" s="260"/>
      <c r="AH28" s="260"/>
      <c r="AI28" s="260"/>
      <c r="AJ28" s="241"/>
      <c r="AK28" s="241"/>
      <c r="AL28" s="241"/>
      <c r="AM28" s="242"/>
      <c r="AN28" s="245"/>
      <c r="AO28" s="246"/>
      <c r="AP28" s="246"/>
      <c r="AQ28" s="246"/>
      <c r="AR28" s="155"/>
      <c r="AS28" s="156"/>
      <c r="AT28" s="251"/>
      <c r="AU28" s="252"/>
      <c r="AV28" s="252"/>
      <c r="AW28" s="252"/>
      <c r="AX28" s="155"/>
      <c r="AY28" s="156"/>
      <c r="AZ28" s="255"/>
      <c r="BA28" s="256"/>
      <c r="BB28" s="256"/>
      <c r="BC28" s="256"/>
      <c r="BD28" s="155"/>
      <c r="BE28" s="266"/>
      <c r="BF28" s="8"/>
      <c r="BG28" s="262"/>
      <c r="BH28" s="263"/>
      <c r="BI28" s="263"/>
      <c r="BJ28" s="264" t="s">
        <v>0</v>
      </c>
      <c r="BK28" s="242"/>
      <c r="BL28" s="543"/>
      <c r="BM28" s="544"/>
      <c r="BN28" s="543"/>
      <c r="BO28" s="543"/>
    </row>
    <row r="29" spans="2:67" ht="13.5" customHeight="1">
      <c r="B29" s="22"/>
      <c r="C29" s="341"/>
      <c r="D29" s="340"/>
      <c r="E29" s="413" t="s">
        <v>164</v>
      </c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5"/>
      <c r="R29" s="422" t="s">
        <v>231</v>
      </c>
      <c r="S29" s="423"/>
      <c r="T29" s="423"/>
      <c r="U29" s="423"/>
      <c r="V29" s="423"/>
      <c r="W29" s="423"/>
      <c r="X29" s="423"/>
      <c r="Y29" s="423"/>
      <c r="Z29" s="423"/>
      <c r="AA29" s="423"/>
      <c r="AB29" s="423"/>
      <c r="AC29" s="423"/>
      <c r="AD29" s="424"/>
      <c r="AE29" s="366" t="str">
        <f>IF('(その１)計算式あり'!J8="","",IF('(その１)計算式あり'!J8&lt;=90,1,""))</f>
        <v/>
      </c>
      <c r="AF29" s="61"/>
      <c r="AG29" s="61"/>
      <c r="AH29" s="61"/>
      <c r="AI29" s="61"/>
      <c r="AJ29" s="40" t="s">
        <v>0</v>
      </c>
      <c r="AK29" s="40"/>
      <c r="AL29" s="40"/>
      <c r="AM29" s="41"/>
      <c r="AN29" s="272">
        <f t="shared" ref="AN29" si="7">AZ29+BF29</f>
        <v>0</v>
      </c>
      <c r="AO29" s="273"/>
      <c r="AP29" s="273"/>
      <c r="AQ29" s="273"/>
      <c r="AR29" s="40" t="s">
        <v>225</v>
      </c>
      <c r="AS29" s="41"/>
      <c r="AT29" s="287">
        <f t="shared" ref="AT29" si="8">AZ29+BG30</f>
        <v>0</v>
      </c>
      <c r="AU29" s="288"/>
      <c r="AV29" s="288"/>
      <c r="AW29" s="288"/>
      <c r="AX29" s="40" t="s">
        <v>0</v>
      </c>
      <c r="AY29" s="41"/>
      <c r="AZ29" s="272"/>
      <c r="BA29" s="273"/>
      <c r="BB29" s="273"/>
      <c r="BC29" s="273"/>
      <c r="BD29" s="40" t="s">
        <v>0</v>
      </c>
      <c r="BE29" s="53"/>
      <c r="BF29" s="485"/>
      <c r="BG29" s="453"/>
      <c r="BH29" s="453"/>
      <c r="BI29" s="453"/>
      <c r="BJ29" s="31" t="s">
        <v>0</v>
      </c>
      <c r="BK29" s="92"/>
      <c r="BL29" s="507"/>
      <c r="BM29" s="502"/>
      <c r="BN29" s="502"/>
      <c r="BO29" s="502"/>
    </row>
    <row r="30" spans="2:67" ht="13.5" customHeight="1">
      <c r="B30" s="22"/>
      <c r="C30" s="341"/>
      <c r="D30" s="340"/>
      <c r="E30" s="416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8"/>
      <c r="R30" s="425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4"/>
      <c r="AE30" s="466"/>
      <c r="AF30" s="134"/>
      <c r="AG30" s="134"/>
      <c r="AH30" s="134"/>
      <c r="AI30" s="134"/>
      <c r="AJ30" s="40"/>
      <c r="AK30" s="40"/>
      <c r="AL30" s="40"/>
      <c r="AM30" s="41"/>
      <c r="AN30" s="272"/>
      <c r="AO30" s="273"/>
      <c r="AP30" s="273"/>
      <c r="AQ30" s="273"/>
      <c r="AR30" s="40"/>
      <c r="AS30" s="41"/>
      <c r="AT30" s="287"/>
      <c r="AU30" s="288"/>
      <c r="AV30" s="288"/>
      <c r="AW30" s="288"/>
      <c r="AX30" s="40"/>
      <c r="AY30" s="41"/>
      <c r="AZ30" s="282"/>
      <c r="BA30" s="61"/>
      <c r="BB30" s="61"/>
      <c r="BC30" s="61"/>
      <c r="BD30" s="31"/>
      <c r="BE30" s="378"/>
      <c r="BF30" s="9"/>
      <c r="BG30" s="456"/>
      <c r="BH30" s="457"/>
      <c r="BI30" s="457"/>
      <c r="BJ30" s="264" t="s">
        <v>0</v>
      </c>
      <c r="BK30" s="242"/>
      <c r="BL30" s="493"/>
      <c r="BM30" s="506"/>
      <c r="BN30" s="506"/>
      <c r="BO30" s="506"/>
    </row>
    <row r="31" spans="2:67" ht="13.5" customHeight="1">
      <c r="B31" s="22"/>
      <c r="C31" s="341"/>
      <c r="D31" s="340"/>
      <c r="E31" s="416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8"/>
      <c r="R31" s="458" t="s">
        <v>232</v>
      </c>
      <c r="S31" s="459"/>
      <c r="T31" s="459"/>
      <c r="U31" s="459"/>
      <c r="V31" s="459"/>
      <c r="W31" s="459"/>
      <c r="X31" s="459"/>
      <c r="Y31" s="459"/>
      <c r="Z31" s="459"/>
      <c r="AA31" s="459"/>
      <c r="AB31" s="459"/>
      <c r="AC31" s="459"/>
      <c r="AD31" s="460"/>
      <c r="AE31" s="464"/>
      <c r="AF31" s="464"/>
      <c r="AG31" s="464"/>
      <c r="AH31" s="464"/>
      <c r="AI31" s="465"/>
      <c r="AJ31" s="40" t="s">
        <v>0</v>
      </c>
      <c r="AK31" s="40"/>
      <c r="AL31" s="40"/>
      <c r="AM31" s="41"/>
      <c r="AN31" s="272">
        <f>AZ31</f>
        <v>0</v>
      </c>
      <c r="AO31" s="273"/>
      <c r="AP31" s="273"/>
      <c r="AQ31" s="273"/>
      <c r="AR31" s="40" t="s">
        <v>225</v>
      </c>
      <c r="AS31" s="41"/>
      <c r="AT31" s="272">
        <f>AZ31</f>
        <v>0</v>
      </c>
      <c r="AU31" s="273"/>
      <c r="AV31" s="273"/>
      <c r="AW31" s="273"/>
      <c r="AX31" s="40" t="s">
        <v>0</v>
      </c>
      <c r="AY31" s="41"/>
      <c r="AZ31" s="333"/>
      <c r="BA31" s="334"/>
      <c r="BB31" s="334"/>
      <c r="BC31" s="334"/>
      <c r="BD31" s="40" t="s">
        <v>0</v>
      </c>
      <c r="BE31" s="53"/>
      <c r="BF31" s="444" t="s">
        <v>87</v>
      </c>
      <c r="BG31" s="444"/>
      <c r="BH31" s="444"/>
      <c r="BI31" s="444"/>
      <c r="BJ31" s="31" t="s">
        <v>0</v>
      </c>
      <c r="BK31" s="92"/>
      <c r="BL31" s="507"/>
      <c r="BM31" s="505"/>
      <c r="BN31" s="505"/>
      <c r="BO31" s="505"/>
    </row>
    <row r="32" spans="2:67" ht="13.5" customHeight="1">
      <c r="B32" s="22"/>
      <c r="C32" s="341"/>
      <c r="D32" s="340"/>
      <c r="E32" s="416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8"/>
      <c r="R32" s="461"/>
      <c r="S32" s="462"/>
      <c r="T32" s="462"/>
      <c r="U32" s="462"/>
      <c r="V32" s="462"/>
      <c r="W32" s="462"/>
      <c r="X32" s="462"/>
      <c r="Y32" s="462"/>
      <c r="Z32" s="462"/>
      <c r="AA32" s="462"/>
      <c r="AB32" s="462"/>
      <c r="AC32" s="462"/>
      <c r="AD32" s="463"/>
      <c r="AE32" s="464"/>
      <c r="AF32" s="464"/>
      <c r="AG32" s="464"/>
      <c r="AH32" s="464"/>
      <c r="AI32" s="465"/>
      <c r="AJ32" s="40"/>
      <c r="AK32" s="40"/>
      <c r="AL32" s="40"/>
      <c r="AM32" s="41"/>
      <c r="AN32" s="272"/>
      <c r="AO32" s="273"/>
      <c r="AP32" s="273"/>
      <c r="AQ32" s="273"/>
      <c r="AR32" s="40"/>
      <c r="AS32" s="41"/>
      <c r="AT32" s="272"/>
      <c r="AU32" s="273"/>
      <c r="AV32" s="273"/>
      <c r="AW32" s="273"/>
      <c r="AX32" s="40"/>
      <c r="AY32" s="41"/>
      <c r="AZ32" s="381"/>
      <c r="BA32" s="382"/>
      <c r="BB32" s="382"/>
      <c r="BC32" s="382"/>
      <c r="BD32" s="31"/>
      <c r="BE32" s="378"/>
      <c r="BF32" s="10"/>
      <c r="BG32" s="326" t="s">
        <v>88</v>
      </c>
      <c r="BH32" s="327"/>
      <c r="BI32" s="327"/>
      <c r="BJ32" s="264" t="s">
        <v>0</v>
      </c>
      <c r="BK32" s="242"/>
      <c r="BL32" s="493"/>
      <c r="BM32" s="506"/>
      <c r="BN32" s="506"/>
      <c r="BO32" s="506"/>
    </row>
    <row r="33" spans="2:67" ht="13.5" customHeight="1">
      <c r="B33" s="22"/>
      <c r="C33" s="341"/>
      <c r="D33" s="340"/>
      <c r="E33" s="416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8"/>
      <c r="R33" s="458" t="s">
        <v>230</v>
      </c>
      <c r="S33" s="459"/>
      <c r="T33" s="459"/>
      <c r="U33" s="459"/>
      <c r="V33" s="459"/>
      <c r="W33" s="459"/>
      <c r="X33" s="459"/>
      <c r="Y33" s="459"/>
      <c r="Z33" s="459"/>
      <c r="AA33" s="459"/>
      <c r="AB33" s="459"/>
      <c r="AC33" s="459"/>
      <c r="AD33" s="460"/>
      <c r="AE33" s="464"/>
      <c r="AF33" s="464"/>
      <c r="AG33" s="464"/>
      <c r="AH33" s="464"/>
      <c r="AI33" s="465"/>
      <c r="AJ33" s="40" t="s">
        <v>0</v>
      </c>
      <c r="AK33" s="40"/>
      <c r="AL33" s="40"/>
      <c r="AM33" s="41"/>
      <c r="AN33" s="272">
        <f>AZ33+BF33</f>
        <v>0</v>
      </c>
      <c r="AO33" s="273"/>
      <c r="AP33" s="273"/>
      <c r="AQ33" s="273"/>
      <c r="AR33" s="40" t="s">
        <v>225</v>
      </c>
      <c r="AS33" s="41"/>
      <c r="AT33" s="272">
        <f>AZ33+BF33</f>
        <v>0</v>
      </c>
      <c r="AU33" s="273"/>
      <c r="AV33" s="273"/>
      <c r="AW33" s="273"/>
      <c r="AX33" s="40" t="s">
        <v>0</v>
      </c>
      <c r="AY33" s="41"/>
      <c r="AZ33" s="333"/>
      <c r="BA33" s="334"/>
      <c r="BB33" s="334"/>
      <c r="BC33" s="334"/>
      <c r="BD33" s="40" t="s">
        <v>0</v>
      </c>
      <c r="BE33" s="53"/>
      <c r="BF33" s="549"/>
      <c r="BG33" s="549"/>
      <c r="BH33" s="549"/>
      <c r="BI33" s="549"/>
      <c r="BJ33" s="31" t="s">
        <v>0</v>
      </c>
      <c r="BK33" s="92"/>
      <c r="BL33" s="507"/>
      <c r="BM33" s="505"/>
      <c r="BN33" s="505"/>
      <c r="BO33" s="505"/>
    </row>
    <row r="34" spans="2:67" ht="13.5" customHeight="1">
      <c r="B34" s="22"/>
      <c r="C34" s="341"/>
      <c r="D34" s="340"/>
      <c r="E34" s="419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1"/>
      <c r="R34" s="461"/>
      <c r="S34" s="462"/>
      <c r="T34" s="462"/>
      <c r="U34" s="462"/>
      <c r="V34" s="462"/>
      <c r="W34" s="462"/>
      <c r="X34" s="462"/>
      <c r="Y34" s="462"/>
      <c r="Z34" s="462"/>
      <c r="AA34" s="462"/>
      <c r="AB34" s="462"/>
      <c r="AC34" s="462"/>
      <c r="AD34" s="463"/>
      <c r="AE34" s="464"/>
      <c r="AF34" s="464"/>
      <c r="AG34" s="464"/>
      <c r="AH34" s="464"/>
      <c r="AI34" s="465"/>
      <c r="AJ34" s="40"/>
      <c r="AK34" s="40"/>
      <c r="AL34" s="40"/>
      <c r="AM34" s="41"/>
      <c r="AN34" s="272"/>
      <c r="AO34" s="273"/>
      <c r="AP34" s="273"/>
      <c r="AQ34" s="273"/>
      <c r="AR34" s="40"/>
      <c r="AS34" s="41"/>
      <c r="AT34" s="272"/>
      <c r="AU34" s="273"/>
      <c r="AV34" s="273"/>
      <c r="AW34" s="273"/>
      <c r="AX34" s="40"/>
      <c r="AY34" s="41"/>
      <c r="AZ34" s="381"/>
      <c r="BA34" s="382"/>
      <c r="BB34" s="382"/>
      <c r="BC34" s="382"/>
      <c r="BD34" s="31"/>
      <c r="BE34" s="378"/>
      <c r="BF34" s="10"/>
      <c r="BG34" s="326" t="s">
        <v>88</v>
      </c>
      <c r="BH34" s="327"/>
      <c r="BI34" s="327"/>
      <c r="BJ34" s="264" t="s">
        <v>0</v>
      </c>
      <c r="BK34" s="242"/>
      <c r="BL34" s="493"/>
      <c r="BM34" s="506"/>
      <c r="BN34" s="506"/>
      <c r="BO34" s="506"/>
    </row>
    <row r="35" spans="2:67" ht="13.5" customHeight="1">
      <c r="B35" s="22"/>
      <c r="C35" s="341"/>
      <c r="D35" s="340"/>
      <c r="E35" s="345" t="s">
        <v>75</v>
      </c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7"/>
      <c r="R35" s="353" t="s">
        <v>85</v>
      </c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5"/>
      <c r="AE35" s="324"/>
      <c r="AF35" s="324"/>
      <c r="AG35" s="324"/>
      <c r="AH35" s="324"/>
      <c r="AI35" s="325"/>
      <c r="AJ35" s="40" t="s">
        <v>0</v>
      </c>
      <c r="AK35" s="40"/>
      <c r="AL35" s="40"/>
      <c r="AM35" s="41"/>
      <c r="AN35" s="272">
        <f>AZ35</f>
        <v>0</v>
      </c>
      <c r="AO35" s="273"/>
      <c r="AP35" s="273"/>
      <c r="AQ35" s="273"/>
      <c r="AR35" s="40" t="s">
        <v>225</v>
      </c>
      <c r="AS35" s="41"/>
      <c r="AT35" s="282">
        <f>AZ35</f>
        <v>0</v>
      </c>
      <c r="AU35" s="61"/>
      <c r="AV35" s="61"/>
      <c r="AW35" s="61"/>
      <c r="AX35" s="40" t="s">
        <v>0</v>
      </c>
      <c r="AY35" s="41"/>
      <c r="AZ35" s="333"/>
      <c r="BA35" s="334"/>
      <c r="BB35" s="334"/>
      <c r="BC35" s="334"/>
      <c r="BD35" s="40" t="s">
        <v>0</v>
      </c>
      <c r="BE35" s="53"/>
      <c r="BF35" s="444" t="s">
        <v>87</v>
      </c>
      <c r="BG35" s="444"/>
      <c r="BH35" s="444"/>
      <c r="BI35" s="444"/>
      <c r="BJ35" s="31" t="s">
        <v>0</v>
      </c>
      <c r="BK35" s="92"/>
      <c r="BL35" s="507"/>
      <c r="BM35" s="505"/>
      <c r="BN35" s="505"/>
      <c r="BO35" s="505"/>
    </row>
    <row r="36" spans="2:67" ht="13.5" customHeight="1">
      <c r="B36" s="22"/>
      <c r="C36" s="341"/>
      <c r="D36" s="340"/>
      <c r="E36" s="345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7"/>
      <c r="R36" s="353"/>
      <c r="S36" s="354"/>
      <c r="T36" s="354"/>
      <c r="U36" s="354"/>
      <c r="V36" s="354"/>
      <c r="W36" s="354"/>
      <c r="X36" s="354"/>
      <c r="Y36" s="354"/>
      <c r="Z36" s="354"/>
      <c r="AA36" s="354"/>
      <c r="AB36" s="354"/>
      <c r="AC36" s="354"/>
      <c r="AD36" s="355"/>
      <c r="AE36" s="475"/>
      <c r="AF36" s="475"/>
      <c r="AG36" s="475"/>
      <c r="AH36" s="475"/>
      <c r="AI36" s="476"/>
      <c r="AJ36" s="31"/>
      <c r="AK36" s="31"/>
      <c r="AL36" s="31"/>
      <c r="AM36" s="92"/>
      <c r="AN36" s="272"/>
      <c r="AO36" s="273"/>
      <c r="AP36" s="273"/>
      <c r="AQ36" s="273"/>
      <c r="AR36" s="40"/>
      <c r="AS36" s="41"/>
      <c r="AT36" s="133"/>
      <c r="AU36" s="134"/>
      <c r="AV36" s="134"/>
      <c r="AW36" s="134"/>
      <c r="AX36" s="40"/>
      <c r="AY36" s="41"/>
      <c r="AZ36" s="381"/>
      <c r="BA36" s="382"/>
      <c r="BB36" s="382"/>
      <c r="BC36" s="382"/>
      <c r="BD36" s="31"/>
      <c r="BE36" s="378"/>
      <c r="BF36" s="10"/>
      <c r="BG36" s="326" t="s">
        <v>116</v>
      </c>
      <c r="BH36" s="327"/>
      <c r="BI36" s="327"/>
      <c r="BJ36" s="264" t="s">
        <v>0</v>
      </c>
      <c r="BK36" s="242"/>
      <c r="BL36" s="493"/>
      <c r="BM36" s="506"/>
      <c r="BN36" s="506"/>
      <c r="BO36" s="506"/>
    </row>
    <row r="37" spans="2:67" ht="13.5" customHeight="1">
      <c r="B37" s="22"/>
      <c r="C37" s="300"/>
      <c r="D37" s="342"/>
      <c r="E37" s="39"/>
      <c r="F37" s="346" t="s">
        <v>79</v>
      </c>
      <c r="G37" s="346"/>
      <c r="H37" s="346"/>
      <c r="I37" s="346"/>
      <c r="J37" s="346"/>
      <c r="K37" s="346"/>
      <c r="L37" s="346"/>
      <c r="M37" s="346"/>
      <c r="N37" s="346"/>
      <c r="O37" s="346"/>
      <c r="P37" s="273" t="s">
        <v>118</v>
      </c>
      <c r="Q37" s="426"/>
      <c r="R37" s="318"/>
      <c r="S37" s="532"/>
      <c r="T37" s="532"/>
      <c r="U37" s="532"/>
      <c r="V37" s="532"/>
      <c r="W37" s="532"/>
      <c r="X37" s="532"/>
      <c r="Y37" s="532"/>
      <c r="Z37" s="532"/>
      <c r="AA37" s="532"/>
      <c r="AB37" s="532"/>
      <c r="AC37" s="532"/>
      <c r="AD37" s="533"/>
      <c r="AE37" s="273">
        <f>IF(ROUND(SUM(AE19:AI36),0)&gt;=2,ROUND(SUM(AE19:AI36),0),2)</f>
        <v>2</v>
      </c>
      <c r="AF37" s="273"/>
      <c r="AG37" s="273"/>
      <c r="AH37" s="273"/>
      <c r="AI37" s="273"/>
      <c r="AJ37" s="40" t="s">
        <v>0</v>
      </c>
      <c r="AK37" s="40"/>
      <c r="AL37" s="426"/>
      <c r="AM37" s="332"/>
      <c r="AN37" s="332">
        <f>SUM(AN19:AQ36)</f>
        <v>0</v>
      </c>
      <c r="AO37" s="332"/>
      <c r="AP37" s="332"/>
      <c r="AQ37" s="272"/>
      <c r="AR37" s="41" t="s">
        <v>225</v>
      </c>
      <c r="AS37" s="28"/>
      <c r="AT37" s="330">
        <f>SUM(AT19:AW36)</f>
        <v>0</v>
      </c>
      <c r="AU37" s="330"/>
      <c r="AV37" s="330"/>
      <c r="AW37" s="287"/>
      <c r="AX37" s="41" t="s">
        <v>0</v>
      </c>
      <c r="AY37" s="28"/>
      <c r="AZ37" s="332">
        <f>SUM(AZ19:BC36)</f>
        <v>0</v>
      </c>
      <c r="BA37" s="332"/>
      <c r="BB37" s="332"/>
      <c r="BC37" s="272"/>
      <c r="BD37" s="40" t="s">
        <v>0</v>
      </c>
      <c r="BE37" s="40"/>
      <c r="BF37" s="335">
        <f>BF19+BF21+BF25+BF23+BF29+BF33+BF27</f>
        <v>0</v>
      </c>
      <c r="BG37" s="336"/>
      <c r="BH37" s="336"/>
      <c r="BI37" s="336"/>
      <c r="BJ37" s="31" t="s">
        <v>0</v>
      </c>
      <c r="BK37" s="92"/>
      <c r="BL37" s="505">
        <f>+BL19</f>
        <v>0</v>
      </c>
      <c r="BM37" s="505">
        <f>SUM(BM19:BM36)</f>
        <v>0</v>
      </c>
      <c r="BN37" s="505">
        <f>SUM(BN29:BN36)</f>
        <v>0</v>
      </c>
      <c r="BO37" s="505">
        <f>SUM(BO29:BO36)</f>
        <v>0</v>
      </c>
    </row>
    <row r="38" spans="2:67" ht="13.5" customHeight="1">
      <c r="B38" s="22"/>
      <c r="C38" s="343"/>
      <c r="D38" s="344"/>
      <c r="E38" s="408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273"/>
      <c r="Q38" s="426"/>
      <c r="R38" s="534"/>
      <c r="S38" s="532"/>
      <c r="T38" s="532"/>
      <c r="U38" s="532"/>
      <c r="V38" s="532"/>
      <c r="W38" s="532"/>
      <c r="X38" s="532"/>
      <c r="Y38" s="532"/>
      <c r="Z38" s="532"/>
      <c r="AA38" s="532"/>
      <c r="AB38" s="532"/>
      <c r="AC38" s="532"/>
      <c r="AD38" s="533"/>
      <c r="AE38" s="273"/>
      <c r="AF38" s="273"/>
      <c r="AG38" s="273"/>
      <c r="AH38" s="273"/>
      <c r="AI38" s="273"/>
      <c r="AJ38" s="40"/>
      <c r="AK38" s="40"/>
      <c r="AL38" s="426"/>
      <c r="AM38" s="332"/>
      <c r="AN38" s="332"/>
      <c r="AO38" s="332"/>
      <c r="AP38" s="332"/>
      <c r="AQ38" s="272"/>
      <c r="AR38" s="41"/>
      <c r="AS38" s="28"/>
      <c r="AT38" s="330"/>
      <c r="AU38" s="330"/>
      <c r="AV38" s="330"/>
      <c r="AW38" s="287"/>
      <c r="AX38" s="41"/>
      <c r="AY38" s="28"/>
      <c r="AZ38" s="332"/>
      <c r="BA38" s="332"/>
      <c r="BB38" s="332"/>
      <c r="BC38" s="272"/>
      <c r="BD38" s="40"/>
      <c r="BE38" s="53"/>
      <c r="BF38" s="11"/>
      <c r="BG38" s="447">
        <f>BG20+BG22+BG26+BG24+BG30+BG28+BF33</f>
        <v>0</v>
      </c>
      <c r="BH38" s="448"/>
      <c r="BI38" s="448"/>
      <c r="BJ38" s="329" t="s">
        <v>0</v>
      </c>
      <c r="BK38" s="141"/>
      <c r="BL38" s="506"/>
      <c r="BM38" s="506"/>
      <c r="BN38" s="506"/>
      <c r="BO38" s="506"/>
    </row>
    <row r="39" spans="2:67" ht="13.5" customHeight="1">
      <c r="B39" s="22"/>
      <c r="C39" s="469" t="s">
        <v>19</v>
      </c>
      <c r="D39" s="470"/>
      <c r="E39" s="189"/>
      <c r="F39" s="409" t="s">
        <v>168</v>
      </c>
      <c r="G39" s="409"/>
      <c r="H39" s="409"/>
      <c r="I39" s="409"/>
      <c r="J39" s="409"/>
      <c r="K39" s="409"/>
      <c r="L39" s="409"/>
      <c r="M39" s="409"/>
      <c r="N39" s="409"/>
      <c r="O39" s="409"/>
      <c r="P39" s="71" t="s">
        <v>119</v>
      </c>
      <c r="Q39" s="397"/>
      <c r="R39" s="413" t="s">
        <v>169</v>
      </c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4"/>
      <c r="AD39" s="536"/>
      <c r="AE39" s="273"/>
      <c r="AF39" s="273"/>
      <c r="AG39" s="273"/>
      <c r="AH39" s="273"/>
      <c r="AI39" s="273"/>
      <c r="AJ39" s="40" t="s">
        <v>0</v>
      </c>
      <c r="AK39" s="40"/>
      <c r="AL39" s="426"/>
      <c r="AM39" s="332"/>
      <c r="AN39" s="331">
        <f>AZ39+BF39</f>
        <v>0</v>
      </c>
      <c r="AO39" s="331"/>
      <c r="AP39" s="331"/>
      <c r="AQ39" s="133"/>
      <c r="AR39" s="95" t="s">
        <v>225</v>
      </c>
      <c r="AS39" s="328"/>
      <c r="AT39" s="331">
        <f>AZ39+BG40</f>
        <v>0</v>
      </c>
      <c r="AU39" s="331"/>
      <c r="AV39" s="331"/>
      <c r="AW39" s="133"/>
      <c r="AX39" s="95" t="s">
        <v>0</v>
      </c>
      <c r="AY39" s="328"/>
      <c r="AZ39" s="332"/>
      <c r="BA39" s="332"/>
      <c r="BB39" s="332"/>
      <c r="BC39" s="272"/>
      <c r="BD39" s="40" t="s">
        <v>0</v>
      </c>
      <c r="BE39" s="40"/>
      <c r="BF39" s="485"/>
      <c r="BG39" s="453"/>
      <c r="BH39" s="453"/>
      <c r="BI39" s="453"/>
      <c r="BJ39" s="31" t="s">
        <v>0</v>
      </c>
      <c r="BK39" s="92"/>
      <c r="BL39" s="507"/>
      <c r="BM39" s="494"/>
      <c r="BN39" s="494"/>
      <c r="BO39" s="504"/>
    </row>
    <row r="40" spans="2:67" ht="13.5" customHeight="1">
      <c r="B40" s="22"/>
      <c r="C40" s="471"/>
      <c r="D40" s="472"/>
      <c r="E40" s="398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134"/>
      <c r="Q40" s="135"/>
      <c r="R40" s="419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537"/>
      <c r="AE40" s="273"/>
      <c r="AF40" s="273"/>
      <c r="AG40" s="273"/>
      <c r="AH40" s="273"/>
      <c r="AI40" s="273"/>
      <c r="AJ40" s="40"/>
      <c r="AK40" s="40"/>
      <c r="AL40" s="426"/>
      <c r="AM40" s="332"/>
      <c r="AN40" s="332"/>
      <c r="AO40" s="332"/>
      <c r="AP40" s="332"/>
      <c r="AQ40" s="272"/>
      <c r="AR40" s="41"/>
      <c r="AS40" s="28"/>
      <c r="AT40" s="332"/>
      <c r="AU40" s="332"/>
      <c r="AV40" s="332"/>
      <c r="AW40" s="272"/>
      <c r="AX40" s="41"/>
      <c r="AY40" s="28"/>
      <c r="AZ40" s="332"/>
      <c r="BA40" s="332"/>
      <c r="BB40" s="332"/>
      <c r="BC40" s="272"/>
      <c r="BD40" s="40"/>
      <c r="BE40" s="53"/>
      <c r="BF40" s="11"/>
      <c r="BG40" s="447"/>
      <c r="BH40" s="448"/>
      <c r="BI40" s="448"/>
      <c r="BJ40" s="329" t="s">
        <v>0</v>
      </c>
      <c r="BK40" s="141"/>
      <c r="BL40" s="493"/>
      <c r="BM40" s="495"/>
      <c r="BN40" s="495"/>
      <c r="BO40" s="495"/>
    </row>
    <row r="41" spans="2:67" ht="18" customHeight="1">
      <c r="B41" s="22"/>
      <c r="C41" s="471"/>
      <c r="D41" s="472"/>
      <c r="E41" s="189"/>
      <c r="F41" s="190" t="s">
        <v>184</v>
      </c>
      <c r="G41" s="190"/>
      <c r="H41" s="190"/>
      <c r="I41" s="190"/>
      <c r="J41" s="190"/>
      <c r="K41" s="190"/>
      <c r="L41" s="190"/>
      <c r="M41" s="190"/>
      <c r="N41" s="190"/>
      <c r="O41" s="190"/>
      <c r="P41" s="71" t="s">
        <v>120</v>
      </c>
      <c r="Q41" s="397"/>
      <c r="R41" s="399" t="s">
        <v>176</v>
      </c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  <c r="AD41" s="401"/>
      <c r="AE41" s="538">
        <f>IF('(その１)計算式あり'!J8&lt;=45,1,IF('(その１)計算式あり'!J8&lt;=150,2,3))</f>
        <v>1</v>
      </c>
      <c r="AF41" s="539"/>
      <c r="AG41" s="539"/>
      <c r="AH41" s="539"/>
      <c r="AI41" s="539"/>
      <c r="AJ41" s="31" t="s">
        <v>0</v>
      </c>
      <c r="AK41" s="31"/>
      <c r="AL41" s="426"/>
      <c r="AM41" s="332"/>
      <c r="AN41" s="331">
        <f t="shared" ref="AN41" si="9">AZ41+BF41</f>
        <v>0</v>
      </c>
      <c r="AO41" s="331"/>
      <c r="AP41" s="331"/>
      <c r="AQ41" s="133"/>
      <c r="AR41" s="95" t="s">
        <v>225</v>
      </c>
      <c r="AS41" s="328"/>
      <c r="AT41" s="331">
        <f t="shared" ref="AT41" si="10">AZ41+BG42</f>
        <v>0</v>
      </c>
      <c r="AU41" s="331"/>
      <c r="AV41" s="331"/>
      <c r="AW41" s="133"/>
      <c r="AX41" s="95" t="s">
        <v>0</v>
      </c>
      <c r="AY41" s="328"/>
      <c r="AZ41" s="455"/>
      <c r="BA41" s="455"/>
      <c r="BB41" s="455"/>
      <c r="BC41" s="383"/>
      <c r="BD41" s="94" t="s">
        <v>0</v>
      </c>
      <c r="BE41" s="94"/>
      <c r="BF41" s="445"/>
      <c r="BG41" s="446"/>
      <c r="BH41" s="446"/>
      <c r="BI41" s="446"/>
      <c r="BJ41" s="157" t="s">
        <v>0</v>
      </c>
      <c r="BK41" s="164"/>
      <c r="BL41" s="507"/>
      <c r="BM41" s="494"/>
      <c r="BN41" s="494"/>
      <c r="BO41" s="504"/>
    </row>
    <row r="42" spans="2:67" ht="18" customHeight="1">
      <c r="B42" s="22"/>
      <c r="C42" s="471"/>
      <c r="D42" s="472"/>
      <c r="E42" s="398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134"/>
      <c r="Q42" s="135"/>
      <c r="R42" s="402"/>
      <c r="S42" s="403"/>
      <c r="T42" s="403"/>
      <c r="U42" s="403"/>
      <c r="V42" s="403"/>
      <c r="W42" s="403"/>
      <c r="X42" s="403"/>
      <c r="Y42" s="403"/>
      <c r="Z42" s="403"/>
      <c r="AA42" s="403"/>
      <c r="AB42" s="403"/>
      <c r="AC42" s="403"/>
      <c r="AD42" s="404"/>
      <c r="AE42" s="540"/>
      <c r="AF42" s="541"/>
      <c r="AG42" s="541"/>
      <c r="AH42" s="541"/>
      <c r="AI42" s="541"/>
      <c r="AJ42" s="94"/>
      <c r="AK42" s="94"/>
      <c r="AL42" s="426"/>
      <c r="AM42" s="332"/>
      <c r="AN42" s="332"/>
      <c r="AO42" s="332"/>
      <c r="AP42" s="332"/>
      <c r="AQ42" s="272"/>
      <c r="AR42" s="41"/>
      <c r="AS42" s="28"/>
      <c r="AT42" s="332"/>
      <c r="AU42" s="332"/>
      <c r="AV42" s="332"/>
      <c r="AW42" s="272"/>
      <c r="AX42" s="41"/>
      <c r="AY42" s="28"/>
      <c r="AZ42" s="455"/>
      <c r="BA42" s="455"/>
      <c r="BB42" s="455"/>
      <c r="BC42" s="383"/>
      <c r="BD42" s="31"/>
      <c r="BE42" s="378"/>
      <c r="BF42" s="11"/>
      <c r="BG42" s="449"/>
      <c r="BH42" s="450"/>
      <c r="BI42" s="450"/>
      <c r="BJ42" s="329" t="s">
        <v>0</v>
      </c>
      <c r="BK42" s="141"/>
      <c r="BL42" s="493"/>
      <c r="BM42" s="495"/>
      <c r="BN42" s="495"/>
      <c r="BO42" s="495"/>
    </row>
    <row r="43" spans="2:67" ht="13.5" customHeight="1">
      <c r="B43" s="22"/>
      <c r="C43" s="471"/>
      <c r="D43" s="472"/>
      <c r="E43" s="175"/>
      <c r="F43" s="176" t="s">
        <v>183</v>
      </c>
      <c r="G43" s="176"/>
      <c r="H43" s="176"/>
      <c r="I43" s="176"/>
      <c r="J43" s="176"/>
      <c r="K43" s="176"/>
      <c r="L43" s="176"/>
      <c r="M43" s="176"/>
      <c r="N43" s="176"/>
      <c r="O43" s="176"/>
      <c r="P43" s="61" t="s">
        <v>122</v>
      </c>
      <c r="Q43" s="351"/>
      <c r="R43" s="399" t="s">
        <v>175</v>
      </c>
      <c r="S43" s="400"/>
      <c r="T43" s="400"/>
      <c r="U43" s="400"/>
      <c r="V43" s="400"/>
      <c r="W43" s="400"/>
      <c r="X43" s="400"/>
      <c r="Y43" s="400"/>
      <c r="Z43" s="400"/>
      <c r="AA43" s="400"/>
      <c r="AB43" s="400"/>
      <c r="AC43" s="400"/>
      <c r="AD43" s="401"/>
      <c r="AE43" s="538"/>
      <c r="AF43" s="539"/>
      <c r="AG43" s="539"/>
      <c r="AH43" s="539"/>
      <c r="AI43" s="539"/>
      <c r="AJ43" s="31" t="s">
        <v>0</v>
      </c>
      <c r="AK43" s="31"/>
      <c r="AL43" s="426"/>
      <c r="AM43" s="332"/>
      <c r="AN43" s="332">
        <f t="shared" ref="AN43" si="11">AZ43+BF43</f>
        <v>0</v>
      </c>
      <c r="AO43" s="332"/>
      <c r="AP43" s="332"/>
      <c r="AQ43" s="272"/>
      <c r="AR43" s="40" t="s">
        <v>225</v>
      </c>
      <c r="AS43" s="41"/>
      <c r="AT43" s="332">
        <f t="shared" ref="AT43" si="12">AZ43+BG44</f>
        <v>0</v>
      </c>
      <c r="AU43" s="332"/>
      <c r="AV43" s="332"/>
      <c r="AW43" s="272"/>
      <c r="AX43" s="40" t="s">
        <v>0</v>
      </c>
      <c r="AY43" s="41"/>
      <c r="AZ43" s="333"/>
      <c r="BA43" s="334"/>
      <c r="BB43" s="334"/>
      <c r="BC43" s="334"/>
      <c r="BD43" s="40" t="s">
        <v>0</v>
      </c>
      <c r="BE43" s="53"/>
      <c r="BF43" s="446"/>
      <c r="BG43" s="535"/>
      <c r="BH43" s="535"/>
      <c r="BI43" s="535"/>
      <c r="BJ43" s="31" t="s">
        <v>0</v>
      </c>
      <c r="BK43" s="92"/>
      <c r="BL43" s="507"/>
      <c r="BM43" s="494"/>
      <c r="BN43" s="494"/>
      <c r="BO43" s="504"/>
    </row>
    <row r="44" spans="2:67" ht="13.5" customHeight="1">
      <c r="B44" s="22"/>
      <c r="C44" s="473"/>
      <c r="D44" s="474"/>
      <c r="E44" s="398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134"/>
      <c r="Q44" s="135"/>
      <c r="R44" s="405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7"/>
      <c r="AE44" s="540"/>
      <c r="AF44" s="541"/>
      <c r="AG44" s="541"/>
      <c r="AH44" s="541"/>
      <c r="AI44" s="541"/>
      <c r="AJ44" s="94"/>
      <c r="AK44" s="94"/>
      <c r="AL44" s="426"/>
      <c r="AM44" s="332"/>
      <c r="AN44" s="332"/>
      <c r="AO44" s="332"/>
      <c r="AP44" s="332"/>
      <c r="AQ44" s="272"/>
      <c r="AR44" s="31"/>
      <c r="AS44" s="92"/>
      <c r="AT44" s="332"/>
      <c r="AU44" s="332"/>
      <c r="AV44" s="332"/>
      <c r="AW44" s="272"/>
      <c r="AX44" s="31"/>
      <c r="AY44" s="92"/>
      <c r="AZ44" s="333"/>
      <c r="BA44" s="334"/>
      <c r="BB44" s="334"/>
      <c r="BC44" s="334"/>
      <c r="BD44" s="40"/>
      <c r="BE44" s="53"/>
      <c r="BF44" s="10"/>
      <c r="BG44" s="449"/>
      <c r="BH44" s="450"/>
      <c r="BI44" s="450"/>
      <c r="BJ44" s="329" t="s">
        <v>0</v>
      </c>
      <c r="BK44" s="141"/>
      <c r="BL44" s="493"/>
      <c r="BM44" s="495"/>
      <c r="BN44" s="495"/>
      <c r="BO44" s="495"/>
    </row>
    <row r="45" spans="2:67" ht="13.5" customHeight="1">
      <c r="B45" s="22"/>
      <c r="C45" s="39"/>
      <c r="D45" s="40"/>
      <c r="E45" s="346" t="s">
        <v>80</v>
      </c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61" t="s">
        <v>186</v>
      </c>
      <c r="Q45" s="61"/>
      <c r="R45" s="439" t="s">
        <v>188</v>
      </c>
      <c r="S45" s="409"/>
      <c r="T45" s="409"/>
      <c r="U45" s="409"/>
      <c r="V45" s="409"/>
      <c r="W45" s="409"/>
      <c r="X45" s="409"/>
      <c r="Y45" s="409"/>
      <c r="Z45" s="409"/>
      <c r="AA45" s="409"/>
      <c r="AB45" s="409"/>
      <c r="AC45" s="409"/>
      <c r="AD45" s="440"/>
      <c r="AE45" s="430">
        <f>AE17+AE37+AE39+AE41+AE43</f>
        <v>4</v>
      </c>
      <c r="AF45" s="332"/>
      <c r="AG45" s="332"/>
      <c r="AH45" s="332"/>
      <c r="AI45" s="272"/>
      <c r="AJ45" s="40" t="s">
        <v>0</v>
      </c>
      <c r="AK45" s="40"/>
      <c r="AL45" s="40"/>
      <c r="AM45" s="41"/>
      <c r="AN45" s="272">
        <f>SUM(AN17,AN37,AN39,AN41,AN43)</f>
        <v>0</v>
      </c>
      <c r="AO45" s="273"/>
      <c r="AP45" s="273"/>
      <c r="AQ45" s="273"/>
      <c r="AR45" s="40" t="s">
        <v>225</v>
      </c>
      <c r="AS45" s="41"/>
      <c r="AT45" s="272">
        <f>SUM(AT17,AT37,AT39,AT41,AT43)</f>
        <v>0</v>
      </c>
      <c r="AU45" s="273"/>
      <c r="AV45" s="273"/>
      <c r="AW45" s="273"/>
      <c r="AX45" s="40" t="s">
        <v>0</v>
      </c>
      <c r="AY45" s="41"/>
      <c r="AZ45" s="272">
        <f>AZ17+AZ37+AZ39+AZ41+AZ43</f>
        <v>0</v>
      </c>
      <c r="BA45" s="273"/>
      <c r="BB45" s="273"/>
      <c r="BC45" s="273"/>
      <c r="BD45" s="40" t="s">
        <v>0</v>
      </c>
      <c r="BE45" s="53"/>
      <c r="BF45" s="453">
        <f>BF37+BF39+BF41+BF43</f>
        <v>0</v>
      </c>
      <c r="BG45" s="453"/>
      <c r="BH45" s="453"/>
      <c r="BI45" s="453"/>
      <c r="BJ45" s="31" t="s">
        <v>0</v>
      </c>
      <c r="BK45" s="92"/>
      <c r="BL45" s="501">
        <f>+BL37</f>
        <v>0</v>
      </c>
      <c r="BM45" s="501">
        <f t="shared" ref="BM45:BO45" si="13">+BM37</f>
        <v>0</v>
      </c>
      <c r="BN45" s="501">
        <f t="shared" si="13"/>
        <v>0</v>
      </c>
      <c r="BO45" s="501">
        <f t="shared" si="13"/>
        <v>0</v>
      </c>
    </row>
    <row r="46" spans="2:67" ht="13.5" customHeight="1" thickBot="1">
      <c r="B46" s="22"/>
      <c r="C46" s="396"/>
      <c r="D46" s="276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9"/>
      <c r="Q46" s="429"/>
      <c r="R46" s="441"/>
      <c r="S46" s="442"/>
      <c r="T46" s="442"/>
      <c r="U46" s="442"/>
      <c r="V46" s="442"/>
      <c r="W46" s="442"/>
      <c r="X46" s="442"/>
      <c r="Y46" s="442"/>
      <c r="Z46" s="442"/>
      <c r="AA46" s="442"/>
      <c r="AB46" s="442"/>
      <c r="AC46" s="442"/>
      <c r="AD46" s="443"/>
      <c r="AE46" s="431"/>
      <c r="AF46" s="432"/>
      <c r="AG46" s="432"/>
      <c r="AH46" s="432"/>
      <c r="AI46" s="274"/>
      <c r="AJ46" s="276"/>
      <c r="AK46" s="276"/>
      <c r="AL46" s="276"/>
      <c r="AM46" s="277"/>
      <c r="AN46" s="274"/>
      <c r="AO46" s="275"/>
      <c r="AP46" s="275"/>
      <c r="AQ46" s="275"/>
      <c r="AR46" s="276"/>
      <c r="AS46" s="277"/>
      <c r="AT46" s="274"/>
      <c r="AU46" s="275"/>
      <c r="AV46" s="275"/>
      <c r="AW46" s="275"/>
      <c r="AX46" s="276"/>
      <c r="AY46" s="277"/>
      <c r="AZ46" s="274"/>
      <c r="BA46" s="275"/>
      <c r="BB46" s="275"/>
      <c r="BC46" s="275"/>
      <c r="BD46" s="276"/>
      <c r="BE46" s="454"/>
      <c r="BF46" s="12"/>
      <c r="BG46" s="527">
        <f>BG38+BG40+BG42+BG44</f>
        <v>0</v>
      </c>
      <c r="BH46" s="528"/>
      <c r="BI46" s="528"/>
      <c r="BJ46" s="451" t="s">
        <v>0</v>
      </c>
      <c r="BK46" s="452"/>
      <c r="BL46" s="516"/>
      <c r="BM46" s="516"/>
      <c r="BN46" s="516"/>
      <c r="BO46" s="516"/>
    </row>
    <row r="47" spans="2:67" ht="13.5" customHeight="1" thickTop="1">
      <c r="B47" s="22"/>
      <c r="C47" s="124"/>
      <c r="D47" s="119"/>
      <c r="E47" s="190" t="s">
        <v>124</v>
      </c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71" t="s">
        <v>187</v>
      </c>
      <c r="Q47" s="397"/>
      <c r="R47" s="316" t="s">
        <v>182</v>
      </c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20">
        <f>SUM(AE49:AI66)</f>
        <v>0</v>
      </c>
      <c r="AF47" s="321"/>
      <c r="AG47" s="321"/>
      <c r="AH47" s="321"/>
      <c r="AI47" s="322"/>
      <c r="AJ47" s="94" t="s">
        <v>0</v>
      </c>
      <c r="AK47" s="94"/>
      <c r="AL47" s="94"/>
      <c r="AM47" s="95"/>
      <c r="AN47" s="315">
        <f>SUM(AN49:AQ66)</f>
        <v>0</v>
      </c>
      <c r="AO47" s="134"/>
      <c r="AP47" s="134"/>
      <c r="AQ47" s="134"/>
      <c r="AR47" s="94" t="s">
        <v>0</v>
      </c>
      <c r="AS47" s="95"/>
      <c r="AT47" s="517"/>
      <c r="AU47" s="518"/>
      <c r="AV47" s="518"/>
      <c r="AW47" s="518"/>
      <c r="AX47" s="518"/>
      <c r="AY47" s="519"/>
      <c r="AZ47" s="315">
        <f>SUM(AZ49:BC66)</f>
        <v>0</v>
      </c>
      <c r="BA47" s="134"/>
      <c r="BB47" s="134"/>
      <c r="BC47" s="134"/>
      <c r="BD47" s="94" t="s">
        <v>0</v>
      </c>
      <c r="BE47" s="94"/>
      <c r="BF47" s="523">
        <f>SUM(BF49:BI66)</f>
        <v>0</v>
      </c>
      <c r="BG47" s="524"/>
      <c r="BH47" s="524"/>
      <c r="BI47" s="524"/>
      <c r="BJ47" s="525" t="s">
        <v>0</v>
      </c>
      <c r="BK47" s="309"/>
      <c r="BL47" s="507"/>
      <c r="BM47" s="504"/>
      <c r="BN47" s="504"/>
      <c r="BO47" s="504"/>
    </row>
    <row r="48" spans="2:67" ht="13.5" customHeight="1">
      <c r="B48" s="22"/>
      <c r="C48" s="121"/>
      <c r="D48" s="122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134"/>
      <c r="Q48" s="135"/>
      <c r="R48" s="318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23"/>
      <c r="AF48" s="324"/>
      <c r="AG48" s="324"/>
      <c r="AH48" s="324"/>
      <c r="AI48" s="325"/>
      <c r="AJ48" s="40"/>
      <c r="AK48" s="40"/>
      <c r="AL48" s="40"/>
      <c r="AM48" s="41"/>
      <c r="AN48" s="272"/>
      <c r="AO48" s="273"/>
      <c r="AP48" s="273"/>
      <c r="AQ48" s="273"/>
      <c r="AR48" s="40"/>
      <c r="AS48" s="41"/>
      <c r="AT48" s="520"/>
      <c r="AU48" s="521"/>
      <c r="AV48" s="521"/>
      <c r="AW48" s="521"/>
      <c r="AX48" s="521"/>
      <c r="AY48" s="522"/>
      <c r="AZ48" s="272"/>
      <c r="BA48" s="273"/>
      <c r="BB48" s="273"/>
      <c r="BC48" s="273"/>
      <c r="BD48" s="40"/>
      <c r="BE48" s="40"/>
      <c r="BF48" s="465"/>
      <c r="BG48" s="273"/>
      <c r="BH48" s="273"/>
      <c r="BI48" s="273"/>
      <c r="BJ48" s="94"/>
      <c r="BK48" s="95"/>
      <c r="BL48" s="493"/>
      <c r="BM48" s="495"/>
      <c r="BN48" s="495"/>
      <c r="BO48" s="495"/>
    </row>
    <row r="49" spans="2:67" ht="13.5" customHeight="1">
      <c r="B49" s="22"/>
      <c r="C49" s="300"/>
      <c r="D49" s="342"/>
      <c r="E49" s="151" t="s">
        <v>143</v>
      </c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433"/>
      <c r="AF49" s="433"/>
      <c r="AG49" s="433"/>
      <c r="AH49" s="433"/>
      <c r="AI49" s="434"/>
      <c r="AJ49" s="155" t="s">
        <v>0</v>
      </c>
      <c r="AK49" s="155"/>
      <c r="AL49" s="155"/>
      <c r="AM49" s="156"/>
      <c r="AN49" s="427" t="str">
        <f>IF(SUM(AZ49+BF49)&gt;0,AZ49+BF49,"")</f>
        <v/>
      </c>
      <c r="AO49" s="427"/>
      <c r="AP49" s="427"/>
      <c r="AQ49" s="427"/>
      <c r="AR49" s="155" t="s">
        <v>0</v>
      </c>
      <c r="AS49" s="156"/>
      <c r="AT49" s="510"/>
      <c r="AU49" s="511"/>
      <c r="AV49" s="511"/>
      <c r="AW49" s="511"/>
      <c r="AX49" s="511"/>
      <c r="AY49" s="512"/>
      <c r="AZ49" s="434"/>
      <c r="BA49" s="531"/>
      <c r="BB49" s="531"/>
      <c r="BC49" s="531"/>
      <c r="BD49" s="266" t="s">
        <v>0</v>
      </c>
      <c r="BE49" s="526"/>
      <c r="BF49" s="529"/>
      <c r="BG49" s="529"/>
      <c r="BH49" s="529"/>
      <c r="BI49" s="530"/>
      <c r="BJ49" s="155" t="s">
        <v>0</v>
      </c>
      <c r="BK49" s="156"/>
      <c r="BL49" s="507"/>
      <c r="BM49" s="504"/>
      <c r="BN49" s="504"/>
      <c r="BO49" s="504"/>
    </row>
    <row r="50" spans="2:67" ht="13.5" customHeight="1">
      <c r="B50" s="22"/>
      <c r="C50" s="300"/>
      <c r="D50" s="342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268"/>
      <c r="AF50" s="268"/>
      <c r="AG50" s="268"/>
      <c r="AH50" s="268"/>
      <c r="AI50" s="269"/>
      <c r="AJ50" s="241"/>
      <c r="AK50" s="241"/>
      <c r="AL50" s="241"/>
      <c r="AM50" s="242"/>
      <c r="AN50" s="302"/>
      <c r="AO50" s="302"/>
      <c r="AP50" s="302"/>
      <c r="AQ50" s="302"/>
      <c r="AR50" s="241"/>
      <c r="AS50" s="242"/>
      <c r="AT50" s="513"/>
      <c r="AU50" s="514"/>
      <c r="AV50" s="514"/>
      <c r="AW50" s="514"/>
      <c r="AX50" s="514"/>
      <c r="AY50" s="515"/>
      <c r="AZ50" s="269"/>
      <c r="BA50" s="307"/>
      <c r="BB50" s="307"/>
      <c r="BC50" s="307"/>
      <c r="BD50" s="303"/>
      <c r="BE50" s="304"/>
      <c r="BF50" s="305"/>
      <c r="BG50" s="305"/>
      <c r="BH50" s="305"/>
      <c r="BI50" s="306"/>
      <c r="BJ50" s="241"/>
      <c r="BK50" s="242"/>
      <c r="BL50" s="493"/>
      <c r="BM50" s="495"/>
      <c r="BN50" s="495"/>
      <c r="BO50" s="495"/>
    </row>
    <row r="51" spans="2:67" ht="13.5" customHeight="1">
      <c r="B51" s="22"/>
      <c r="C51" s="300"/>
      <c r="D51" s="342"/>
      <c r="E51" s="390" t="s">
        <v>142</v>
      </c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2"/>
      <c r="AE51" s="268"/>
      <c r="AF51" s="268"/>
      <c r="AG51" s="268"/>
      <c r="AH51" s="268"/>
      <c r="AI51" s="269"/>
      <c r="AJ51" s="241" t="s">
        <v>0</v>
      </c>
      <c r="AK51" s="241"/>
      <c r="AL51" s="241"/>
      <c r="AM51" s="242"/>
      <c r="AN51" s="302" t="str">
        <f>IF(SUM(AZ51+BF51)&gt;0,AZ51+BF51,"")</f>
        <v/>
      </c>
      <c r="AO51" s="302"/>
      <c r="AP51" s="302"/>
      <c r="AQ51" s="302"/>
      <c r="AR51" s="241" t="s">
        <v>0</v>
      </c>
      <c r="AS51" s="242"/>
      <c r="AT51" s="510"/>
      <c r="AU51" s="511"/>
      <c r="AV51" s="511"/>
      <c r="AW51" s="511"/>
      <c r="AX51" s="511"/>
      <c r="AY51" s="512"/>
      <c r="AZ51" s="269"/>
      <c r="BA51" s="307"/>
      <c r="BB51" s="307"/>
      <c r="BC51" s="307"/>
      <c r="BD51" s="303" t="s">
        <v>0</v>
      </c>
      <c r="BE51" s="304"/>
      <c r="BF51" s="305"/>
      <c r="BG51" s="305"/>
      <c r="BH51" s="305"/>
      <c r="BI51" s="306"/>
      <c r="BJ51" s="241" t="s">
        <v>0</v>
      </c>
      <c r="BK51" s="242"/>
      <c r="BL51" s="507"/>
      <c r="BM51" s="494"/>
      <c r="BN51" s="494"/>
      <c r="BO51" s="504"/>
    </row>
    <row r="52" spans="2:67" ht="13.5" customHeight="1">
      <c r="B52" s="22"/>
      <c r="C52" s="300" t="s">
        <v>223</v>
      </c>
      <c r="D52" s="164"/>
      <c r="E52" s="393"/>
      <c r="F52" s="394"/>
      <c r="G52" s="394"/>
      <c r="H52" s="394"/>
      <c r="I52" s="394"/>
      <c r="J52" s="394"/>
      <c r="K52" s="394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94"/>
      <c r="AA52" s="394"/>
      <c r="AB52" s="394"/>
      <c r="AC52" s="394"/>
      <c r="AD52" s="395"/>
      <c r="AE52" s="268"/>
      <c r="AF52" s="268"/>
      <c r="AG52" s="268"/>
      <c r="AH52" s="268"/>
      <c r="AI52" s="269"/>
      <c r="AJ52" s="241"/>
      <c r="AK52" s="241"/>
      <c r="AL52" s="241"/>
      <c r="AM52" s="242"/>
      <c r="AN52" s="302"/>
      <c r="AO52" s="302"/>
      <c r="AP52" s="302"/>
      <c r="AQ52" s="302"/>
      <c r="AR52" s="241"/>
      <c r="AS52" s="242"/>
      <c r="AT52" s="513"/>
      <c r="AU52" s="514"/>
      <c r="AV52" s="514"/>
      <c r="AW52" s="514"/>
      <c r="AX52" s="514"/>
      <c r="AY52" s="515"/>
      <c r="AZ52" s="269"/>
      <c r="BA52" s="307"/>
      <c r="BB52" s="307"/>
      <c r="BC52" s="307"/>
      <c r="BD52" s="303"/>
      <c r="BE52" s="304"/>
      <c r="BF52" s="305"/>
      <c r="BG52" s="305"/>
      <c r="BH52" s="305"/>
      <c r="BI52" s="306"/>
      <c r="BJ52" s="241"/>
      <c r="BK52" s="242"/>
      <c r="BL52" s="493"/>
      <c r="BM52" s="495"/>
      <c r="BN52" s="495"/>
      <c r="BO52" s="495"/>
    </row>
    <row r="53" spans="2:67" ht="13.5" customHeight="1">
      <c r="B53" s="22"/>
      <c r="C53" s="124"/>
      <c r="D53" s="164"/>
      <c r="E53" s="435" t="s">
        <v>166</v>
      </c>
      <c r="F53" s="436"/>
      <c r="G53" s="436"/>
      <c r="H53" s="436"/>
      <c r="I53" s="436"/>
      <c r="J53" s="436"/>
      <c r="K53" s="436"/>
      <c r="L53" s="436"/>
      <c r="M53" s="436"/>
      <c r="N53" s="436"/>
      <c r="O53" s="436"/>
      <c r="P53" s="436"/>
      <c r="Q53" s="436"/>
      <c r="R53" s="436"/>
      <c r="S53" s="436"/>
      <c r="T53" s="436"/>
      <c r="U53" s="436"/>
      <c r="V53" s="436"/>
      <c r="W53" s="436"/>
      <c r="X53" s="436"/>
      <c r="Y53" s="436"/>
      <c r="Z53" s="436"/>
      <c r="AA53" s="436"/>
      <c r="AB53" s="436"/>
      <c r="AC53" s="436"/>
      <c r="AD53" s="437"/>
      <c r="AE53" s="268"/>
      <c r="AF53" s="268"/>
      <c r="AG53" s="268"/>
      <c r="AH53" s="268"/>
      <c r="AI53" s="269"/>
      <c r="AJ53" s="241" t="s">
        <v>0</v>
      </c>
      <c r="AK53" s="241"/>
      <c r="AL53" s="241"/>
      <c r="AM53" s="242"/>
      <c r="AN53" s="302" t="str">
        <f>IF(SUM(AZ53+BF53)&gt;0,AZ53+BF53,"")</f>
        <v/>
      </c>
      <c r="AO53" s="302"/>
      <c r="AP53" s="302"/>
      <c r="AQ53" s="302"/>
      <c r="AR53" s="241" t="s">
        <v>0</v>
      </c>
      <c r="AS53" s="242"/>
      <c r="AT53" s="510"/>
      <c r="AU53" s="511"/>
      <c r="AV53" s="511"/>
      <c r="AW53" s="511"/>
      <c r="AX53" s="511"/>
      <c r="AY53" s="512"/>
      <c r="AZ53" s="269"/>
      <c r="BA53" s="307"/>
      <c r="BB53" s="307"/>
      <c r="BC53" s="307"/>
      <c r="BD53" s="303" t="s">
        <v>0</v>
      </c>
      <c r="BE53" s="304"/>
      <c r="BF53" s="305"/>
      <c r="BG53" s="305"/>
      <c r="BH53" s="305"/>
      <c r="BI53" s="306"/>
      <c r="BJ53" s="241" t="s">
        <v>0</v>
      </c>
      <c r="BK53" s="242"/>
      <c r="BL53" s="507"/>
      <c r="BM53" s="494"/>
      <c r="BN53" s="494"/>
      <c r="BO53" s="504"/>
    </row>
    <row r="54" spans="2:67" ht="13.5" customHeight="1">
      <c r="B54" s="22"/>
      <c r="C54" s="124"/>
      <c r="D54" s="164"/>
      <c r="E54" s="438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8"/>
      <c r="AE54" s="268"/>
      <c r="AF54" s="268"/>
      <c r="AG54" s="268"/>
      <c r="AH54" s="268"/>
      <c r="AI54" s="269"/>
      <c r="AJ54" s="241"/>
      <c r="AK54" s="241"/>
      <c r="AL54" s="241"/>
      <c r="AM54" s="242"/>
      <c r="AN54" s="302"/>
      <c r="AO54" s="302"/>
      <c r="AP54" s="302"/>
      <c r="AQ54" s="302"/>
      <c r="AR54" s="241"/>
      <c r="AS54" s="242"/>
      <c r="AT54" s="513"/>
      <c r="AU54" s="514"/>
      <c r="AV54" s="514"/>
      <c r="AW54" s="514"/>
      <c r="AX54" s="514"/>
      <c r="AY54" s="515"/>
      <c r="AZ54" s="269"/>
      <c r="BA54" s="307"/>
      <c r="BB54" s="307"/>
      <c r="BC54" s="307"/>
      <c r="BD54" s="303"/>
      <c r="BE54" s="304"/>
      <c r="BF54" s="305"/>
      <c r="BG54" s="305"/>
      <c r="BH54" s="305"/>
      <c r="BI54" s="306"/>
      <c r="BJ54" s="241"/>
      <c r="BK54" s="242"/>
      <c r="BL54" s="493"/>
      <c r="BM54" s="495"/>
      <c r="BN54" s="495"/>
      <c r="BO54" s="495"/>
    </row>
    <row r="55" spans="2:67" ht="13.5" customHeight="1">
      <c r="B55" s="22"/>
      <c r="C55" s="124"/>
      <c r="D55" s="164"/>
      <c r="E55" s="301" t="s">
        <v>167</v>
      </c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268"/>
      <c r="AF55" s="268"/>
      <c r="AG55" s="268"/>
      <c r="AH55" s="268"/>
      <c r="AI55" s="269"/>
      <c r="AJ55" s="241" t="s">
        <v>0</v>
      </c>
      <c r="AK55" s="241"/>
      <c r="AL55" s="241"/>
      <c r="AM55" s="242"/>
      <c r="AN55" s="302" t="str">
        <f>IF(SUM(AZ55+BF55)&gt;0,AZ55+BF55,"")</f>
        <v/>
      </c>
      <c r="AO55" s="302"/>
      <c r="AP55" s="302"/>
      <c r="AQ55" s="302"/>
      <c r="AR55" s="241" t="s">
        <v>0</v>
      </c>
      <c r="AS55" s="242"/>
      <c r="AT55" s="510"/>
      <c r="AU55" s="511"/>
      <c r="AV55" s="511"/>
      <c r="AW55" s="511"/>
      <c r="AX55" s="511"/>
      <c r="AY55" s="512"/>
      <c r="AZ55" s="269"/>
      <c r="BA55" s="307"/>
      <c r="BB55" s="307"/>
      <c r="BC55" s="307"/>
      <c r="BD55" s="303" t="s">
        <v>0</v>
      </c>
      <c r="BE55" s="304"/>
      <c r="BF55" s="305"/>
      <c r="BG55" s="305"/>
      <c r="BH55" s="305"/>
      <c r="BI55" s="306"/>
      <c r="BJ55" s="241" t="s">
        <v>0</v>
      </c>
      <c r="BK55" s="242"/>
      <c r="BL55" s="507"/>
      <c r="BM55" s="494"/>
      <c r="BN55" s="494"/>
      <c r="BO55" s="504"/>
    </row>
    <row r="56" spans="2:67" ht="13.5" customHeight="1">
      <c r="B56" s="22"/>
      <c r="C56" s="124"/>
      <c r="D56" s="164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268"/>
      <c r="AF56" s="268"/>
      <c r="AG56" s="268"/>
      <c r="AH56" s="268"/>
      <c r="AI56" s="269"/>
      <c r="AJ56" s="241"/>
      <c r="AK56" s="241"/>
      <c r="AL56" s="241"/>
      <c r="AM56" s="242"/>
      <c r="AN56" s="302"/>
      <c r="AO56" s="302"/>
      <c r="AP56" s="302"/>
      <c r="AQ56" s="302"/>
      <c r="AR56" s="241"/>
      <c r="AS56" s="242"/>
      <c r="AT56" s="513"/>
      <c r="AU56" s="514"/>
      <c r="AV56" s="514"/>
      <c r="AW56" s="514"/>
      <c r="AX56" s="514"/>
      <c r="AY56" s="515"/>
      <c r="AZ56" s="269"/>
      <c r="BA56" s="307"/>
      <c r="BB56" s="307"/>
      <c r="BC56" s="307"/>
      <c r="BD56" s="303"/>
      <c r="BE56" s="304"/>
      <c r="BF56" s="305"/>
      <c r="BG56" s="305"/>
      <c r="BH56" s="305"/>
      <c r="BI56" s="306"/>
      <c r="BJ56" s="241"/>
      <c r="BK56" s="242"/>
      <c r="BL56" s="493"/>
      <c r="BM56" s="495"/>
      <c r="BN56" s="495"/>
      <c r="BO56" s="495"/>
    </row>
    <row r="57" spans="2:67" ht="13.5" customHeight="1">
      <c r="B57" s="22"/>
      <c r="C57" s="124"/>
      <c r="D57" s="164"/>
      <c r="E57" s="301" t="s">
        <v>121</v>
      </c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268"/>
      <c r="AF57" s="268"/>
      <c r="AG57" s="268"/>
      <c r="AH57" s="268"/>
      <c r="AI57" s="269"/>
      <c r="AJ57" s="241" t="s">
        <v>0</v>
      </c>
      <c r="AK57" s="241"/>
      <c r="AL57" s="241"/>
      <c r="AM57" s="242"/>
      <c r="AN57" s="302" t="str">
        <f>IF(SUM(AZ57+BF57)&gt;0,AZ57+BF57,"")</f>
        <v/>
      </c>
      <c r="AO57" s="302"/>
      <c r="AP57" s="302"/>
      <c r="AQ57" s="302"/>
      <c r="AR57" s="241" t="s">
        <v>0</v>
      </c>
      <c r="AS57" s="242"/>
      <c r="AT57" s="510"/>
      <c r="AU57" s="511"/>
      <c r="AV57" s="511"/>
      <c r="AW57" s="511"/>
      <c r="AX57" s="511"/>
      <c r="AY57" s="512"/>
      <c r="AZ57" s="269"/>
      <c r="BA57" s="307"/>
      <c r="BB57" s="307"/>
      <c r="BC57" s="307"/>
      <c r="BD57" s="303" t="s">
        <v>0</v>
      </c>
      <c r="BE57" s="304"/>
      <c r="BF57" s="305"/>
      <c r="BG57" s="305"/>
      <c r="BH57" s="305"/>
      <c r="BI57" s="306"/>
      <c r="BJ57" s="241" t="s">
        <v>0</v>
      </c>
      <c r="BK57" s="242"/>
      <c r="BL57" s="507"/>
      <c r="BM57" s="494"/>
      <c r="BN57" s="494"/>
      <c r="BO57" s="504"/>
    </row>
    <row r="58" spans="2:67" ht="13.5" customHeight="1">
      <c r="B58" s="22"/>
      <c r="C58" s="124"/>
      <c r="D58" s="164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268"/>
      <c r="AF58" s="268"/>
      <c r="AG58" s="268"/>
      <c r="AH58" s="268"/>
      <c r="AI58" s="269"/>
      <c r="AJ58" s="241"/>
      <c r="AK58" s="241"/>
      <c r="AL58" s="241"/>
      <c r="AM58" s="242"/>
      <c r="AN58" s="302"/>
      <c r="AO58" s="302"/>
      <c r="AP58" s="302"/>
      <c r="AQ58" s="302"/>
      <c r="AR58" s="241"/>
      <c r="AS58" s="242"/>
      <c r="AT58" s="513"/>
      <c r="AU58" s="514"/>
      <c r="AV58" s="514"/>
      <c r="AW58" s="514"/>
      <c r="AX58" s="514"/>
      <c r="AY58" s="515"/>
      <c r="AZ58" s="269"/>
      <c r="BA58" s="307"/>
      <c r="BB58" s="307"/>
      <c r="BC58" s="307"/>
      <c r="BD58" s="303"/>
      <c r="BE58" s="304"/>
      <c r="BF58" s="305"/>
      <c r="BG58" s="305"/>
      <c r="BH58" s="305"/>
      <c r="BI58" s="306"/>
      <c r="BJ58" s="241"/>
      <c r="BK58" s="242"/>
      <c r="BL58" s="493"/>
      <c r="BM58" s="495"/>
      <c r="BN58" s="495"/>
      <c r="BO58" s="495"/>
    </row>
    <row r="59" spans="2:67" ht="13.5" customHeight="1">
      <c r="B59" s="22"/>
      <c r="C59" s="124"/>
      <c r="D59" s="164"/>
      <c r="E59" s="301" t="s">
        <v>121</v>
      </c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268"/>
      <c r="AF59" s="268"/>
      <c r="AG59" s="268"/>
      <c r="AH59" s="268"/>
      <c r="AI59" s="269"/>
      <c r="AJ59" s="241" t="s">
        <v>0</v>
      </c>
      <c r="AK59" s="241"/>
      <c r="AL59" s="241"/>
      <c r="AM59" s="242"/>
      <c r="AN59" s="302" t="str">
        <f>IF(SUM(AZ59+BF59)&gt;0,AZ59+BF59,"")</f>
        <v/>
      </c>
      <c r="AO59" s="302"/>
      <c r="AP59" s="302"/>
      <c r="AQ59" s="302"/>
      <c r="AR59" s="241" t="s">
        <v>0</v>
      </c>
      <c r="AS59" s="242"/>
      <c r="AT59" s="510"/>
      <c r="AU59" s="511"/>
      <c r="AV59" s="511"/>
      <c r="AW59" s="511"/>
      <c r="AX59" s="511"/>
      <c r="AY59" s="512"/>
      <c r="AZ59" s="269"/>
      <c r="BA59" s="307"/>
      <c r="BB59" s="307"/>
      <c r="BC59" s="307"/>
      <c r="BD59" s="303" t="s">
        <v>0</v>
      </c>
      <c r="BE59" s="304"/>
      <c r="BF59" s="305"/>
      <c r="BG59" s="305"/>
      <c r="BH59" s="305"/>
      <c r="BI59" s="306"/>
      <c r="BJ59" s="241" t="s">
        <v>0</v>
      </c>
      <c r="BK59" s="242"/>
      <c r="BL59" s="507"/>
      <c r="BM59" s="494"/>
      <c r="BN59" s="494"/>
      <c r="BO59" s="504"/>
    </row>
    <row r="60" spans="2:67" ht="13.5" customHeight="1">
      <c r="B60" s="22"/>
      <c r="C60" s="124"/>
      <c r="D60" s="164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268"/>
      <c r="AF60" s="268"/>
      <c r="AG60" s="268"/>
      <c r="AH60" s="268"/>
      <c r="AI60" s="269"/>
      <c r="AJ60" s="241"/>
      <c r="AK60" s="241"/>
      <c r="AL60" s="241"/>
      <c r="AM60" s="242"/>
      <c r="AN60" s="302"/>
      <c r="AO60" s="302"/>
      <c r="AP60" s="302"/>
      <c r="AQ60" s="302"/>
      <c r="AR60" s="241"/>
      <c r="AS60" s="242"/>
      <c r="AT60" s="513"/>
      <c r="AU60" s="514"/>
      <c r="AV60" s="514"/>
      <c r="AW60" s="514"/>
      <c r="AX60" s="514"/>
      <c r="AY60" s="515"/>
      <c r="AZ60" s="269"/>
      <c r="BA60" s="307"/>
      <c r="BB60" s="307"/>
      <c r="BC60" s="307"/>
      <c r="BD60" s="303"/>
      <c r="BE60" s="304"/>
      <c r="BF60" s="305"/>
      <c r="BG60" s="305"/>
      <c r="BH60" s="305"/>
      <c r="BI60" s="306"/>
      <c r="BJ60" s="241"/>
      <c r="BK60" s="242"/>
      <c r="BL60" s="493"/>
      <c r="BM60" s="495"/>
      <c r="BN60" s="495"/>
      <c r="BO60" s="495"/>
    </row>
    <row r="61" spans="2:67" ht="13.5" customHeight="1">
      <c r="B61" s="22"/>
      <c r="C61" s="124"/>
      <c r="D61" s="164"/>
      <c r="E61" s="301" t="s">
        <v>121</v>
      </c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268"/>
      <c r="AF61" s="268"/>
      <c r="AG61" s="268"/>
      <c r="AH61" s="268"/>
      <c r="AI61" s="269"/>
      <c r="AJ61" s="241" t="s">
        <v>0</v>
      </c>
      <c r="AK61" s="241"/>
      <c r="AL61" s="241"/>
      <c r="AM61" s="242"/>
      <c r="AN61" s="302" t="str">
        <f>IF(SUM(AZ61+BF61)&gt;0,AZ61+BF61,"")</f>
        <v/>
      </c>
      <c r="AO61" s="302"/>
      <c r="AP61" s="302"/>
      <c r="AQ61" s="302"/>
      <c r="AR61" s="241" t="s">
        <v>0</v>
      </c>
      <c r="AS61" s="242"/>
      <c r="AT61" s="510"/>
      <c r="AU61" s="511"/>
      <c r="AV61" s="511"/>
      <c r="AW61" s="511"/>
      <c r="AX61" s="511"/>
      <c r="AY61" s="512"/>
      <c r="AZ61" s="269"/>
      <c r="BA61" s="307"/>
      <c r="BB61" s="307"/>
      <c r="BC61" s="307"/>
      <c r="BD61" s="303" t="s">
        <v>0</v>
      </c>
      <c r="BE61" s="304"/>
      <c r="BF61" s="305"/>
      <c r="BG61" s="305"/>
      <c r="BH61" s="305"/>
      <c r="BI61" s="306"/>
      <c r="BJ61" s="241" t="s">
        <v>0</v>
      </c>
      <c r="BK61" s="242"/>
      <c r="BL61" s="507"/>
      <c r="BM61" s="494"/>
      <c r="BN61" s="494"/>
      <c r="BO61" s="504"/>
    </row>
    <row r="62" spans="2:67" ht="13.5" customHeight="1">
      <c r="B62" s="22"/>
      <c r="C62" s="124"/>
      <c r="D62" s="164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268"/>
      <c r="AF62" s="268"/>
      <c r="AG62" s="268"/>
      <c r="AH62" s="268"/>
      <c r="AI62" s="269"/>
      <c r="AJ62" s="241"/>
      <c r="AK62" s="241"/>
      <c r="AL62" s="241"/>
      <c r="AM62" s="242"/>
      <c r="AN62" s="302"/>
      <c r="AO62" s="302"/>
      <c r="AP62" s="302"/>
      <c r="AQ62" s="302"/>
      <c r="AR62" s="241"/>
      <c r="AS62" s="242"/>
      <c r="AT62" s="513"/>
      <c r="AU62" s="514"/>
      <c r="AV62" s="514"/>
      <c r="AW62" s="514"/>
      <c r="AX62" s="514"/>
      <c r="AY62" s="515"/>
      <c r="AZ62" s="269"/>
      <c r="BA62" s="307"/>
      <c r="BB62" s="307"/>
      <c r="BC62" s="307"/>
      <c r="BD62" s="303"/>
      <c r="BE62" s="304"/>
      <c r="BF62" s="305"/>
      <c r="BG62" s="305"/>
      <c r="BH62" s="305"/>
      <c r="BI62" s="306"/>
      <c r="BJ62" s="241"/>
      <c r="BK62" s="242"/>
      <c r="BL62" s="493"/>
      <c r="BM62" s="495"/>
      <c r="BN62" s="495"/>
      <c r="BO62" s="495"/>
    </row>
    <row r="63" spans="2:67" ht="13.5" customHeight="1">
      <c r="B63" s="22"/>
      <c r="C63" s="124"/>
      <c r="D63" s="164"/>
      <c r="E63" s="301" t="s">
        <v>121</v>
      </c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268"/>
      <c r="AF63" s="268"/>
      <c r="AG63" s="268"/>
      <c r="AH63" s="268"/>
      <c r="AI63" s="269"/>
      <c r="AJ63" s="241" t="s">
        <v>0</v>
      </c>
      <c r="AK63" s="241"/>
      <c r="AL63" s="241"/>
      <c r="AM63" s="242"/>
      <c r="AN63" s="302" t="str">
        <f>IF(SUM(AZ63+BF63)&gt;0,AZ63+BF63,"")</f>
        <v/>
      </c>
      <c r="AO63" s="302"/>
      <c r="AP63" s="302"/>
      <c r="AQ63" s="302"/>
      <c r="AR63" s="241" t="s">
        <v>0</v>
      </c>
      <c r="AS63" s="242"/>
      <c r="AT63" s="510"/>
      <c r="AU63" s="511"/>
      <c r="AV63" s="511"/>
      <c r="AW63" s="511"/>
      <c r="AX63" s="511"/>
      <c r="AY63" s="512"/>
      <c r="AZ63" s="269"/>
      <c r="BA63" s="307"/>
      <c r="BB63" s="307"/>
      <c r="BC63" s="307"/>
      <c r="BD63" s="303" t="s">
        <v>0</v>
      </c>
      <c r="BE63" s="304"/>
      <c r="BF63" s="305"/>
      <c r="BG63" s="305"/>
      <c r="BH63" s="305"/>
      <c r="BI63" s="306"/>
      <c r="BJ63" s="241" t="s">
        <v>0</v>
      </c>
      <c r="BK63" s="242"/>
      <c r="BL63" s="507"/>
      <c r="BM63" s="494"/>
      <c r="BN63" s="494"/>
      <c r="BO63" s="504"/>
    </row>
    <row r="64" spans="2:67" ht="13.5" customHeight="1">
      <c r="B64" s="22"/>
      <c r="C64" s="124"/>
      <c r="D64" s="164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268"/>
      <c r="AF64" s="268"/>
      <c r="AG64" s="268"/>
      <c r="AH64" s="268"/>
      <c r="AI64" s="269"/>
      <c r="AJ64" s="241"/>
      <c r="AK64" s="241"/>
      <c r="AL64" s="241"/>
      <c r="AM64" s="242"/>
      <c r="AN64" s="302"/>
      <c r="AO64" s="302"/>
      <c r="AP64" s="302"/>
      <c r="AQ64" s="302"/>
      <c r="AR64" s="241"/>
      <c r="AS64" s="242"/>
      <c r="AT64" s="513"/>
      <c r="AU64" s="514"/>
      <c r="AV64" s="514"/>
      <c r="AW64" s="514"/>
      <c r="AX64" s="514"/>
      <c r="AY64" s="515"/>
      <c r="AZ64" s="269"/>
      <c r="BA64" s="307"/>
      <c r="BB64" s="307"/>
      <c r="BC64" s="307"/>
      <c r="BD64" s="303"/>
      <c r="BE64" s="304"/>
      <c r="BF64" s="305"/>
      <c r="BG64" s="305"/>
      <c r="BH64" s="305"/>
      <c r="BI64" s="306"/>
      <c r="BJ64" s="241"/>
      <c r="BK64" s="242"/>
      <c r="BL64" s="493"/>
      <c r="BM64" s="495"/>
      <c r="BN64" s="495"/>
      <c r="BO64" s="495"/>
    </row>
    <row r="65" spans="2:67" ht="13.5" customHeight="1">
      <c r="B65" s="22"/>
      <c r="C65" s="124"/>
      <c r="D65" s="164"/>
      <c r="E65" s="301" t="s">
        <v>121</v>
      </c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268"/>
      <c r="AF65" s="268"/>
      <c r="AG65" s="268"/>
      <c r="AH65" s="268"/>
      <c r="AI65" s="269"/>
      <c r="AJ65" s="241" t="s">
        <v>0</v>
      </c>
      <c r="AK65" s="241"/>
      <c r="AL65" s="241"/>
      <c r="AM65" s="242"/>
      <c r="AN65" s="302" t="str">
        <f>IF(SUM(AZ65+BF65)&gt;0,AZ65+BF65,"")</f>
        <v/>
      </c>
      <c r="AO65" s="302"/>
      <c r="AP65" s="302"/>
      <c r="AQ65" s="302"/>
      <c r="AR65" s="241" t="s">
        <v>0</v>
      </c>
      <c r="AS65" s="242"/>
      <c r="AT65" s="510"/>
      <c r="AU65" s="511"/>
      <c r="AV65" s="511"/>
      <c r="AW65" s="511"/>
      <c r="AX65" s="511"/>
      <c r="AY65" s="512"/>
      <c r="AZ65" s="269"/>
      <c r="BA65" s="307"/>
      <c r="BB65" s="307"/>
      <c r="BC65" s="307"/>
      <c r="BD65" s="303" t="s">
        <v>0</v>
      </c>
      <c r="BE65" s="304"/>
      <c r="BF65" s="305"/>
      <c r="BG65" s="305"/>
      <c r="BH65" s="305"/>
      <c r="BI65" s="306"/>
      <c r="BJ65" s="241" t="s">
        <v>0</v>
      </c>
      <c r="BK65" s="242"/>
      <c r="BL65" s="492"/>
      <c r="BM65" s="494"/>
      <c r="BN65" s="494"/>
      <c r="BO65" s="494"/>
    </row>
    <row r="66" spans="2:67" ht="13.5" customHeight="1" thickBot="1">
      <c r="B66" s="22"/>
      <c r="C66" s="270"/>
      <c r="D66" s="271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268"/>
      <c r="AF66" s="268"/>
      <c r="AG66" s="268"/>
      <c r="AH66" s="268"/>
      <c r="AI66" s="269"/>
      <c r="AJ66" s="241"/>
      <c r="AK66" s="241"/>
      <c r="AL66" s="241"/>
      <c r="AM66" s="242"/>
      <c r="AN66" s="302"/>
      <c r="AO66" s="302"/>
      <c r="AP66" s="302"/>
      <c r="AQ66" s="302"/>
      <c r="AR66" s="241"/>
      <c r="AS66" s="242"/>
      <c r="AT66" s="513"/>
      <c r="AU66" s="514"/>
      <c r="AV66" s="514"/>
      <c r="AW66" s="514"/>
      <c r="AX66" s="514"/>
      <c r="AY66" s="515"/>
      <c r="AZ66" s="269"/>
      <c r="BA66" s="307"/>
      <c r="BB66" s="307"/>
      <c r="BC66" s="307"/>
      <c r="BD66" s="303"/>
      <c r="BE66" s="304"/>
      <c r="BF66" s="305"/>
      <c r="BG66" s="305"/>
      <c r="BH66" s="305"/>
      <c r="BI66" s="306"/>
      <c r="BJ66" s="241"/>
      <c r="BK66" s="242"/>
      <c r="BL66" s="508"/>
      <c r="BM66" s="509"/>
      <c r="BN66" s="509"/>
      <c r="BO66" s="509"/>
    </row>
    <row r="67" spans="2:67" ht="13.5" customHeight="1" thickTop="1">
      <c r="B67" s="22"/>
      <c r="C67" s="308"/>
      <c r="D67" s="297" t="s">
        <v>73</v>
      </c>
      <c r="E67" s="297"/>
      <c r="F67" s="297"/>
      <c r="G67" s="297"/>
      <c r="H67" s="297"/>
      <c r="I67" s="297"/>
      <c r="J67" s="297"/>
      <c r="K67" s="297"/>
      <c r="L67" s="309"/>
      <c r="M67" s="310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08"/>
      <c r="AF67" s="297" t="s">
        <v>74</v>
      </c>
      <c r="AG67" s="298"/>
      <c r="AH67" s="298"/>
      <c r="AI67" s="298"/>
      <c r="AJ67" s="298"/>
      <c r="AK67" s="298"/>
      <c r="AL67" s="298"/>
      <c r="AM67" s="312"/>
      <c r="AN67" s="294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6"/>
      <c r="BL67" s="5"/>
      <c r="BO67" s="13"/>
    </row>
    <row r="68" spans="2:67" ht="13.5" customHeight="1">
      <c r="B68" s="22"/>
      <c r="C68" s="93"/>
      <c r="D68" s="299"/>
      <c r="E68" s="299"/>
      <c r="F68" s="299"/>
      <c r="G68" s="299"/>
      <c r="H68" s="299"/>
      <c r="I68" s="299"/>
      <c r="J68" s="299"/>
      <c r="K68" s="299"/>
      <c r="L68" s="95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93"/>
      <c r="AF68" s="122"/>
      <c r="AG68" s="122"/>
      <c r="AH68" s="122"/>
      <c r="AI68" s="122"/>
      <c r="AJ68" s="122"/>
      <c r="AK68" s="122"/>
      <c r="AL68" s="122"/>
      <c r="AM68" s="313"/>
      <c r="AN68" s="170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1"/>
      <c r="BD68" s="171"/>
      <c r="BE68" s="171"/>
      <c r="BF68" s="171"/>
      <c r="BG68" s="171"/>
      <c r="BH68" s="171"/>
      <c r="BI68" s="171"/>
      <c r="BJ68" s="171"/>
      <c r="BK68" s="172"/>
      <c r="BL68" s="6"/>
      <c r="BM68" s="20"/>
      <c r="BN68" s="20"/>
      <c r="BO68" s="21"/>
    </row>
    <row r="69" spans="2:67">
      <c r="C69" s="18" t="str">
        <f>IF(AND(SUM(AE49:AI66)=AE47,SUM(AZ49:BC66)=AZ47,SUM(BF49:BI66)=BF47),"","「上記⑤の内訳」→「ＮＯ」")</f>
        <v/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</row>
  </sheetData>
  <mergeCells count="544">
    <mergeCell ref="BL27:BL28"/>
    <mergeCell ref="BM27:BM28"/>
    <mergeCell ref="BN27:BN28"/>
    <mergeCell ref="BO27:BO28"/>
    <mergeCell ref="BG28:BI28"/>
    <mergeCell ref="BJ28:BK28"/>
    <mergeCell ref="AE27:AI28"/>
    <mergeCell ref="AJ27:AK28"/>
    <mergeCell ref="AL27:AM28"/>
    <mergeCell ref="AN27:AQ28"/>
    <mergeCell ref="AR27:AS28"/>
    <mergeCell ref="AT27:AW28"/>
    <mergeCell ref="AX27:AY28"/>
    <mergeCell ref="AZ27:BC28"/>
    <mergeCell ref="BD27:BE28"/>
    <mergeCell ref="BJ27:BK27"/>
    <mergeCell ref="BJ34:BK34"/>
    <mergeCell ref="AN33:AQ34"/>
    <mergeCell ref="AR33:AS34"/>
    <mergeCell ref="AE33:AI34"/>
    <mergeCell ref="R33:AD34"/>
    <mergeCell ref="BM35:BM36"/>
    <mergeCell ref="P41:Q42"/>
    <mergeCell ref="P43:Q44"/>
    <mergeCell ref="AJ37:AK38"/>
    <mergeCell ref="R37:AD38"/>
    <mergeCell ref="AE39:AI40"/>
    <mergeCell ref="AJ39:AK40"/>
    <mergeCell ref="BJ44:BK44"/>
    <mergeCell ref="BF43:BI43"/>
    <mergeCell ref="BJ43:BK43"/>
    <mergeCell ref="AN37:AQ38"/>
    <mergeCell ref="P39:Q40"/>
    <mergeCell ref="R39:AD40"/>
    <mergeCell ref="AE41:AI42"/>
    <mergeCell ref="AJ41:AK42"/>
    <mergeCell ref="AL41:AM42"/>
    <mergeCell ref="AE43:AI44"/>
    <mergeCell ref="AJ43:AK44"/>
    <mergeCell ref="AL43:AM44"/>
    <mergeCell ref="AT49:AY50"/>
    <mergeCell ref="AT51:AY52"/>
    <mergeCell ref="AT53:AY54"/>
    <mergeCell ref="BL45:BL46"/>
    <mergeCell ref="BM45:BM46"/>
    <mergeCell ref="BN45:BN46"/>
    <mergeCell ref="BO45:BO46"/>
    <mergeCell ref="BL49:BL50"/>
    <mergeCell ref="BM49:BM50"/>
    <mergeCell ref="BN49:BN50"/>
    <mergeCell ref="BO49:BO50"/>
    <mergeCell ref="AT47:AY48"/>
    <mergeCell ref="BF47:BI48"/>
    <mergeCell ref="BJ47:BK48"/>
    <mergeCell ref="BD49:BE50"/>
    <mergeCell ref="BG46:BI46"/>
    <mergeCell ref="BF51:BI52"/>
    <mergeCell ref="BD51:BE52"/>
    <mergeCell ref="BF49:BI50"/>
    <mergeCell ref="AZ49:BC50"/>
    <mergeCell ref="BF53:BI54"/>
    <mergeCell ref="BJ53:BK54"/>
    <mergeCell ref="BL63:BL64"/>
    <mergeCell ref="BM63:BM64"/>
    <mergeCell ref="BN63:BN64"/>
    <mergeCell ref="BO63:BO64"/>
    <mergeCell ref="BL65:BL66"/>
    <mergeCell ref="BM65:BM66"/>
    <mergeCell ref="BN65:BN66"/>
    <mergeCell ref="BO65:BO66"/>
    <mergeCell ref="AT55:AY56"/>
    <mergeCell ref="AT57:AY58"/>
    <mergeCell ref="AT59:AY60"/>
    <mergeCell ref="AT61:AY62"/>
    <mergeCell ref="AT63:AY64"/>
    <mergeCell ref="AT65:AY66"/>
    <mergeCell ref="BL59:BL60"/>
    <mergeCell ref="BM59:BM60"/>
    <mergeCell ref="BN59:BN60"/>
    <mergeCell ref="BO59:BO60"/>
    <mergeCell ref="BL61:BL62"/>
    <mergeCell ref="BM61:BM62"/>
    <mergeCell ref="BN61:BN62"/>
    <mergeCell ref="BO61:BO62"/>
    <mergeCell ref="BL55:BL56"/>
    <mergeCell ref="BM55:BM56"/>
    <mergeCell ref="BN55:BN56"/>
    <mergeCell ref="BO55:BO56"/>
    <mergeCell ref="BL57:BL58"/>
    <mergeCell ref="BM57:BM58"/>
    <mergeCell ref="BN57:BN58"/>
    <mergeCell ref="BO57:BO58"/>
    <mergeCell ref="BL51:BL52"/>
    <mergeCell ref="BM51:BM52"/>
    <mergeCell ref="BN51:BN52"/>
    <mergeCell ref="BO51:BO52"/>
    <mergeCell ref="BL53:BL54"/>
    <mergeCell ref="BM53:BM54"/>
    <mergeCell ref="BN53:BN54"/>
    <mergeCell ref="BO53:BO54"/>
    <mergeCell ref="BO43:BO44"/>
    <mergeCell ref="BL47:BL48"/>
    <mergeCell ref="BM47:BM48"/>
    <mergeCell ref="BN47:BN48"/>
    <mergeCell ref="BO47:BO48"/>
    <mergeCell ref="BL39:BL40"/>
    <mergeCell ref="BM39:BM40"/>
    <mergeCell ref="BN39:BN40"/>
    <mergeCell ref="BO39:BO40"/>
    <mergeCell ref="BL41:BL42"/>
    <mergeCell ref="BM41:BM42"/>
    <mergeCell ref="BN41:BN42"/>
    <mergeCell ref="BO41:BO42"/>
    <mergeCell ref="BL43:BL44"/>
    <mergeCell ref="BM43:BM44"/>
    <mergeCell ref="BN43:BN44"/>
    <mergeCell ref="BO21:BO22"/>
    <mergeCell ref="BL23:BL24"/>
    <mergeCell ref="BM23:BM24"/>
    <mergeCell ref="BN23:BN24"/>
    <mergeCell ref="BO23:BO24"/>
    <mergeCell ref="BN35:BN36"/>
    <mergeCell ref="BO35:BO36"/>
    <mergeCell ref="BL37:BL38"/>
    <mergeCell ref="BM37:BM38"/>
    <mergeCell ref="BN37:BN38"/>
    <mergeCell ref="BO37:BO38"/>
    <mergeCell ref="BL29:BL30"/>
    <mergeCell ref="BM29:BM30"/>
    <mergeCell ref="BN29:BN30"/>
    <mergeCell ref="BO29:BO30"/>
    <mergeCell ref="BL31:BL32"/>
    <mergeCell ref="BM31:BM32"/>
    <mergeCell ref="BN31:BN32"/>
    <mergeCell ref="BO31:BO32"/>
    <mergeCell ref="BL35:BL36"/>
    <mergeCell ref="BN33:BN34"/>
    <mergeCell ref="BO33:BO34"/>
    <mergeCell ref="BL33:BL34"/>
    <mergeCell ref="BM33:BM34"/>
    <mergeCell ref="BF33:BI33"/>
    <mergeCell ref="BJ33:BK33"/>
    <mergeCell ref="BG34:BI34"/>
    <mergeCell ref="BJ29:BK29"/>
    <mergeCell ref="BL12:BO13"/>
    <mergeCell ref="BL14:BO14"/>
    <mergeCell ref="BL15:BL16"/>
    <mergeCell ref="BM15:BM16"/>
    <mergeCell ref="BN15:BO15"/>
    <mergeCell ref="BL17:BL18"/>
    <mergeCell ref="BM17:BM18"/>
    <mergeCell ref="BN17:BN18"/>
    <mergeCell ref="BO17:BO18"/>
    <mergeCell ref="BL25:BL26"/>
    <mergeCell ref="BM25:BM26"/>
    <mergeCell ref="BN25:BN26"/>
    <mergeCell ref="BO25:BO26"/>
    <mergeCell ref="BL19:BL20"/>
    <mergeCell ref="BM19:BM20"/>
    <mergeCell ref="BN19:BN20"/>
    <mergeCell ref="BO19:BO20"/>
    <mergeCell ref="BL21:BL22"/>
    <mergeCell ref="BM21:BM22"/>
    <mergeCell ref="BN21:BN22"/>
    <mergeCell ref="AR39:AS40"/>
    <mergeCell ref="AN35:AQ36"/>
    <mergeCell ref="AN39:AQ40"/>
    <mergeCell ref="AL39:AM40"/>
    <mergeCell ref="AL33:AM34"/>
    <mergeCell ref="AZ33:BC34"/>
    <mergeCell ref="BD33:BE34"/>
    <mergeCell ref="AX33:AY34"/>
    <mergeCell ref="AT33:AW34"/>
    <mergeCell ref="AP7:BK7"/>
    <mergeCell ref="AP9:BK9"/>
    <mergeCell ref="AR31:AS32"/>
    <mergeCell ref="AZ31:BC32"/>
    <mergeCell ref="BD31:BE32"/>
    <mergeCell ref="BF31:BI31"/>
    <mergeCell ref="BJ31:BK31"/>
    <mergeCell ref="BG32:BI32"/>
    <mergeCell ref="BJ32:BK32"/>
    <mergeCell ref="AT31:AW32"/>
    <mergeCell ref="BG26:BI26"/>
    <mergeCell ref="BF15:BK15"/>
    <mergeCell ref="BG16:BK16"/>
    <mergeCell ref="BF19:BI19"/>
    <mergeCell ref="BJ19:BK19"/>
    <mergeCell ref="BF17:BI17"/>
    <mergeCell ref="BJ17:BK17"/>
    <mergeCell ref="BF25:BI25"/>
    <mergeCell ref="AN29:AQ30"/>
    <mergeCell ref="AN31:AQ32"/>
    <mergeCell ref="AR29:AS30"/>
    <mergeCell ref="AZ29:BC30"/>
    <mergeCell ref="BF27:BI27"/>
    <mergeCell ref="BF29:BI29"/>
    <mergeCell ref="B1:I1"/>
    <mergeCell ref="J1:BE1"/>
    <mergeCell ref="R14:AM16"/>
    <mergeCell ref="AN14:AS16"/>
    <mergeCell ref="C12:Q16"/>
    <mergeCell ref="AJ7:AL7"/>
    <mergeCell ref="C7:K9"/>
    <mergeCell ref="R7:T7"/>
    <mergeCell ref="AJ45:AK46"/>
    <mergeCell ref="AZ45:BC46"/>
    <mergeCell ref="C39:D44"/>
    <mergeCell ref="AJ33:AK34"/>
    <mergeCell ref="AL17:AM18"/>
    <mergeCell ref="AE35:AI36"/>
    <mergeCell ref="AJ35:AK36"/>
    <mergeCell ref="Y21:AD22"/>
    <mergeCell ref="AL21:AM22"/>
    <mergeCell ref="BD19:BE20"/>
    <mergeCell ref="AZ21:BC22"/>
    <mergeCell ref="BD21:BE22"/>
    <mergeCell ref="AL37:AM38"/>
    <mergeCell ref="BD29:BE30"/>
    <mergeCell ref="AR43:AS44"/>
    <mergeCell ref="AL45:AM46"/>
    <mergeCell ref="BJ51:BK52"/>
    <mergeCell ref="AZ55:BC56"/>
    <mergeCell ref="BJ41:BK41"/>
    <mergeCell ref="AZ51:BC52"/>
    <mergeCell ref="BG30:BI30"/>
    <mergeCell ref="BJ30:BK30"/>
    <mergeCell ref="R31:AD32"/>
    <mergeCell ref="AE31:AI32"/>
    <mergeCell ref="AJ31:AK32"/>
    <mergeCell ref="AL31:AM32"/>
    <mergeCell ref="AL35:AM36"/>
    <mergeCell ref="AE29:AI30"/>
    <mergeCell ref="AJ29:AK30"/>
    <mergeCell ref="AL29:AM30"/>
    <mergeCell ref="AZ39:BC40"/>
    <mergeCell ref="BD39:BE40"/>
    <mergeCell ref="BF39:BI39"/>
    <mergeCell ref="BJ39:BK39"/>
    <mergeCell ref="BG40:BI40"/>
    <mergeCell ref="BJ40:BK40"/>
    <mergeCell ref="AT39:AW40"/>
    <mergeCell ref="AX39:AY40"/>
    <mergeCell ref="BJ35:BK35"/>
    <mergeCell ref="AZ37:BC38"/>
    <mergeCell ref="BD35:BE36"/>
    <mergeCell ref="BF35:BI35"/>
    <mergeCell ref="AZ35:BC36"/>
    <mergeCell ref="BF41:BI41"/>
    <mergeCell ref="BG38:BI38"/>
    <mergeCell ref="BG42:BI42"/>
    <mergeCell ref="BJ42:BK42"/>
    <mergeCell ref="BG44:BI44"/>
    <mergeCell ref="BJ49:BK50"/>
    <mergeCell ref="BJ46:BK46"/>
    <mergeCell ref="BF45:BI45"/>
    <mergeCell ref="BJ45:BK45"/>
    <mergeCell ref="BD45:BE46"/>
    <mergeCell ref="AZ41:BC42"/>
    <mergeCell ref="AZ47:BC48"/>
    <mergeCell ref="BD47:BE48"/>
    <mergeCell ref="BD41:BE42"/>
    <mergeCell ref="E59:AD60"/>
    <mergeCell ref="AE59:AI60"/>
    <mergeCell ref="E45:O46"/>
    <mergeCell ref="P45:Q46"/>
    <mergeCell ref="AE45:AI46"/>
    <mergeCell ref="AE49:AI50"/>
    <mergeCell ref="AE51:AI52"/>
    <mergeCell ref="AE53:AI54"/>
    <mergeCell ref="E53:AD54"/>
    <mergeCell ref="AE55:AI56"/>
    <mergeCell ref="AE57:AI58"/>
    <mergeCell ref="R45:AD46"/>
    <mergeCell ref="AR45:AS46"/>
    <mergeCell ref="AR55:AS56"/>
    <mergeCell ref="AR49:AS50"/>
    <mergeCell ref="AN51:AQ52"/>
    <mergeCell ref="AR51:AS52"/>
    <mergeCell ref="AN49:AQ50"/>
    <mergeCell ref="AJ49:AK50"/>
    <mergeCell ref="AL49:AM50"/>
    <mergeCell ref="AJ51:AK52"/>
    <mergeCell ref="AL51:AM52"/>
    <mergeCell ref="AJ53:AK54"/>
    <mergeCell ref="AJ55:AK56"/>
    <mergeCell ref="E39:E40"/>
    <mergeCell ref="F39:O40"/>
    <mergeCell ref="G27:G28"/>
    <mergeCell ref="Q27:Q28"/>
    <mergeCell ref="R27:S28"/>
    <mergeCell ref="T27:V28"/>
    <mergeCell ref="W27:X28"/>
    <mergeCell ref="Y27:AD28"/>
    <mergeCell ref="M25:P26"/>
    <mergeCell ref="M27:P28"/>
    <mergeCell ref="E29:Q34"/>
    <mergeCell ref="R29:AD30"/>
    <mergeCell ref="P37:Q38"/>
    <mergeCell ref="C49:D51"/>
    <mergeCell ref="E51:AD52"/>
    <mergeCell ref="C45:D46"/>
    <mergeCell ref="E49:AD50"/>
    <mergeCell ref="C47:D48"/>
    <mergeCell ref="E47:O48"/>
    <mergeCell ref="F41:O42"/>
    <mergeCell ref="AR35:AS36"/>
    <mergeCell ref="AN25:AQ26"/>
    <mergeCell ref="AR25:AS26"/>
    <mergeCell ref="AL25:AM26"/>
    <mergeCell ref="AJ25:AK26"/>
    <mergeCell ref="AE25:AI26"/>
    <mergeCell ref="T25:V26"/>
    <mergeCell ref="P47:Q48"/>
    <mergeCell ref="E41:E42"/>
    <mergeCell ref="E43:E44"/>
    <mergeCell ref="G25:G26"/>
    <mergeCell ref="W25:X26"/>
    <mergeCell ref="F43:O44"/>
    <mergeCell ref="F37:O38"/>
    <mergeCell ref="R41:AD42"/>
    <mergeCell ref="R43:AD44"/>
    <mergeCell ref="E37:E38"/>
    <mergeCell ref="R12:BK13"/>
    <mergeCell ref="W21:X22"/>
    <mergeCell ref="AP8:BK8"/>
    <mergeCell ref="BD17:BE18"/>
    <mergeCell ref="AZ15:BE16"/>
    <mergeCell ref="AR17:AS18"/>
    <mergeCell ref="AJ17:AK18"/>
    <mergeCell ref="B10:BK10"/>
    <mergeCell ref="G21:G22"/>
    <mergeCell ref="G19:G20"/>
    <mergeCell ref="BA14:BJ14"/>
    <mergeCell ref="E17:O18"/>
    <mergeCell ref="C17:D18"/>
    <mergeCell ref="C19:D20"/>
    <mergeCell ref="BG18:BI18"/>
    <mergeCell ref="AZ19:BC20"/>
    <mergeCell ref="AR19:AS20"/>
    <mergeCell ref="AN17:AQ18"/>
    <mergeCell ref="AJ19:AK20"/>
    <mergeCell ref="AL19:AM20"/>
    <mergeCell ref="AN19:AQ20"/>
    <mergeCell ref="AZ17:BC18"/>
    <mergeCell ref="H19:P20"/>
    <mergeCell ref="AR21:AS22"/>
    <mergeCell ref="AJ6:AO6"/>
    <mergeCell ref="R5:AO5"/>
    <mergeCell ref="C5:K6"/>
    <mergeCell ref="L5:Q6"/>
    <mergeCell ref="AD6:AI6"/>
    <mergeCell ref="R8:T9"/>
    <mergeCell ref="U7:W7"/>
    <mergeCell ref="AM7:AO7"/>
    <mergeCell ref="P7:Q9"/>
    <mergeCell ref="X7:Z7"/>
    <mergeCell ref="AM8:AO9"/>
    <mergeCell ref="AJ8:AL9"/>
    <mergeCell ref="L7:O9"/>
    <mergeCell ref="AG8:AI9"/>
    <mergeCell ref="AD7:AF7"/>
    <mergeCell ref="AG7:AI7"/>
    <mergeCell ref="AD8:AF9"/>
    <mergeCell ref="BJ18:BK18"/>
    <mergeCell ref="BJ20:BK20"/>
    <mergeCell ref="BG20:BI20"/>
    <mergeCell ref="P17:Q18"/>
    <mergeCell ref="W19:X20"/>
    <mergeCell ref="Y19:AD20"/>
    <mergeCell ref="R35:AD36"/>
    <mergeCell ref="AE19:AI20"/>
    <mergeCell ref="R19:S20"/>
    <mergeCell ref="T19:V20"/>
    <mergeCell ref="Y25:AD26"/>
    <mergeCell ref="AE17:AI18"/>
    <mergeCell ref="R17:AD18"/>
    <mergeCell ref="R25:S26"/>
    <mergeCell ref="R21:S22"/>
    <mergeCell ref="T21:V22"/>
    <mergeCell ref="AE21:AI22"/>
    <mergeCell ref="AJ21:AK22"/>
    <mergeCell ref="AN21:AQ22"/>
    <mergeCell ref="BJ21:BK21"/>
    <mergeCell ref="BG22:BI22"/>
    <mergeCell ref="BJ22:BK22"/>
    <mergeCell ref="BF21:BI21"/>
    <mergeCell ref="BD25:BE26"/>
    <mergeCell ref="B11:BK11"/>
    <mergeCell ref="BD37:BE38"/>
    <mergeCell ref="BF37:BI37"/>
    <mergeCell ref="BJ37:BK37"/>
    <mergeCell ref="AA7:AC7"/>
    <mergeCell ref="AE37:AI38"/>
    <mergeCell ref="BF1:BK1"/>
    <mergeCell ref="B3:BK3"/>
    <mergeCell ref="B2:BK2"/>
    <mergeCell ref="U8:W9"/>
    <mergeCell ref="AP5:BK6"/>
    <mergeCell ref="R6:W6"/>
    <mergeCell ref="X6:AC6"/>
    <mergeCell ref="B4:BK4"/>
    <mergeCell ref="X8:Z9"/>
    <mergeCell ref="AA8:AC9"/>
    <mergeCell ref="C21:D36"/>
    <mergeCell ref="C37:D38"/>
    <mergeCell ref="E35:Q36"/>
    <mergeCell ref="Q21:Q22"/>
    <mergeCell ref="Q25:Q26"/>
    <mergeCell ref="E19:F28"/>
    <mergeCell ref="Q19:Q20"/>
    <mergeCell ref="BJ26:BK26"/>
    <mergeCell ref="AZ25:BC26"/>
    <mergeCell ref="BJ25:BK25"/>
    <mergeCell ref="AN47:AQ48"/>
    <mergeCell ref="R47:AD48"/>
    <mergeCell ref="AE47:AI48"/>
    <mergeCell ref="BG36:BI36"/>
    <mergeCell ref="BJ36:BK36"/>
    <mergeCell ref="AR37:AS38"/>
    <mergeCell ref="AR41:AS42"/>
    <mergeCell ref="BD43:BE44"/>
    <mergeCell ref="BJ38:BK38"/>
    <mergeCell ref="AR47:AS48"/>
    <mergeCell ref="AJ47:AK48"/>
    <mergeCell ref="AL47:AM48"/>
    <mergeCell ref="AT37:AW38"/>
    <mergeCell ref="AX37:AY38"/>
    <mergeCell ref="AT41:AW42"/>
    <mergeCell ref="AX41:AY42"/>
    <mergeCell ref="AT43:AW44"/>
    <mergeCell ref="AN41:AQ42"/>
    <mergeCell ref="AN43:AQ44"/>
    <mergeCell ref="AX43:AY44"/>
    <mergeCell ref="AZ43:BC44"/>
    <mergeCell ref="AN45:AQ46"/>
    <mergeCell ref="BF59:BI60"/>
    <mergeCell ref="BD55:BE56"/>
    <mergeCell ref="AR57:AS58"/>
    <mergeCell ref="AR53:AS54"/>
    <mergeCell ref="AN53:AQ54"/>
    <mergeCell ref="AZ65:BC66"/>
    <mergeCell ref="AL53:AM54"/>
    <mergeCell ref="AZ53:BC54"/>
    <mergeCell ref="BJ59:BK60"/>
    <mergeCell ref="AN61:AQ62"/>
    <mergeCell ref="AR61:AS62"/>
    <mergeCell ref="AZ61:BC62"/>
    <mergeCell ref="BD61:BE62"/>
    <mergeCell ref="AN57:AQ58"/>
    <mergeCell ref="BJ57:BK58"/>
    <mergeCell ref="BF57:BI58"/>
    <mergeCell ref="BJ61:BK62"/>
    <mergeCell ref="AN59:AQ60"/>
    <mergeCell ref="BF61:BI62"/>
    <mergeCell ref="BF55:BI56"/>
    <mergeCell ref="BJ55:BK56"/>
    <mergeCell ref="BD53:BE54"/>
    <mergeCell ref="AR59:AS60"/>
    <mergeCell ref="BD59:BE60"/>
    <mergeCell ref="AJ63:AK64"/>
    <mergeCell ref="AL63:AM64"/>
    <mergeCell ref="AZ57:BC58"/>
    <mergeCell ref="BD57:BE58"/>
    <mergeCell ref="AL57:AM58"/>
    <mergeCell ref="AZ59:BC60"/>
    <mergeCell ref="AL59:AM60"/>
    <mergeCell ref="AN67:BK68"/>
    <mergeCell ref="AF67:AL68"/>
    <mergeCell ref="D67:K68"/>
    <mergeCell ref="C52:D64"/>
    <mergeCell ref="E61:AD62"/>
    <mergeCell ref="E63:AD64"/>
    <mergeCell ref="E55:AD56"/>
    <mergeCell ref="E57:AD58"/>
    <mergeCell ref="BJ63:BK64"/>
    <mergeCell ref="BJ65:BK66"/>
    <mergeCell ref="AN63:AQ64"/>
    <mergeCell ref="AR63:AS64"/>
    <mergeCell ref="AN65:AQ66"/>
    <mergeCell ref="AR65:AS66"/>
    <mergeCell ref="BD65:BE66"/>
    <mergeCell ref="BF65:BI66"/>
    <mergeCell ref="BD63:BE64"/>
    <mergeCell ref="AZ63:BC64"/>
    <mergeCell ref="C67:C68"/>
    <mergeCell ref="L67:L68"/>
    <mergeCell ref="M67:AD68"/>
    <mergeCell ref="AE67:AE68"/>
    <mergeCell ref="AM67:AM68"/>
    <mergeCell ref="E65:AD66"/>
    <mergeCell ref="AT14:AY16"/>
    <mergeCell ref="AT17:AW18"/>
    <mergeCell ref="AX17:AY18"/>
    <mergeCell ref="AT19:AW20"/>
    <mergeCell ref="AX19:AY20"/>
    <mergeCell ref="AT21:AW22"/>
    <mergeCell ref="AX21:AY22"/>
    <mergeCell ref="AT35:AW36"/>
    <mergeCell ref="AX35:AY36"/>
    <mergeCell ref="AT29:AW30"/>
    <mergeCell ref="AX29:AY30"/>
    <mergeCell ref="AX31:AY32"/>
    <mergeCell ref="AT25:AW26"/>
    <mergeCell ref="AX25:AY26"/>
    <mergeCell ref="BJ23:BK23"/>
    <mergeCell ref="BG24:BI24"/>
    <mergeCell ref="BJ24:BK24"/>
    <mergeCell ref="BD23:BE24"/>
    <mergeCell ref="BF23:BI23"/>
    <mergeCell ref="AE65:AI66"/>
    <mergeCell ref="AJ65:AK66"/>
    <mergeCell ref="AL65:AM66"/>
    <mergeCell ref="C65:D66"/>
    <mergeCell ref="AT45:AW46"/>
    <mergeCell ref="AX45:AY46"/>
    <mergeCell ref="H25:L26"/>
    <mergeCell ref="H27:L28"/>
    <mergeCell ref="G23:G24"/>
    <mergeCell ref="Q23:Q24"/>
    <mergeCell ref="AE63:AI64"/>
    <mergeCell ref="AL55:AM56"/>
    <mergeCell ref="AJ57:AK58"/>
    <mergeCell ref="BF63:BI64"/>
    <mergeCell ref="AJ59:AK60"/>
    <mergeCell ref="AE61:AI62"/>
    <mergeCell ref="AJ61:AK62"/>
    <mergeCell ref="AL61:AM62"/>
    <mergeCell ref="AN55:AQ56"/>
    <mergeCell ref="H21:L22"/>
    <mergeCell ref="M21:P22"/>
    <mergeCell ref="AJ23:AK24"/>
    <mergeCell ref="AL23:AM24"/>
    <mergeCell ref="AN23:AQ24"/>
    <mergeCell ref="AR23:AS24"/>
    <mergeCell ref="AT23:AW24"/>
    <mergeCell ref="AX23:AY24"/>
    <mergeCell ref="AZ23:BC24"/>
    <mergeCell ref="R23:S24"/>
    <mergeCell ref="T23:V24"/>
    <mergeCell ref="W23:X24"/>
    <mergeCell ref="Y23:AD24"/>
    <mergeCell ref="AE23:AI24"/>
    <mergeCell ref="H23:P24"/>
  </mergeCells>
  <phoneticPr fontId="1"/>
  <dataValidations xWindow="402" yWindow="643" count="1">
    <dataValidation type="list" allowBlank="1" showInputMessage="1" showErrorMessage="1" sqref="M21:P22 M25:P28" xr:uid="{AAE10A98-FB31-4B70-931A-6C046C752DFC}">
      <formula1>"(通常),(加算)"</formula1>
    </dataValidation>
  </dataValidations>
  <printOptions gridLinesSet="0"/>
  <pageMargins left="0.59055118110236227" right="0.19685039370078741" top="0.59055118110236227" bottom="0" header="0" footer="0"/>
  <pageSetup paperSize="9" scale="71" firstPageNumber="27" pageOrder="overThenDown" orientation="portrait" useFirstPageNumber="1" horizontalDpi="4294967292" verticalDpi="36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F10A-F091-49B9-9D8F-1F0DBA75B473}">
  <sheetPr>
    <tabColor theme="5" tint="0.79998168889431442"/>
  </sheetPr>
  <dimension ref="B1:CZ67"/>
  <sheetViews>
    <sheetView view="pageBreakPreview" zoomScale="85" zoomScaleNormal="100" zoomScaleSheetLayoutView="85" workbookViewId="0">
      <selection activeCell="J3" sqref="J3:Y3"/>
    </sheetView>
  </sheetViews>
  <sheetFormatPr defaultRowHeight="12.75"/>
  <cols>
    <col min="1" max="1" width="2.7109375" style="1" customWidth="1"/>
    <col min="2" max="57" width="1.7109375" style="1" customWidth="1"/>
    <col min="58" max="58" width="9.140625" style="1"/>
    <col min="59" max="96" width="1.7109375" style="1" customWidth="1"/>
    <col min="97" max="97" width="6.140625" style="1" customWidth="1"/>
    <col min="98" max="104" width="1.7109375" style="1" customWidth="1"/>
    <col min="105" max="16384" width="9.140625" style="1"/>
  </cols>
  <sheetData>
    <row r="1" spans="2:104" ht="31.5" customHeight="1">
      <c r="B1" s="235" t="s">
        <v>173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157" t="s">
        <v>92</v>
      </c>
      <c r="BA1" s="157"/>
      <c r="BB1" s="157"/>
      <c r="BC1" s="157"/>
      <c r="BD1" s="157"/>
      <c r="BE1" s="157"/>
      <c r="CI1" s="71" t="s">
        <v>189</v>
      </c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</row>
    <row r="2" spans="2:104" ht="4.5" customHeight="1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2:104" ht="13.5" customHeight="1">
      <c r="B3" s="24"/>
      <c r="D3" s="94" t="s">
        <v>170</v>
      </c>
      <c r="E3" s="94"/>
      <c r="F3" s="94"/>
      <c r="G3" s="94"/>
      <c r="H3" s="94"/>
      <c r="I3" s="94"/>
      <c r="J3" s="102" t="s">
        <v>171</v>
      </c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2:104" ht="5.25" customHeight="1">
      <c r="B4" s="23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</row>
    <row r="5" spans="2:104" ht="13.5" customHeight="1">
      <c r="B5" s="237"/>
      <c r="C5" s="119"/>
      <c r="D5" s="94" t="s">
        <v>163</v>
      </c>
      <c r="E5" s="94"/>
      <c r="F5" s="94"/>
      <c r="G5" s="94"/>
      <c r="H5" s="94"/>
      <c r="I5" s="94"/>
      <c r="J5" s="102" t="s">
        <v>172</v>
      </c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19"/>
      <c r="AA5" s="119"/>
      <c r="AB5" s="119"/>
      <c r="AC5" s="119"/>
      <c r="AD5" s="119"/>
      <c r="AE5" s="119"/>
      <c r="AF5" s="119"/>
      <c r="AG5" s="119"/>
      <c r="AH5" s="119"/>
      <c r="AI5" s="157" t="s">
        <v>220</v>
      </c>
      <c r="AJ5" s="157"/>
      <c r="AK5" s="157"/>
      <c r="AL5" s="148">
        <v>7</v>
      </c>
      <c r="AM5" s="148"/>
      <c r="AN5" s="148"/>
      <c r="AO5" s="157" t="s">
        <v>23</v>
      </c>
      <c r="AP5" s="157"/>
      <c r="AQ5" s="148">
        <v>4</v>
      </c>
      <c r="AR5" s="148"/>
      <c r="AS5" s="148"/>
      <c r="AT5" s="157" t="s">
        <v>24</v>
      </c>
      <c r="AU5" s="157"/>
      <c r="AV5" s="148">
        <v>1</v>
      </c>
      <c r="AW5" s="148"/>
      <c r="AX5" s="148"/>
      <c r="AY5" s="157" t="s">
        <v>25</v>
      </c>
      <c r="AZ5" s="157"/>
      <c r="BA5" s="157" t="s">
        <v>26</v>
      </c>
      <c r="BB5" s="157"/>
      <c r="BC5" s="157"/>
      <c r="BD5" s="119"/>
      <c r="BE5" s="119"/>
      <c r="BH5" s="72" t="s">
        <v>221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4"/>
    </row>
    <row r="6" spans="2:104" ht="13.5" customHeight="1">
      <c r="B6" s="237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H6" s="75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7"/>
    </row>
    <row r="7" spans="2:104" ht="13.5" customHeight="1">
      <c r="B7" s="119" t="s">
        <v>93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</row>
    <row r="8" spans="2:104" ht="13.5" customHeight="1">
      <c r="C8" s="149" t="s">
        <v>145</v>
      </c>
      <c r="D8" s="149"/>
      <c r="E8" s="149"/>
      <c r="F8" s="149"/>
      <c r="G8" s="149"/>
      <c r="H8" s="149"/>
      <c r="I8" s="1" t="s">
        <v>147</v>
      </c>
      <c r="J8" s="71">
        <v>70</v>
      </c>
      <c r="K8" s="71"/>
      <c r="L8" s="71"/>
      <c r="M8" s="71"/>
      <c r="N8" s="71"/>
      <c r="O8" s="71"/>
      <c r="P8" s="71"/>
      <c r="Q8" s="1" t="s">
        <v>148</v>
      </c>
      <c r="R8" s="157" t="s">
        <v>144</v>
      </c>
      <c r="S8" s="157"/>
      <c r="V8" s="1" t="s">
        <v>149</v>
      </c>
      <c r="BH8" s="1" t="s">
        <v>190</v>
      </c>
    </row>
    <row r="9" spans="2:104" ht="13.5" customHeight="1">
      <c r="B9" s="2"/>
      <c r="C9" s="1" t="s">
        <v>146</v>
      </c>
      <c r="W9" s="1" t="s">
        <v>157</v>
      </c>
      <c r="BH9" s="1" t="s">
        <v>191</v>
      </c>
    </row>
    <row r="10" spans="2:104" ht="13.5" customHeight="1">
      <c r="B10" s="2"/>
      <c r="E10" s="91" t="s">
        <v>40</v>
      </c>
      <c r="F10" s="31"/>
      <c r="G10" s="31"/>
      <c r="H10" s="31"/>
      <c r="I10" s="31" t="s">
        <v>34</v>
      </c>
      <c r="J10" s="31"/>
      <c r="K10" s="31"/>
      <c r="L10" s="234" t="s">
        <v>233</v>
      </c>
      <c r="M10" s="234"/>
      <c r="N10" s="31" t="s">
        <v>35</v>
      </c>
      <c r="O10" s="31"/>
      <c r="P10" s="234" t="s">
        <v>235</v>
      </c>
      <c r="Q10" s="234"/>
      <c r="R10" s="31" t="s">
        <v>36</v>
      </c>
      <c r="S10" s="92"/>
      <c r="W10" s="212" t="s">
        <v>27</v>
      </c>
      <c r="X10" s="213"/>
      <c r="Y10" s="213"/>
      <c r="Z10" s="213"/>
      <c r="AA10" s="213"/>
      <c r="AB10" s="213" t="s">
        <v>28</v>
      </c>
      <c r="AC10" s="213"/>
      <c r="AD10" s="213"/>
      <c r="AE10" s="213"/>
      <c r="AF10" s="213"/>
      <c r="AG10" s="213" t="s">
        <v>29</v>
      </c>
      <c r="AH10" s="213"/>
      <c r="AI10" s="213"/>
      <c r="AJ10" s="213"/>
      <c r="AK10" s="213"/>
      <c r="AL10" s="213" t="s">
        <v>30</v>
      </c>
      <c r="AM10" s="213"/>
      <c r="AN10" s="213"/>
      <c r="AO10" s="213"/>
      <c r="AP10" s="213"/>
      <c r="AQ10" s="213" t="s">
        <v>31</v>
      </c>
      <c r="AR10" s="213"/>
      <c r="AS10" s="213"/>
      <c r="AT10" s="213"/>
      <c r="AU10" s="213"/>
      <c r="AV10" s="213" t="s">
        <v>32</v>
      </c>
      <c r="AW10" s="213"/>
      <c r="AX10" s="213"/>
      <c r="AY10" s="213"/>
      <c r="AZ10" s="213"/>
      <c r="BA10" s="213" t="s">
        <v>49</v>
      </c>
      <c r="BB10" s="213"/>
      <c r="BC10" s="213"/>
      <c r="BD10" s="213"/>
      <c r="BE10" s="214"/>
      <c r="BJ10" s="39" t="s">
        <v>27</v>
      </c>
      <c r="BK10" s="40"/>
      <c r="BL10" s="40"/>
      <c r="BM10" s="40"/>
      <c r="BN10" s="53"/>
      <c r="BO10" s="54" t="s">
        <v>28</v>
      </c>
      <c r="BP10" s="40"/>
      <c r="BQ10" s="40"/>
      <c r="BR10" s="40"/>
      <c r="BS10" s="53"/>
      <c r="BT10" s="54" t="s">
        <v>29</v>
      </c>
      <c r="BU10" s="40"/>
      <c r="BV10" s="40"/>
      <c r="BW10" s="40"/>
      <c r="BX10" s="53"/>
      <c r="BY10" s="54" t="s">
        <v>30</v>
      </c>
      <c r="BZ10" s="40"/>
      <c r="CA10" s="40"/>
      <c r="CB10" s="40"/>
      <c r="CC10" s="53"/>
      <c r="CD10" s="54" t="s">
        <v>31</v>
      </c>
      <c r="CE10" s="40"/>
      <c r="CF10" s="40"/>
      <c r="CG10" s="40"/>
      <c r="CH10" s="53"/>
      <c r="CI10" s="54" t="s">
        <v>32</v>
      </c>
      <c r="CJ10" s="40"/>
      <c r="CK10" s="40"/>
      <c r="CL10" s="40"/>
      <c r="CM10" s="53"/>
      <c r="CN10" s="54" t="s">
        <v>49</v>
      </c>
      <c r="CO10" s="40"/>
      <c r="CP10" s="40"/>
      <c r="CQ10" s="40"/>
      <c r="CR10" s="41"/>
    </row>
    <row r="11" spans="2:104" ht="13.5" customHeight="1">
      <c r="B11" s="2"/>
      <c r="E11" s="124" t="s">
        <v>41</v>
      </c>
      <c r="F11" s="157"/>
      <c r="G11" s="157"/>
      <c r="H11" s="157"/>
      <c r="I11" s="157" t="s">
        <v>37</v>
      </c>
      <c r="J11" s="157"/>
      <c r="K11" s="157"/>
      <c r="L11" s="233" t="s">
        <v>234</v>
      </c>
      <c r="M11" s="233"/>
      <c r="N11" s="157" t="s">
        <v>35</v>
      </c>
      <c r="O11" s="157"/>
      <c r="P11" s="233" t="s">
        <v>235</v>
      </c>
      <c r="Q11" s="233"/>
      <c r="R11" s="157" t="s">
        <v>36</v>
      </c>
      <c r="S11" s="164"/>
      <c r="W11" s="59">
        <v>6</v>
      </c>
      <c r="X11" s="60"/>
      <c r="Y11" s="60"/>
      <c r="Z11" s="60"/>
      <c r="AA11" s="60"/>
      <c r="AB11" s="60">
        <v>15</v>
      </c>
      <c r="AC11" s="60"/>
      <c r="AD11" s="60"/>
      <c r="AE11" s="60"/>
      <c r="AF11" s="60"/>
      <c r="AG11" s="60">
        <v>11</v>
      </c>
      <c r="AH11" s="60"/>
      <c r="AI11" s="60"/>
      <c r="AJ11" s="60"/>
      <c r="AK11" s="60"/>
      <c r="AL11" s="60">
        <v>10</v>
      </c>
      <c r="AM11" s="60"/>
      <c r="AN11" s="60"/>
      <c r="AO11" s="60"/>
      <c r="AP11" s="60"/>
      <c r="AQ11" s="60">
        <v>12</v>
      </c>
      <c r="AR11" s="60"/>
      <c r="AS11" s="60"/>
      <c r="AT11" s="60"/>
      <c r="AU11" s="60"/>
      <c r="AV11" s="60">
        <v>13</v>
      </c>
      <c r="AW11" s="60"/>
      <c r="AX11" s="60"/>
      <c r="AY11" s="60"/>
      <c r="AZ11" s="60"/>
      <c r="BA11" s="57">
        <f>SUM(W11:AZ11)</f>
        <v>67</v>
      </c>
      <c r="BB11" s="57"/>
      <c r="BC11" s="57"/>
      <c r="BD11" s="57"/>
      <c r="BE11" s="58"/>
      <c r="BJ11" s="59">
        <v>6</v>
      </c>
      <c r="BK11" s="60"/>
      <c r="BL11" s="60"/>
      <c r="BM11" s="60"/>
      <c r="BN11" s="60"/>
      <c r="BO11" s="60">
        <v>13</v>
      </c>
      <c r="BP11" s="60"/>
      <c r="BQ11" s="60"/>
      <c r="BR11" s="60"/>
      <c r="BS11" s="60"/>
      <c r="BT11" s="60">
        <v>9</v>
      </c>
      <c r="BU11" s="60"/>
      <c r="BV11" s="60"/>
      <c r="BW11" s="60"/>
      <c r="BX11" s="60"/>
      <c r="BY11" s="60">
        <v>9</v>
      </c>
      <c r="BZ11" s="60"/>
      <c r="CA11" s="60"/>
      <c r="CB11" s="60"/>
      <c r="CC11" s="60"/>
      <c r="CD11" s="60">
        <v>12</v>
      </c>
      <c r="CE11" s="60"/>
      <c r="CF11" s="60"/>
      <c r="CG11" s="60"/>
      <c r="CH11" s="60"/>
      <c r="CI11" s="60">
        <v>15</v>
      </c>
      <c r="CJ11" s="60"/>
      <c r="CK11" s="60"/>
      <c r="CL11" s="60"/>
      <c r="CM11" s="60"/>
      <c r="CN11" s="57">
        <f>SUM(BJ11:CM11)</f>
        <v>64</v>
      </c>
      <c r="CO11" s="57"/>
      <c r="CP11" s="57"/>
      <c r="CQ11" s="57"/>
      <c r="CR11" s="58"/>
    </row>
    <row r="12" spans="2:104" ht="13.5" customHeight="1">
      <c r="B12" s="2"/>
      <c r="C12" s="23"/>
      <c r="E12" s="93" t="s">
        <v>42</v>
      </c>
      <c r="F12" s="94"/>
      <c r="G12" s="94"/>
      <c r="H12" s="94"/>
      <c r="I12" s="102">
        <v>11</v>
      </c>
      <c r="J12" s="102"/>
      <c r="K12" s="102"/>
      <c r="L12" s="122" t="s">
        <v>38</v>
      </c>
      <c r="M12" s="122"/>
      <c r="N12" s="122"/>
      <c r="O12" s="547" t="s">
        <v>154</v>
      </c>
      <c r="P12" s="232"/>
      <c r="Q12" s="232"/>
      <c r="R12" s="94" t="s">
        <v>36</v>
      </c>
      <c r="S12" s="95"/>
      <c r="T12" s="23"/>
      <c r="U12" s="23"/>
      <c r="V12" s="23"/>
      <c r="W12" s="1" t="s">
        <v>160</v>
      </c>
      <c r="BG12" s="23"/>
      <c r="BH12" s="23"/>
      <c r="BI12" s="23"/>
      <c r="CY12" s="23"/>
      <c r="CZ12" s="23"/>
    </row>
    <row r="13" spans="2:104" ht="13.5" customHeight="1">
      <c r="B13" s="2"/>
      <c r="H13" s="23"/>
      <c r="I13" s="23"/>
      <c r="J13" s="23"/>
      <c r="N13" s="3"/>
      <c r="O13" s="3"/>
      <c r="P13" s="3"/>
      <c r="W13" s="1" t="s">
        <v>215</v>
      </c>
      <c r="BH13" s="1" t="s">
        <v>192</v>
      </c>
    </row>
    <row r="14" spans="2:104" ht="13.5" customHeight="1">
      <c r="B14" s="2"/>
      <c r="W14" s="212" t="s">
        <v>27</v>
      </c>
      <c r="X14" s="213"/>
      <c r="Y14" s="213"/>
      <c r="Z14" s="213"/>
      <c r="AA14" s="213"/>
      <c r="AB14" s="213" t="s">
        <v>28</v>
      </c>
      <c r="AC14" s="213"/>
      <c r="AD14" s="213"/>
      <c r="AE14" s="213"/>
      <c r="AF14" s="213"/>
      <c r="AG14" s="213" t="s">
        <v>29</v>
      </c>
      <c r="AH14" s="213"/>
      <c r="AI14" s="213"/>
      <c r="AJ14" s="213"/>
      <c r="AK14" s="213"/>
      <c r="AL14" s="213" t="s">
        <v>30</v>
      </c>
      <c r="AM14" s="213"/>
      <c r="AN14" s="213"/>
      <c r="AO14" s="213"/>
      <c r="AP14" s="213"/>
      <c r="AQ14" s="213" t="s">
        <v>31</v>
      </c>
      <c r="AR14" s="213"/>
      <c r="AS14" s="213"/>
      <c r="AT14" s="213"/>
      <c r="AU14" s="213"/>
      <c r="AV14" s="213" t="s">
        <v>32</v>
      </c>
      <c r="AW14" s="213"/>
      <c r="AX14" s="213"/>
      <c r="AY14" s="213"/>
      <c r="AZ14" s="213"/>
      <c r="BA14" s="213" t="s">
        <v>49</v>
      </c>
      <c r="BB14" s="213"/>
      <c r="BC14" s="213"/>
      <c r="BD14" s="213"/>
      <c r="BE14" s="214"/>
      <c r="BJ14" s="39" t="s">
        <v>27</v>
      </c>
      <c r="BK14" s="40"/>
      <c r="BL14" s="40"/>
      <c r="BM14" s="40"/>
      <c r="BN14" s="53"/>
      <c r="BO14" s="54" t="s">
        <v>28</v>
      </c>
      <c r="BP14" s="40"/>
      <c r="BQ14" s="40"/>
      <c r="BR14" s="40"/>
      <c r="BS14" s="53"/>
      <c r="BT14" s="54" t="s">
        <v>29</v>
      </c>
      <c r="BU14" s="40"/>
      <c r="BV14" s="40"/>
      <c r="BW14" s="40"/>
      <c r="BX14" s="53"/>
      <c r="BY14" s="54" t="s">
        <v>30</v>
      </c>
      <c r="BZ14" s="40"/>
      <c r="CA14" s="40"/>
      <c r="CB14" s="40"/>
      <c r="CC14" s="53"/>
      <c r="CD14" s="54" t="s">
        <v>31</v>
      </c>
      <c r="CE14" s="40"/>
      <c r="CF14" s="40"/>
      <c r="CG14" s="40"/>
      <c r="CH14" s="53"/>
      <c r="CI14" s="54" t="s">
        <v>32</v>
      </c>
      <c r="CJ14" s="40"/>
      <c r="CK14" s="40"/>
      <c r="CL14" s="40"/>
      <c r="CM14" s="53"/>
      <c r="CN14" s="54" t="s">
        <v>49</v>
      </c>
      <c r="CO14" s="40"/>
      <c r="CP14" s="40"/>
      <c r="CQ14" s="40"/>
      <c r="CR14" s="41"/>
    </row>
    <row r="15" spans="2:104" ht="13.5" customHeight="1">
      <c r="B15" s="2"/>
      <c r="W15" s="220">
        <v>6</v>
      </c>
      <c r="X15" s="221"/>
      <c r="Y15" s="221"/>
      <c r="Z15" s="221"/>
      <c r="AA15" s="221"/>
      <c r="AB15" s="221">
        <v>15</v>
      </c>
      <c r="AC15" s="221"/>
      <c r="AD15" s="221"/>
      <c r="AE15" s="221"/>
      <c r="AF15" s="221"/>
      <c r="AG15" s="221">
        <v>11</v>
      </c>
      <c r="AH15" s="221"/>
      <c r="AI15" s="221"/>
      <c r="AJ15" s="221"/>
      <c r="AK15" s="221"/>
      <c r="AL15" s="221">
        <v>10</v>
      </c>
      <c r="AM15" s="221"/>
      <c r="AN15" s="221"/>
      <c r="AO15" s="221"/>
      <c r="AP15" s="221"/>
      <c r="AQ15" s="221">
        <v>12</v>
      </c>
      <c r="AR15" s="221"/>
      <c r="AS15" s="221"/>
      <c r="AT15" s="221"/>
      <c r="AU15" s="221"/>
      <c r="AV15" s="221">
        <v>13</v>
      </c>
      <c r="AW15" s="221"/>
      <c r="AX15" s="221"/>
      <c r="AY15" s="221"/>
      <c r="AZ15" s="221"/>
      <c r="BA15" s="57">
        <f>SUM(W15:AZ15)</f>
        <v>67</v>
      </c>
      <c r="BB15" s="57"/>
      <c r="BC15" s="57"/>
      <c r="BD15" s="57"/>
      <c r="BE15" s="58"/>
      <c r="BJ15" s="59">
        <v>0</v>
      </c>
      <c r="BK15" s="60"/>
      <c r="BL15" s="60"/>
      <c r="BM15" s="60"/>
      <c r="BN15" s="60"/>
      <c r="BO15" s="60">
        <v>1</v>
      </c>
      <c r="BP15" s="60"/>
      <c r="BQ15" s="60"/>
      <c r="BR15" s="60"/>
      <c r="BS15" s="60"/>
      <c r="BT15" s="60">
        <v>0</v>
      </c>
      <c r="BU15" s="60"/>
      <c r="BV15" s="60"/>
      <c r="BW15" s="60"/>
      <c r="BX15" s="60"/>
      <c r="BY15" s="60">
        <v>1</v>
      </c>
      <c r="BZ15" s="60"/>
      <c r="CA15" s="60"/>
      <c r="CB15" s="60"/>
      <c r="CC15" s="60"/>
      <c r="CD15" s="60">
        <v>1</v>
      </c>
      <c r="CE15" s="60"/>
      <c r="CF15" s="60"/>
      <c r="CG15" s="60"/>
      <c r="CH15" s="60"/>
      <c r="CI15" s="60">
        <v>0</v>
      </c>
      <c r="CJ15" s="60"/>
      <c r="CK15" s="60"/>
      <c r="CL15" s="60"/>
      <c r="CM15" s="60"/>
      <c r="CN15" s="57">
        <f>SUM(BJ15:CM15)</f>
        <v>3</v>
      </c>
      <c r="CO15" s="57"/>
      <c r="CP15" s="57"/>
      <c r="CQ15" s="57"/>
      <c r="CR15" s="58"/>
    </row>
    <row r="16" spans="2:104" ht="13.5" customHeight="1">
      <c r="B16" s="2"/>
      <c r="W16" s="231" t="s">
        <v>161</v>
      </c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</row>
    <row r="17" spans="2:96" ht="13.5" customHeight="1">
      <c r="B17" s="2"/>
      <c r="W17" s="222" t="s">
        <v>152</v>
      </c>
      <c r="X17" s="223"/>
      <c r="Y17" s="223"/>
      <c r="Z17" s="223"/>
      <c r="AA17" s="223"/>
      <c r="AB17" s="223"/>
      <c r="AC17" s="223"/>
      <c r="AD17" s="223"/>
      <c r="AE17" s="223"/>
      <c r="AF17" s="224"/>
      <c r="AG17" s="52" t="s">
        <v>29</v>
      </c>
      <c r="AH17" s="62"/>
      <c r="AI17" s="62"/>
      <c r="AJ17" s="62"/>
      <c r="AK17" s="225"/>
      <c r="AL17" s="52" t="s">
        <v>30</v>
      </c>
      <c r="AM17" s="62"/>
      <c r="AN17" s="62"/>
      <c r="AO17" s="62"/>
      <c r="AP17" s="225"/>
      <c r="AQ17" s="52" t="s">
        <v>31</v>
      </c>
      <c r="AR17" s="62"/>
      <c r="AS17" s="62"/>
      <c r="AT17" s="62"/>
      <c r="AU17" s="225"/>
      <c r="AV17" s="52" t="s">
        <v>32</v>
      </c>
      <c r="AW17" s="62"/>
      <c r="AX17" s="62"/>
      <c r="AY17" s="62"/>
      <c r="AZ17" s="225"/>
      <c r="BA17" s="52" t="s">
        <v>49</v>
      </c>
      <c r="BB17" s="62"/>
      <c r="BC17" s="62"/>
      <c r="BD17" s="62"/>
      <c r="BE17" s="115"/>
      <c r="BH17" s="1" t="s">
        <v>193</v>
      </c>
    </row>
    <row r="18" spans="2:96" ht="13.5" customHeight="1">
      <c r="B18" s="2"/>
      <c r="W18" s="227" t="s">
        <v>150</v>
      </c>
      <c r="X18" s="228"/>
      <c r="Y18" s="228"/>
      <c r="Z18" s="228"/>
      <c r="AA18" s="229"/>
      <c r="AB18" s="230" t="s">
        <v>151</v>
      </c>
      <c r="AC18" s="228"/>
      <c r="AD18" s="228"/>
      <c r="AE18" s="228"/>
      <c r="AF18" s="229"/>
      <c r="AG18" s="217"/>
      <c r="AH18" s="122"/>
      <c r="AI18" s="122"/>
      <c r="AJ18" s="122"/>
      <c r="AK18" s="226"/>
      <c r="AL18" s="217"/>
      <c r="AM18" s="122"/>
      <c r="AN18" s="122"/>
      <c r="AO18" s="122"/>
      <c r="AP18" s="226"/>
      <c r="AQ18" s="217"/>
      <c r="AR18" s="122"/>
      <c r="AS18" s="122"/>
      <c r="AT18" s="122"/>
      <c r="AU18" s="226"/>
      <c r="AV18" s="217"/>
      <c r="AW18" s="122"/>
      <c r="AX18" s="122"/>
      <c r="AY18" s="122"/>
      <c r="AZ18" s="226"/>
      <c r="BA18" s="217"/>
      <c r="BB18" s="122"/>
      <c r="BC18" s="122"/>
      <c r="BD18" s="122"/>
      <c r="BE18" s="123"/>
      <c r="BJ18" s="39" t="s">
        <v>27</v>
      </c>
      <c r="BK18" s="40"/>
      <c r="BL18" s="40"/>
      <c r="BM18" s="40"/>
      <c r="BN18" s="53"/>
      <c r="BO18" s="54" t="s">
        <v>28</v>
      </c>
      <c r="BP18" s="40"/>
      <c r="BQ18" s="40"/>
      <c r="BR18" s="40"/>
      <c r="BS18" s="53"/>
      <c r="BT18" s="54" t="s">
        <v>29</v>
      </c>
      <c r="BU18" s="40"/>
      <c r="BV18" s="40"/>
      <c r="BW18" s="40"/>
      <c r="BX18" s="53"/>
      <c r="BY18" s="54" t="s">
        <v>30</v>
      </c>
      <c r="BZ18" s="40"/>
      <c r="CA18" s="40"/>
      <c r="CB18" s="40"/>
      <c r="CC18" s="53"/>
      <c r="CD18" s="54" t="s">
        <v>31</v>
      </c>
      <c r="CE18" s="40"/>
      <c r="CF18" s="40"/>
      <c r="CG18" s="40"/>
      <c r="CH18" s="53"/>
      <c r="CI18" s="54" t="s">
        <v>32</v>
      </c>
      <c r="CJ18" s="40"/>
      <c r="CK18" s="40"/>
      <c r="CL18" s="40"/>
      <c r="CM18" s="53"/>
      <c r="CN18" s="54" t="s">
        <v>49</v>
      </c>
      <c r="CO18" s="40"/>
      <c r="CP18" s="40"/>
      <c r="CQ18" s="40"/>
      <c r="CR18" s="41"/>
    </row>
    <row r="19" spans="2:96" ht="13.5" customHeight="1">
      <c r="B19" s="14"/>
      <c r="W19" s="220">
        <v>2</v>
      </c>
      <c r="X19" s="221"/>
      <c r="Y19" s="221"/>
      <c r="Z19" s="221"/>
      <c r="AA19" s="221"/>
      <c r="AB19" s="221">
        <v>16</v>
      </c>
      <c r="AC19" s="221"/>
      <c r="AD19" s="221"/>
      <c r="AE19" s="221"/>
      <c r="AF19" s="221"/>
      <c r="AG19" s="60">
        <v>10</v>
      </c>
      <c r="AH19" s="60"/>
      <c r="AI19" s="60"/>
      <c r="AJ19" s="60"/>
      <c r="AK19" s="60"/>
      <c r="AL19" s="60">
        <v>9</v>
      </c>
      <c r="AM19" s="60"/>
      <c r="AN19" s="60"/>
      <c r="AO19" s="60"/>
      <c r="AP19" s="60"/>
      <c r="AQ19" s="60">
        <v>11</v>
      </c>
      <c r="AR19" s="60"/>
      <c r="AS19" s="60"/>
      <c r="AT19" s="60"/>
      <c r="AU19" s="60"/>
      <c r="AV19" s="60">
        <v>19</v>
      </c>
      <c r="AW19" s="60"/>
      <c r="AX19" s="60"/>
      <c r="AY19" s="60"/>
      <c r="AZ19" s="60"/>
      <c r="BA19" s="57">
        <f>SUM(W19:AZ19)</f>
        <v>67</v>
      </c>
      <c r="BB19" s="57"/>
      <c r="BC19" s="57"/>
      <c r="BD19" s="57"/>
      <c r="BE19" s="58"/>
      <c r="BJ19" s="55">
        <f>SUM(BJ11,BJ15)</f>
        <v>6</v>
      </c>
      <c r="BK19" s="56"/>
      <c r="BL19" s="56"/>
      <c r="BM19" s="56"/>
      <c r="BN19" s="56"/>
      <c r="BO19" s="56">
        <f>SUM(BO11,BO15)</f>
        <v>14</v>
      </c>
      <c r="BP19" s="56"/>
      <c r="BQ19" s="56"/>
      <c r="BR19" s="56"/>
      <c r="BS19" s="56"/>
      <c r="BT19" s="56">
        <f>SUM(BT11,BT15)</f>
        <v>9</v>
      </c>
      <c r="BU19" s="56"/>
      <c r="BV19" s="56"/>
      <c r="BW19" s="56"/>
      <c r="BX19" s="56"/>
      <c r="BY19" s="56">
        <f>SUM(BY11,BY15)</f>
        <v>10</v>
      </c>
      <c r="BZ19" s="56"/>
      <c r="CA19" s="56"/>
      <c r="CB19" s="56"/>
      <c r="CC19" s="56"/>
      <c r="CD19" s="56">
        <f>SUM(CD11,CD15)</f>
        <v>13</v>
      </c>
      <c r="CE19" s="56"/>
      <c r="CF19" s="56"/>
      <c r="CG19" s="56"/>
      <c r="CH19" s="56"/>
      <c r="CI19" s="56">
        <f>SUM(CI11,CI15)</f>
        <v>15</v>
      </c>
      <c r="CJ19" s="56"/>
      <c r="CK19" s="56"/>
      <c r="CL19" s="56"/>
      <c r="CM19" s="56"/>
      <c r="CN19" s="57">
        <f>SUM(BJ19:CM19)</f>
        <v>67</v>
      </c>
      <c r="CO19" s="57"/>
      <c r="CP19" s="57"/>
      <c r="CQ19" s="57"/>
      <c r="CR19" s="58"/>
    </row>
    <row r="20" spans="2:96" ht="13.5" customHeight="1">
      <c r="B20" s="211" t="s">
        <v>94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</row>
    <row r="21" spans="2:96" ht="13.5" customHeight="1">
      <c r="B21" s="211" t="s">
        <v>95</v>
      </c>
      <c r="C21" s="119"/>
      <c r="D21" s="119"/>
      <c r="E21" s="119"/>
      <c r="F21" s="119"/>
      <c r="G21" s="119"/>
      <c r="H21" s="119"/>
      <c r="I21" s="119"/>
      <c r="J21" s="119"/>
      <c r="K21" s="94" t="s">
        <v>81</v>
      </c>
      <c r="L21" s="94"/>
      <c r="M21" s="102" t="s">
        <v>128</v>
      </c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94" t="s">
        <v>58</v>
      </c>
      <c r="AB21" s="94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</row>
    <row r="22" spans="2:96" ht="13.5" customHeight="1">
      <c r="B22" s="2"/>
      <c r="C22" s="128" t="s">
        <v>129</v>
      </c>
      <c r="D22" s="131"/>
      <c r="E22" s="131"/>
      <c r="F22" s="131"/>
      <c r="G22" s="131"/>
      <c r="H22" s="131"/>
      <c r="I22" s="131"/>
      <c r="J22" s="131"/>
      <c r="K22" s="129" t="s">
        <v>43</v>
      </c>
      <c r="L22" s="129"/>
      <c r="M22" s="129"/>
      <c r="N22" s="216"/>
      <c r="O22" s="99"/>
      <c r="P22" s="99"/>
      <c r="Q22" s="31" t="s">
        <v>44</v>
      </c>
      <c r="R22" s="31"/>
      <c r="S22" s="31"/>
      <c r="T22" s="92"/>
      <c r="U22" s="128" t="s">
        <v>45</v>
      </c>
      <c r="V22" s="129"/>
      <c r="W22" s="129"/>
      <c r="X22" s="129"/>
      <c r="Y22" s="129"/>
      <c r="Z22" s="129"/>
      <c r="AA22" s="129"/>
      <c r="AB22" s="129"/>
      <c r="AC22" s="129" t="s">
        <v>43</v>
      </c>
      <c r="AD22" s="129"/>
      <c r="AE22" s="129"/>
      <c r="AF22" s="216"/>
      <c r="AG22" s="99"/>
      <c r="AH22" s="99"/>
      <c r="AI22" s="31" t="s">
        <v>44</v>
      </c>
      <c r="AJ22" s="31"/>
      <c r="AK22" s="31"/>
      <c r="AL22" s="92"/>
      <c r="AM22" s="128" t="s">
        <v>46</v>
      </c>
      <c r="AN22" s="131"/>
      <c r="AO22" s="131"/>
      <c r="AP22" s="131"/>
      <c r="AQ22" s="131"/>
      <c r="AR22" s="131"/>
      <c r="AS22" s="131"/>
      <c r="AT22" s="131"/>
      <c r="AU22" s="129"/>
      <c r="AV22" s="129" t="s">
        <v>43</v>
      </c>
      <c r="AW22" s="129"/>
      <c r="AX22" s="129"/>
      <c r="AY22" s="216"/>
      <c r="AZ22" s="99"/>
      <c r="BA22" s="99"/>
      <c r="BB22" s="31" t="s">
        <v>44</v>
      </c>
      <c r="BC22" s="31"/>
      <c r="BD22" s="31"/>
      <c r="BE22" s="92"/>
      <c r="BH22" s="1" t="s">
        <v>194</v>
      </c>
    </row>
    <row r="23" spans="2:96" ht="13.5" customHeight="1">
      <c r="B23" s="2"/>
      <c r="C23" s="215"/>
      <c r="D23" s="57"/>
      <c r="E23" s="57"/>
      <c r="F23" s="57"/>
      <c r="G23" s="57"/>
      <c r="H23" s="57"/>
      <c r="I23" s="57"/>
      <c r="J23" s="57"/>
      <c r="K23" s="65"/>
      <c r="L23" s="65"/>
      <c r="M23" s="65"/>
      <c r="N23" s="217"/>
      <c r="O23" s="102"/>
      <c r="P23" s="102"/>
      <c r="Q23" s="94"/>
      <c r="R23" s="94"/>
      <c r="S23" s="94"/>
      <c r="T23" s="95"/>
      <c r="U23" s="130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217"/>
      <c r="AG23" s="102"/>
      <c r="AH23" s="102"/>
      <c r="AI23" s="94"/>
      <c r="AJ23" s="94"/>
      <c r="AK23" s="94"/>
      <c r="AL23" s="95"/>
      <c r="AM23" s="218" t="s">
        <v>86</v>
      </c>
      <c r="AN23" s="219"/>
      <c r="AO23" s="219"/>
      <c r="AP23" s="219"/>
      <c r="AQ23" s="219"/>
      <c r="AR23" s="219"/>
      <c r="AS23" s="219"/>
      <c r="AT23" s="219"/>
      <c r="AU23" s="90"/>
      <c r="AV23" s="65"/>
      <c r="AW23" s="65"/>
      <c r="AX23" s="65"/>
      <c r="AY23" s="217"/>
      <c r="AZ23" s="102"/>
      <c r="BA23" s="102"/>
      <c r="BB23" s="94"/>
      <c r="BC23" s="94"/>
      <c r="BD23" s="94"/>
      <c r="BE23" s="95"/>
      <c r="BK23" s="1" t="s">
        <v>195</v>
      </c>
      <c r="CB23" s="1" t="s">
        <v>196</v>
      </c>
    </row>
    <row r="24" spans="2:96" ht="13.5" customHeight="1">
      <c r="B24" s="211" t="s">
        <v>96</v>
      </c>
      <c r="C24" s="119"/>
      <c r="D24" s="119"/>
      <c r="E24" s="119"/>
      <c r="F24" s="119"/>
      <c r="G24" s="119"/>
      <c r="H24" s="119"/>
      <c r="I24" s="119"/>
      <c r="J24" s="119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J24" s="39" t="s">
        <v>197</v>
      </c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1"/>
      <c r="BW24" s="40" t="s">
        <v>198</v>
      </c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1"/>
    </row>
    <row r="25" spans="2:96" ht="13.5" customHeight="1">
      <c r="B25" s="2"/>
      <c r="C25" s="212" t="s">
        <v>47</v>
      </c>
      <c r="D25" s="213"/>
      <c r="E25" s="213"/>
      <c r="F25" s="213"/>
      <c r="G25" s="213"/>
      <c r="H25" s="213"/>
      <c r="I25" s="213"/>
      <c r="J25" s="213" t="s">
        <v>48</v>
      </c>
      <c r="K25" s="213"/>
      <c r="L25" s="213"/>
      <c r="M25" s="213"/>
      <c r="N25" s="213"/>
      <c r="O25" s="213"/>
      <c r="P25" s="213"/>
      <c r="Q25" s="213" t="s">
        <v>46</v>
      </c>
      <c r="R25" s="213"/>
      <c r="S25" s="213"/>
      <c r="T25" s="213"/>
      <c r="U25" s="213"/>
      <c r="V25" s="213"/>
      <c r="W25" s="213"/>
      <c r="X25" s="213" t="s">
        <v>50</v>
      </c>
      <c r="Y25" s="213"/>
      <c r="Z25" s="213"/>
      <c r="AA25" s="213"/>
      <c r="AB25" s="213"/>
      <c r="AC25" s="213"/>
      <c r="AD25" s="214"/>
      <c r="AE25" s="4"/>
      <c r="AF25" s="62" t="s">
        <v>51</v>
      </c>
      <c r="AG25" s="62"/>
      <c r="AH25" s="62"/>
      <c r="AI25" s="62"/>
      <c r="AJ25" s="62"/>
      <c r="AK25" s="62"/>
      <c r="AL25" s="62"/>
      <c r="AM25" s="31" t="s">
        <v>81</v>
      </c>
      <c r="AN25" s="31"/>
      <c r="AO25" s="99" t="s">
        <v>130</v>
      </c>
      <c r="AP25" s="179"/>
      <c r="AQ25" s="179"/>
      <c r="AR25" s="179"/>
      <c r="AS25" s="179"/>
      <c r="AT25" s="31" t="s">
        <v>58</v>
      </c>
      <c r="AU25" s="31"/>
      <c r="AV25" s="62"/>
      <c r="AW25" s="62"/>
      <c r="AX25" s="62"/>
      <c r="AY25" s="62"/>
      <c r="AZ25" s="62"/>
      <c r="BA25" s="62"/>
      <c r="BB25" s="62"/>
      <c r="BC25" s="62"/>
      <c r="BD25" s="62"/>
      <c r="BE25" s="115"/>
      <c r="BJ25" s="39">
        <v>0</v>
      </c>
      <c r="BK25" s="40"/>
      <c r="BL25" s="40"/>
      <c r="BM25" s="40"/>
      <c r="BN25" s="40"/>
      <c r="BO25" s="40" t="s">
        <v>199</v>
      </c>
      <c r="BP25" s="40"/>
      <c r="BQ25" s="40"/>
      <c r="BR25" s="40">
        <v>1</v>
      </c>
      <c r="BS25" s="40"/>
      <c r="BT25" s="40"/>
      <c r="BU25" s="40"/>
      <c r="BV25" s="41"/>
      <c r="BW25" s="40">
        <v>0</v>
      </c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1"/>
    </row>
    <row r="26" spans="2:96" ht="13.5" customHeight="1">
      <c r="B26" s="2"/>
      <c r="C26" s="203" t="s">
        <v>5</v>
      </c>
      <c r="D26" s="204"/>
      <c r="E26" s="204"/>
      <c r="F26" s="204"/>
      <c r="G26" s="204"/>
      <c r="H26" s="204"/>
      <c r="I26" s="204"/>
      <c r="J26" s="204" t="s">
        <v>5</v>
      </c>
      <c r="K26" s="204"/>
      <c r="L26" s="204"/>
      <c r="M26" s="204"/>
      <c r="N26" s="204"/>
      <c r="O26" s="204"/>
      <c r="P26" s="204"/>
      <c r="Q26" s="204" t="s">
        <v>5</v>
      </c>
      <c r="R26" s="204"/>
      <c r="S26" s="204"/>
      <c r="T26" s="204"/>
      <c r="U26" s="204"/>
      <c r="V26" s="204"/>
      <c r="W26" s="204"/>
      <c r="X26" s="204" t="s">
        <v>5</v>
      </c>
      <c r="Y26" s="204"/>
      <c r="Z26" s="204"/>
      <c r="AA26" s="204"/>
      <c r="AB26" s="204"/>
      <c r="AC26" s="204"/>
      <c r="AD26" s="205"/>
      <c r="AE26" s="5"/>
      <c r="AF26" s="119"/>
      <c r="AG26" s="119"/>
      <c r="AH26" s="119"/>
      <c r="AI26" s="119"/>
      <c r="AJ26" s="119"/>
      <c r="AK26" s="119"/>
      <c r="AL26" s="1" t="s">
        <v>162</v>
      </c>
      <c r="BE26" s="13"/>
      <c r="BJ26" s="39">
        <v>1</v>
      </c>
      <c r="BK26" s="40"/>
      <c r="BL26" s="40"/>
      <c r="BM26" s="40"/>
      <c r="BN26" s="40"/>
      <c r="BO26" s="40" t="s">
        <v>199</v>
      </c>
      <c r="BP26" s="40"/>
      <c r="BQ26" s="40"/>
      <c r="BR26" s="40">
        <v>2</v>
      </c>
      <c r="BS26" s="40"/>
      <c r="BT26" s="40"/>
      <c r="BU26" s="40"/>
      <c r="BV26" s="41"/>
      <c r="BW26" s="40">
        <v>2</v>
      </c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1"/>
    </row>
    <row r="27" spans="2:96" ht="13.5" customHeight="1">
      <c r="B27" s="2"/>
      <c r="C27" s="206">
        <v>500</v>
      </c>
      <c r="D27" s="207"/>
      <c r="E27" s="207"/>
      <c r="F27" s="207"/>
      <c r="G27" s="207"/>
      <c r="H27" s="207"/>
      <c r="I27" s="207"/>
      <c r="J27" s="207">
        <v>250</v>
      </c>
      <c r="K27" s="207"/>
      <c r="L27" s="207"/>
      <c r="M27" s="207"/>
      <c r="N27" s="207"/>
      <c r="O27" s="207"/>
      <c r="P27" s="207"/>
      <c r="Q27" s="207">
        <v>50</v>
      </c>
      <c r="R27" s="207"/>
      <c r="S27" s="207"/>
      <c r="T27" s="207"/>
      <c r="U27" s="207"/>
      <c r="V27" s="207"/>
      <c r="W27" s="207"/>
      <c r="X27" s="208">
        <f>SUM(C27:W27)</f>
        <v>800</v>
      </c>
      <c r="Y27" s="208"/>
      <c r="Z27" s="208"/>
      <c r="AA27" s="208"/>
      <c r="AB27" s="208"/>
      <c r="AC27" s="208"/>
      <c r="AD27" s="209"/>
      <c r="AE27" s="6"/>
      <c r="AF27" s="94" t="s">
        <v>82</v>
      </c>
      <c r="AG27" s="94"/>
      <c r="AH27" s="210">
        <v>3.3</v>
      </c>
      <c r="AI27" s="210"/>
      <c r="AJ27" s="210"/>
      <c r="AK27" s="94" t="s">
        <v>83</v>
      </c>
      <c r="AL27" s="94"/>
      <c r="AM27" s="94"/>
      <c r="AN27" s="94">
        <f>SUM(AG19:AZ19)</f>
        <v>49</v>
      </c>
      <c r="AO27" s="94"/>
      <c r="AP27" s="94"/>
      <c r="AQ27" s="94"/>
      <c r="AR27" s="94"/>
      <c r="AS27" s="94"/>
      <c r="AT27" s="94" t="s">
        <v>6</v>
      </c>
      <c r="AU27" s="94"/>
      <c r="AV27" s="122" t="s">
        <v>2</v>
      </c>
      <c r="AW27" s="122"/>
      <c r="AX27" s="197">
        <f>AH27*AN27</f>
        <v>161.69999999999999</v>
      </c>
      <c r="AY27" s="94"/>
      <c r="AZ27" s="94"/>
      <c r="BA27" s="94"/>
      <c r="BB27" s="94"/>
      <c r="BC27" s="94"/>
      <c r="BD27" s="94" t="s">
        <v>5</v>
      </c>
      <c r="BE27" s="95"/>
      <c r="BJ27" s="39">
        <v>2</v>
      </c>
      <c r="BK27" s="40"/>
      <c r="BL27" s="40"/>
      <c r="BM27" s="40"/>
      <c r="BN27" s="40"/>
      <c r="BO27" s="40" t="s">
        <v>199</v>
      </c>
      <c r="BP27" s="40"/>
      <c r="BQ27" s="40"/>
      <c r="BR27" s="40">
        <v>3</v>
      </c>
      <c r="BS27" s="40"/>
      <c r="BT27" s="40"/>
      <c r="BU27" s="40"/>
      <c r="BV27" s="41"/>
      <c r="BW27" s="40">
        <v>1</v>
      </c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1"/>
    </row>
    <row r="28" spans="2:96" ht="13.5" customHeight="1">
      <c r="B28" s="119" t="s">
        <v>99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J28" s="39">
        <v>3</v>
      </c>
      <c r="BK28" s="40"/>
      <c r="BL28" s="40"/>
      <c r="BM28" s="40"/>
      <c r="BN28" s="40"/>
      <c r="BO28" s="40" t="s">
        <v>199</v>
      </c>
      <c r="BP28" s="40"/>
      <c r="BQ28" s="40"/>
      <c r="BR28" s="40">
        <v>4</v>
      </c>
      <c r="BS28" s="40"/>
      <c r="BT28" s="40"/>
      <c r="BU28" s="40"/>
      <c r="BV28" s="41"/>
      <c r="BW28" s="40">
        <v>2</v>
      </c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1"/>
    </row>
    <row r="29" spans="2:96" ht="13.5" customHeight="1">
      <c r="B29" s="2"/>
      <c r="C29" s="91" t="s">
        <v>55</v>
      </c>
      <c r="D29" s="31"/>
      <c r="E29" s="31"/>
      <c r="F29" s="31"/>
      <c r="G29" s="31"/>
      <c r="H29" s="31"/>
      <c r="I29" s="31"/>
      <c r="J29" s="92"/>
      <c r="K29" s="98" t="s">
        <v>100</v>
      </c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31" t="s">
        <v>56</v>
      </c>
      <c r="AC29" s="31"/>
      <c r="AD29" s="198">
        <v>1</v>
      </c>
      <c r="AE29" s="99"/>
      <c r="AF29" s="99"/>
      <c r="AG29" s="99"/>
      <c r="AH29" s="99"/>
      <c r="AI29" s="99"/>
      <c r="AJ29" s="31" t="s">
        <v>57</v>
      </c>
      <c r="AK29" s="31"/>
      <c r="AL29" s="31"/>
      <c r="AM29" s="31"/>
      <c r="AN29" s="91" t="s">
        <v>54</v>
      </c>
      <c r="AO29" s="31"/>
      <c r="AP29" s="31"/>
      <c r="AQ29" s="31"/>
      <c r="AR29" s="31"/>
      <c r="AS29" s="31"/>
      <c r="AT29" s="92"/>
      <c r="AU29" s="199">
        <v>500</v>
      </c>
      <c r="AV29" s="200"/>
      <c r="AW29" s="200"/>
      <c r="AX29" s="200"/>
      <c r="AY29" s="200"/>
      <c r="AZ29" s="200"/>
      <c r="BA29" s="200"/>
      <c r="BB29" s="200"/>
      <c r="BC29" s="200"/>
      <c r="BD29" s="31" t="s">
        <v>5</v>
      </c>
      <c r="BE29" s="92"/>
      <c r="BJ29" s="39">
        <v>4</v>
      </c>
      <c r="BK29" s="40"/>
      <c r="BL29" s="40"/>
      <c r="BM29" s="40"/>
      <c r="BN29" s="40"/>
      <c r="BO29" s="40" t="s">
        <v>199</v>
      </c>
      <c r="BP29" s="40"/>
      <c r="BQ29" s="40"/>
      <c r="BR29" s="40">
        <v>5</v>
      </c>
      <c r="BS29" s="40"/>
      <c r="BT29" s="40"/>
      <c r="BU29" s="40"/>
      <c r="BV29" s="41"/>
      <c r="BW29" s="40">
        <v>4</v>
      </c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1"/>
    </row>
    <row r="30" spans="2:96" ht="13.5" customHeight="1">
      <c r="B30" s="2"/>
      <c r="C30" s="93"/>
      <c r="D30" s="94"/>
      <c r="E30" s="94"/>
      <c r="F30" s="94"/>
      <c r="G30" s="94"/>
      <c r="H30" s="94"/>
      <c r="I30" s="94"/>
      <c r="J30" s="95"/>
      <c r="K30" s="101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94"/>
      <c r="AC30" s="94"/>
      <c r="AD30" s="102"/>
      <c r="AE30" s="102"/>
      <c r="AF30" s="102"/>
      <c r="AG30" s="102"/>
      <c r="AH30" s="102"/>
      <c r="AI30" s="102"/>
      <c r="AJ30" s="94"/>
      <c r="AK30" s="94"/>
      <c r="AL30" s="94"/>
      <c r="AM30" s="94"/>
      <c r="AN30" s="121"/>
      <c r="AO30" s="122"/>
      <c r="AP30" s="122"/>
      <c r="AQ30" s="122"/>
      <c r="AR30" s="122"/>
      <c r="AS30" s="122"/>
      <c r="AT30" s="123"/>
      <c r="AU30" s="201"/>
      <c r="AV30" s="202"/>
      <c r="AW30" s="202"/>
      <c r="AX30" s="202"/>
      <c r="AY30" s="202"/>
      <c r="AZ30" s="202"/>
      <c r="BA30" s="202"/>
      <c r="BB30" s="202"/>
      <c r="BC30" s="202"/>
      <c r="BD30" s="94"/>
      <c r="BE30" s="95"/>
      <c r="BJ30" s="39" t="s">
        <v>200</v>
      </c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1"/>
      <c r="BW30" s="40">
        <f>SUM(BW25:CI29)</f>
        <v>9</v>
      </c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1"/>
    </row>
    <row r="31" spans="2:96" ht="13.5" customHeight="1">
      <c r="B31" s="2"/>
      <c r="C31" s="28" t="s">
        <v>101</v>
      </c>
      <c r="D31" s="28"/>
      <c r="E31" s="28"/>
      <c r="F31" s="28"/>
      <c r="G31" s="28"/>
      <c r="H31" s="28"/>
      <c r="I31" s="28"/>
      <c r="J31" s="192"/>
      <c r="K31" s="192"/>
      <c r="L31" s="39" t="s">
        <v>33</v>
      </c>
      <c r="M31" s="40"/>
      <c r="N31" s="40"/>
      <c r="O31" s="40"/>
      <c r="P31" s="40"/>
      <c r="Q31" s="40"/>
      <c r="R31" s="40"/>
      <c r="S31" s="116"/>
      <c r="T31" s="117"/>
      <c r="U31" s="39" t="s">
        <v>102</v>
      </c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1"/>
      <c r="AI31" s="28" t="s">
        <v>101</v>
      </c>
      <c r="AJ31" s="28"/>
      <c r="AK31" s="28"/>
      <c r="AL31" s="28"/>
      <c r="AM31" s="28"/>
      <c r="AN31" s="28"/>
      <c r="AO31" s="28"/>
      <c r="AP31" s="192"/>
      <c r="AQ31" s="192"/>
      <c r="AR31" s="39" t="s">
        <v>33</v>
      </c>
      <c r="AS31" s="40"/>
      <c r="AT31" s="40"/>
      <c r="AU31" s="40"/>
      <c r="AV31" s="40"/>
      <c r="AW31" s="40"/>
      <c r="AX31" s="40"/>
      <c r="AY31" s="116"/>
      <c r="AZ31" s="117"/>
      <c r="BA31" s="39" t="s">
        <v>103</v>
      </c>
      <c r="BB31" s="40"/>
      <c r="BC31" s="40"/>
      <c r="BD31" s="40"/>
      <c r="BE31" s="41"/>
    </row>
    <row r="32" spans="2:96" ht="13.5" customHeight="1">
      <c r="B32" s="2"/>
      <c r="C32" s="175" t="s">
        <v>3</v>
      </c>
      <c r="D32" s="176"/>
      <c r="E32" s="176"/>
      <c r="F32" s="176"/>
      <c r="G32" s="176"/>
      <c r="H32" s="176"/>
      <c r="I32" s="176"/>
      <c r="J32" s="62"/>
      <c r="K32" s="115"/>
      <c r="L32" s="161">
        <v>25</v>
      </c>
      <c r="M32" s="162"/>
      <c r="N32" s="163"/>
      <c r="O32" s="163"/>
      <c r="P32" s="163"/>
      <c r="Q32" s="163"/>
      <c r="R32" s="163"/>
      <c r="S32" s="157" t="s">
        <v>5</v>
      </c>
      <c r="T32" s="164"/>
      <c r="U32" s="91"/>
      <c r="V32" s="31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115"/>
      <c r="AI32" s="193" t="s">
        <v>11</v>
      </c>
      <c r="AJ32" s="193"/>
      <c r="AK32" s="193"/>
      <c r="AL32" s="193"/>
      <c r="AM32" s="193"/>
      <c r="AN32" s="193"/>
      <c r="AO32" s="193"/>
      <c r="AP32" s="194"/>
      <c r="AQ32" s="194"/>
      <c r="AR32" s="161">
        <v>25</v>
      </c>
      <c r="AS32" s="162"/>
      <c r="AT32" s="163"/>
      <c r="AU32" s="163"/>
      <c r="AV32" s="163"/>
      <c r="AW32" s="163"/>
      <c r="AX32" s="163"/>
      <c r="AY32" s="157" t="s">
        <v>5</v>
      </c>
      <c r="AZ32" s="164"/>
      <c r="BA32" s="195"/>
      <c r="BB32" s="179"/>
      <c r="BC32" s="179"/>
      <c r="BD32" s="179"/>
      <c r="BE32" s="196"/>
    </row>
    <row r="33" spans="2:104" ht="13.5" customHeight="1" thickBot="1">
      <c r="B33" s="2"/>
      <c r="C33" s="189" t="s">
        <v>4</v>
      </c>
      <c r="D33" s="190"/>
      <c r="E33" s="190"/>
      <c r="F33" s="190"/>
      <c r="G33" s="190"/>
      <c r="H33" s="190"/>
      <c r="I33" s="190"/>
      <c r="J33" s="119"/>
      <c r="K33" s="120"/>
      <c r="L33" s="161">
        <v>50</v>
      </c>
      <c r="M33" s="162"/>
      <c r="N33" s="163"/>
      <c r="O33" s="163"/>
      <c r="P33" s="163"/>
      <c r="Q33" s="163"/>
      <c r="R33" s="163"/>
      <c r="S33" s="157" t="s">
        <v>5</v>
      </c>
      <c r="T33" s="164"/>
      <c r="U33" s="124" t="s">
        <v>82</v>
      </c>
      <c r="V33" s="157"/>
      <c r="W33" s="119" t="s">
        <v>138</v>
      </c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20"/>
      <c r="AI33" s="159" t="s">
        <v>12</v>
      </c>
      <c r="AJ33" s="159"/>
      <c r="AK33" s="159"/>
      <c r="AL33" s="159"/>
      <c r="AM33" s="159"/>
      <c r="AN33" s="159"/>
      <c r="AO33" s="159"/>
      <c r="AP33" s="160"/>
      <c r="AQ33" s="160"/>
      <c r="AR33" s="161">
        <v>20</v>
      </c>
      <c r="AS33" s="162"/>
      <c r="AT33" s="163"/>
      <c r="AU33" s="163"/>
      <c r="AV33" s="163"/>
      <c r="AW33" s="163"/>
      <c r="AX33" s="163"/>
      <c r="AY33" s="157" t="s">
        <v>5</v>
      </c>
      <c r="AZ33" s="164"/>
      <c r="BA33" s="167"/>
      <c r="BB33" s="168"/>
      <c r="BC33" s="168"/>
      <c r="BD33" s="168"/>
      <c r="BE33" s="169"/>
      <c r="BH33" s="1" t="s">
        <v>201</v>
      </c>
    </row>
    <row r="34" spans="2:104" ht="13.5" customHeight="1" thickTop="1">
      <c r="B34" s="2"/>
      <c r="C34" s="189" t="s">
        <v>7</v>
      </c>
      <c r="D34" s="190"/>
      <c r="E34" s="190"/>
      <c r="F34" s="190"/>
      <c r="G34" s="190"/>
      <c r="H34" s="190"/>
      <c r="I34" s="190"/>
      <c r="J34" s="119"/>
      <c r="K34" s="120"/>
      <c r="L34" s="161">
        <v>150</v>
      </c>
      <c r="M34" s="162"/>
      <c r="N34" s="163"/>
      <c r="O34" s="163"/>
      <c r="P34" s="163"/>
      <c r="Q34" s="163"/>
      <c r="R34" s="163"/>
      <c r="S34" s="157" t="s">
        <v>5</v>
      </c>
      <c r="T34" s="164"/>
      <c r="U34" s="124"/>
      <c r="V34" s="157"/>
      <c r="W34" s="149" t="s">
        <v>139</v>
      </c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91"/>
      <c r="AI34" s="159" t="s">
        <v>15</v>
      </c>
      <c r="AJ34" s="159"/>
      <c r="AK34" s="159"/>
      <c r="AL34" s="159"/>
      <c r="AM34" s="159"/>
      <c r="AN34" s="159"/>
      <c r="AO34" s="159"/>
      <c r="AP34" s="160"/>
      <c r="AQ34" s="160"/>
      <c r="AR34" s="161">
        <v>15</v>
      </c>
      <c r="AS34" s="162"/>
      <c r="AT34" s="163"/>
      <c r="AU34" s="163"/>
      <c r="AV34" s="163"/>
      <c r="AW34" s="163"/>
      <c r="AX34" s="163"/>
      <c r="AY34" s="157" t="s">
        <v>5</v>
      </c>
      <c r="AZ34" s="164"/>
      <c r="BA34" s="167"/>
      <c r="BB34" s="168"/>
      <c r="BC34" s="168"/>
      <c r="BD34" s="168"/>
      <c r="BE34" s="169"/>
      <c r="BJ34" s="28" t="s">
        <v>202</v>
      </c>
      <c r="BK34" s="28"/>
      <c r="BL34" s="28"/>
      <c r="BM34" s="28"/>
      <c r="BN34" s="28"/>
      <c r="BO34" s="28"/>
      <c r="BP34" s="28"/>
      <c r="BQ34" s="42" t="s">
        <v>203</v>
      </c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 t="s">
        <v>216</v>
      </c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3" t="s">
        <v>222</v>
      </c>
      <c r="CT34" s="44"/>
      <c r="CU34" s="44"/>
      <c r="CV34" s="44"/>
      <c r="CW34" s="44"/>
      <c r="CX34" s="44"/>
      <c r="CY34" s="44"/>
      <c r="CZ34" s="45"/>
    </row>
    <row r="35" spans="2:104" ht="13.5" customHeight="1">
      <c r="B35" s="2"/>
      <c r="C35" s="185" t="s">
        <v>8</v>
      </c>
      <c r="D35" s="186"/>
      <c r="E35" s="186"/>
      <c r="F35" s="186"/>
      <c r="G35" s="186"/>
      <c r="H35" s="186"/>
      <c r="I35" s="186"/>
      <c r="J35" s="187"/>
      <c r="K35" s="188"/>
      <c r="L35" s="152">
        <v>50</v>
      </c>
      <c r="M35" s="153"/>
      <c r="N35" s="154"/>
      <c r="O35" s="154"/>
      <c r="P35" s="154"/>
      <c r="Q35" s="154"/>
      <c r="R35" s="154"/>
      <c r="S35" s="155" t="s">
        <v>5</v>
      </c>
      <c r="T35" s="156"/>
      <c r="U35" s="118"/>
      <c r="V35" s="119"/>
      <c r="W35" s="157" t="s">
        <v>81</v>
      </c>
      <c r="X35" s="157"/>
      <c r="Y35" s="546" t="s">
        <v>131</v>
      </c>
      <c r="Z35" s="148"/>
      <c r="AA35" s="148"/>
      <c r="AB35" s="148"/>
      <c r="AC35" s="148"/>
      <c r="AD35" s="157" t="s">
        <v>58</v>
      </c>
      <c r="AE35" s="157"/>
      <c r="AF35" s="119"/>
      <c r="AG35" s="119"/>
      <c r="AH35" s="120"/>
      <c r="AI35" s="159" t="s">
        <v>17</v>
      </c>
      <c r="AJ35" s="159"/>
      <c r="AK35" s="159"/>
      <c r="AL35" s="159"/>
      <c r="AM35" s="159"/>
      <c r="AN35" s="159"/>
      <c r="AO35" s="159"/>
      <c r="AP35" s="160"/>
      <c r="AQ35" s="160"/>
      <c r="AR35" s="161">
        <v>10</v>
      </c>
      <c r="AS35" s="162"/>
      <c r="AT35" s="163"/>
      <c r="AU35" s="163"/>
      <c r="AV35" s="163"/>
      <c r="AW35" s="163"/>
      <c r="AX35" s="163"/>
      <c r="AY35" s="157" t="s">
        <v>5</v>
      </c>
      <c r="AZ35" s="164"/>
      <c r="BA35" s="167"/>
      <c r="BB35" s="168"/>
      <c r="BC35" s="168"/>
      <c r="BD35" s="168"/>
      <c r="BE35" s="169"/>
      <c r="BJ35" s="28"/>
      <c r="BK35" s="28"/>
      <c r="BL35" s="28"/>
      <c r="BM35" s="28"/>
      <c r="BN35" s="28"/>
      <c r="BO35" s="28"/>
      <c r="BP35" s="28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6"/>
      <c r="CT35" s="47"/>
      <c r="CU35" s="47"/>
      <c r="CV35" s="47"/>
      <c r="CW35" s="47"/>
      <c r="CX35" s="47"/>
      <c r="CY35" s="47"/>
      <c r="CZ35" s="48"/>
    </row>
    <row r="36" spans="2:104" ht="13.5" customHeight="1">
      <c r="B36" s="2"/>
      <c r="C36" s="140" t="s">
        <v>135</v>
      </c>
      <c r="D36" s="37"/>
      <c r="E36" s="37"/>
      <c r="F36" s="37"/>
      <c r="G36" s="37"/>
      <c r="H36" s="37"/>
      <c r="I36" s="37"/>
      <c r="J36" s="37" t="s">
        <v>117</v>
      </c>
      <c r="K36" s="141"/>
      <c r="L36" s="142">
        <f>SUM(L32:R35)</f>
        <v>275</v>
      </c>
      <c r="M36" s="143"/>
      <c r="N36" s="144"/>
      <c r="O36" s="144"/>
      <c r="P36" s="144"/>
      <c r="Q36" s="144"/>
      <c r="R36" s="144"/>
      <c r="S36" s="37" t="s">
        <v>5</v>
      </c>
      <c r="T36" s="141"/>
      <c r="U36" s="121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3"/>
      <c r="AI36" s="159" t="s">
        <v>18</v>
      </c>
      <c r="AJ36" s="159"/>
      <c r="AK36" s="159"/>
      <c r="AL36" s="159"/>
      <c r="AM36" s="159"/>
      <c r="AN36" s="159"/>
      <c r="AO36" s="159"/>
      <c r="AP36" s="160"/>
      <c r="AQ36" s="160"/>
      <c r="AR36" s="161">
        <v>30</v>
      </c>
      <c r="AS36" s="162"/>
      <c r="AT36" s="163"/>
      <c r="AU36" s="163"/>
      <c r="AV36" s="163"/>
      <c r="AW36" s="163"/>
      <c r="AX36" s="163"/>
      <c r="AY36" s="157" t="s">
        <v>5</v>
      </c>
      <c r="AZ36" s="164"/>
      <c r="BA36" s="167"/>
      <c r="BB36" s="168"/>
      <c r="BC36" s="168"/>
      <c r="BD36" s="168"/>
      <c r="BE36" s="169"/>
      <c r="BJ36" s="28"/>
      <c r="BK36" s="28"/>
      <c r="BL36" s="28"/>
      <c r="BM36" s="28"/>
      <c r="BN36" s="28"/>
      <c r="BO36" s="28"/>
      <c r="BP36" s="28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 t="s">
        <v>204</v>
      </c>
      <c r="CF36" s="42"/>
      <c r="CG36" s="42"/>
      <c r="CH36" s="42"/>
      <c r="CI36" s="42"/>
      <c r="CJ36" s="42"/>
      <c r="CK36" s="42"/>
      <c r="CL36" s="28" t="s">
        <v>205</v>
      </c>
      <c r="CM36" s="28"/>
      <c r="CN36" s="28"/>
      <c r="CO36" s="28"/>
      <c r="CP36" s="28"/>
      <c r="CQ36" s="28"/>
      <c r="CR36" s="28"/>
      <c r="CS36" s="49"/>
      <c r="CT36" s="50"/>
      <c r="CU36" s="50"/>
      <c r="CV36" s="50"/>
      <c r="CW36" s="50"/>
      <c r="CX36" s="50"/>
      <c r="CY36" s="50"/>
      <c r="CZ36" s="51"/>
    </row>
    <row r="37" spans="2:104" ht="13.5" customHeight="1">
      <c r="B37" s="2"/>
      <c r="C37" s="175" t="s">
        <v>9</v>
      </c>
      <c r="D37" s="176"/>
      <c r="E37" s="176"/>
      <c r="F37" s="176"/>
      <c r="G37" s="176"/>
      <c r="H37" s="176"/>
      <c r="I37" s="176"/>
      <c r="J37" s="31" t="s">
        <v>118</v>
      </c>
      <c r="K37" s="92"/>
      <c r="L37" s="182">
        <v>20</v>
      </c>
      <c r="M37" s="183"/>
      <c r="N37" s="184"/>
      <c r="O37" s="184"/>
      <c r="P37" s="184"/>
      <c r="Q37" s="184"/>
      <c r="R37" s="184"/>
      <c r="S37" s="31" t="s">
        <v>5</v>
      </c>
      <c r="T37" s="92"/>
      <c r="U37" s="165" t="s">
        <v>111</v>
      </c>
      <c r="V37" s="62"/>
      <c r="W37" s="62"/>
      <c r="X37" s="62"/>
      <c r="Y37" s="62"/>
      <c r="Z37" s="31" t="s">
        <v>81</v>
      </c>
      <c r="AA37" s="31"/>
      <c r="AB37" s="99" t="s">
        <v>132</v>
      </c>
      <c r="AC37" s="179"/>
      <c r="AD37" s="179"/>
      <c r="AE37" s="179"/>
      <c r="AF37" s="179"/>
      <c r="AG37" s="31" t="s">
        <v>58</v>
      </c>
      <c r="AH37" s="92"/>
      <c r="AI37" s="159" t="s">
        <v>141</v>
      </c>
      <c r="AJ37" s="159"/>
      <c r="AK37" s="159"/>
      <c r="AL37" s="159"/>
      <c r="AM37" s="159"/>
      <c r="AN37" s="159"/>
      <c r="AO37" s="159"/>
      <c r="AP37" s="160"/>
      <c r="AQ37" s="160"/>
      <c r="AR37" s="161">
        <v>15</v>
      </c>
      <c r="AS37" s="162"/>
      <c r="AT37" s="163"/>
      <c r="AU37" s="163"/>
      <c r="AV37" s="163"/>
      <c r="AW37" s="163"/>
      <c r="AX37" s="163"/>
      <c r="AY37" s="157" t="s">
        <v>5</v>
      </c>
      <c r="AZ37" s="164"/>
      <c r="BA37" s="167"/>
      <c r="BB37" s="168"/>
      <c r="BC37" s="168"/>
      <c r="BD37" s="168"/>
      <c r="BE37" s="169"/>
      <c r="BJ37" s="28" t="s">
        <v>206</v>
      </c>
      <c r="BK37" s="28"/>
      <c r="BL37" s="28"/>
      <c r="BM37" s="28"/>
      <c r="BN37" s="28"/>
      <c r="BO37" s="28"/>
      <c r="BP37" s="28"/>
      <c r="BQ37" s="28">
        <f>BJ19</f>
        <v>6</v>
      </c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9">
        <f>-BW25</f>
        <v>0</v>
      </c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5" t="s">
        <v>207</v>
      </c>
      <c r="CT37" s="52">
        <v>2</v>
      </c>
      <c r="CU37" s="31"/>
      <c r="CV37" s="31"/>
      <c r="CW37" s="31"/>
      <c r="CX37" s="31"/>
      <c r="CY37" s="31"/>
      <c r="CZ37" s="32"/>
    </row>
    <row r="38" spans="2:104" ht="13.5" customHeight="1">
      <c r="B38" s="2"/>
      <c r="C38" s="93" t="s">
        <v>104</v>
      </c>
      <c r="D38" s="94"/>
      <c r="E38" s="94"/>
      <c r="F38" s="94"/>
      <c r="G38" s="94"/>
      <c r="H38" s="94"/>
      <c r="I38" s="94"/>
      <c r="J38" s="94"/>
      <c r="K38" s="95"/>
      <c r="L38" s="173" t="s">
        <v>81</v>
      </c>
      <c r="M38" s="134"/>
      <c r="N38" s="174">
        <v>0</v>
      </c>
      <c r="O38" s="174"/>
      <c r="P38" s="174"/>
      <c r="Q38" s="174"/>
      <c r="R38" s="94" t="s">
        <v>84</v>
      </c>
      <c r="S38" s="122"/>
      <c r="T38" s="123"/>
      <c r="U38" s="121" t="s">
        <v>112</v>
      </c>
      <c r="V38" s="122"/>
      <c r="W38" s="122"/>
      <c r="X38" s="122"/>
      <c r="Y38" s="122"/>
      <c r="Z38" s="94" t="s">
        <v>81</v>
      </c>
      <c r="AA38" s="94"/>
      <c r="AB38" s="102" t="s">
        <v>132</v>
      </c>
      <c r="AC38" s="171"/>
      <c r="AD38" s="171"/>
      <c r="AE38" s="171"/>
      <c r="AF38" s="171"/>
      <c r="AG38" s="94" t="s">
        <v>58</v>
      </c>
      <c r="AH38" s="95"/>
      <c r="AI38" s="181" t="s">
        <v>65</v>
      </c>
      <c r="AJ38" s="181"/>
      <c r="AK38" s="181"/>
      <c r="AL38" s="181"/>
      <c r="AM38" s="181"/>
      <c r="AN38" s="181"/>
      <c r="AO38" s="181"/>
      <c r="AP38" s="181"/>
      <c r="AQ38" s="181"/>
      <c r="AR38" s="161">
        <v>50</v>
      </c>
      <c r="AS38" s="162"/>
      <c r="AT38" s="163"/>
      <c r="AU38" s="163"/>
      <c r="AV38" s="163"/>
      <c r="AW38" s="163"/>
      <c r="AX38" s="163"/>
      <c r="AY38" s="157" t="s">
        <v>5</v>
      </c>
      <c r="AZ38" s="164"/>
      <c r="BA38" s="167"/>
      <c r="BB38" s="168"/>
      <c r="BC38" s="168"/>
      <c r="BD38" s="168"/>
      <c r="BE38" s="169"/>
      <c r="BJ38" s="28" t="s">
        <v>208</v>
      </c>
      <c r="BK38" s="28"/>
      <c r="BL38" s="28"/>
      <c r="BM38" s="28"/>
      <c r="BN38" s="28"/>
      <c r="BO38" s="28"/>
      <c r="BP38" s="28"/>
      <c r="BQ38" s="28">
        <f>BO19</f>
        <v>14</v>
      </c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9">
        <f>-BW26</f>
        <v>-2</v>
      </c>
      <c r="CF38" s="29"/>
      <c r="CG38" s="29"/>
      <c r="CH38" s="29"/>
      <c r="CI38" s="29"/>
      <c r="CJ38" s="29"/>
      <c r="CK38" s="29"/>
      <c r="CL38" s="29">
        <f>BW25</f>
        <v>0</v>
      </c>
      <c r="CM38" s="29"/>
      <c r="CN38" s="29"/>
      <c r="CO38" s="29"/>
      <c r="CP38" s="29"/>
      <c r="CQ38" s="29"/>
      <c r="CR38" s="29"/>
      <c r="CS38" s="26" t="s">
        <v>209</v>
      </c>
      <c r="CT38" s="36">
        <v>16</v>
      </c>
      <c r="CU38" s="37"/>
      <c r="CV38" s="37"/>
      <c r="CW38" s="37"/>
      <c r="CX38" s="37"/>
      <c r="CY38" s="37"/>
      <c r="CZ38" s="38"/>
    </row>
    <row r="39" spans="2:104" ht="13.5" customHeight="1">
      <c r="B39" s="2"/>
      <c r="C39" s="175" t="s">
        <v>10</v>
      </c>
      <c r="D39" s="176"/>
      <c r="E39" s="176"/>
      <c r="F39" s="176"/>
      <c r="G39" s="176"/>
      <c r="H39" s="176"/>
      <c r="I39" s="176"/>
      <c r="J39" s="31" t="s">
        <v>119</v>
      </c>
      <c r="K39" s="92"/>
      <c r="L39" s="161">
        <v>10</v>
      </c>
      <c r="M39" s="162"/>
      <c r="N39" s="163"/>
      <c r="O39" s="163"/>
      <c r="P39" s="163"/>
      <c r="Q39" s="163"/>
      <c r="R39" s="163"/>
      <c r="S39" s="157" t="s">
        <v>5</v>
      </c>
      <c r="T39" s="164"/>
      <c r="U39" s="177" t="s">
        <v>20</v>
      </c>
      <c r="V39" s="178"/>
      <c r="W39" s="178"/>
      <c r="X39" s="178"/>
      <c r="Y39" s="62"/>
      <c r="Z39" s="31" t="s">
        <v>81</v>
      </c>
      <c r="AA39" s="31"/>
      <c r="AB39" s="99" t="s">
        <v>132</v>
      </c>
      <c r="AC39" s="179"/>
      <c r="AD39" s="179"/>
      <c r="AE39" s="179"/>
      <c r="AF39" s="179"/>
      <c r="AG39" s="31" t="s">
        <v>58</v>
      </c>
      <c r="AH39" s="92"/>
      <c r="AI39" s="180" t="s">
        <v>19</v>
      </c>
      <c r="AJ39" s="180"/>
      <c r="AK39" s="180"/>
      <c r="AL39" s="180"/>
      <c r="AM39" s="180"/>
      <c r="AN39" s="180"/>
      <c r="AO39" s="180"/>
      <c r="AP39" s="166"/>
      <c r="AQ39" s="166"/>
      <c r="AR39" s="161"/>
      <c r="AS39" s="162"/>
      <c r="AT39" s="163"/>
      <c r="AU39" s="163"/>
      <c r="AV39" s="163"/>
      <c r="AW39" s="163"/>
      <c r="AX39" s="163"/>
      <c r="AY39" s="157" t="s">
        <v>5</v>
      </c>
      <c r="AZ39" s="164"/>
      <c r="BA39" s="167"/>
      <c r="BB39" s="168"/>
      <c r="BC39" s="168"/>
      <c r="BD39" s="168"/>
      <c r="BE39" s="169"/>
      <c r="BJ39" s="28" t="s">
        <v>210</v>
      </c>
      <c r="BK39" s="28"/>
      <c r="BL39" s="28"/>
      <c r="BM39" s="28"/>
      <c r="BN39" s="28"/>
      <c r="BO39" s="28"/>
      <c r="BP39" s="28"/>
      <c r="BQ39" s="28">
        <f>BT19</f>
        <v>9</v>
      </c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9">
        <f>-BW27</f>
        <v>-1</v>
      </c>
      <c r="CF39" s="29"/>
      <c r="CG39" s="29"/>
      <c r="CH39" s="29"/>
      <c r="CI39" s="29"/>
      <c r="CJ39" s="29"/>
      <c r="CK39" s="29"/>
      <c r="CL39" s="29">
        <f>BW26</f>
        <v>2</v>
      </c>
      <c r="CM39" s="29"/>
      <c r="CN39" s="29"/>
      <c r="CO39" s="29"/>
      <c r="CP39" s="29"/>
      <c r="CQ39" s="29"/>
      <c r="CR39" s="29"/>
      <c r="CS39" s="30">
        <f>SUM(BQ39:CR39)</f>
        <v>10</v>
      </c>
      <c r="CT39" s="31"/>
      <c r="CU39" s="31"/>
      <c r="CV39" s="31"/>
      <c r="CW39" s="31"/>
      <c r="CX39" s="31"/>
      <c r="CY39" s="31"/>
      <c r="CZ39" s="32"/>
    </row>
    <row r="40" spans="2:104" ht="13.5" customHeight="1">
      <c r="B40" s="2"/>
      <c r="C40" s="93" t="s">
        <v>105</v>
      </c>
      <c r="D40" s="94"/>
      <c r="E40" s="94"/>
      <c r="F40" s="94"/>
      <c r="G40" s="94"/>
      <c r="H40" s="94"/>
      <c r="I40" s="94"/>
      <c r="J40" s="94"/>
      <c r="K40" s="95"/>
      <c r="L40" s="173" t="s">
        <v>81</v>
      </c>
      <c r="M40" s="134"/>
      <c r="N40" s="174">
        <v>0</v>
      </c>
      <c r="O40" s="174"/>
      <c r="P40" s="174"/>
      <c r="Q40" s="174"/>
      <c r="R40" s="94" t="s">
        <v>84</v>
      </c>
      <c r="S40" s="122"/>
      <c r="T40" s="123"/>
      <c r="U40" s="121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3"/>
      <c r="AI40" s="166"/>
      <c r="AJ40" s="166"/>
      <c r="AK40" s="166"/>
      <c r="AL40" s="166"/>
      <c r="AM40" s="166"/>
      <c r="AN40" s="166"/>
      <c r="AO40" s="166"/>
      <c r="AP40" s="166"/>
      <c r="AQ40" s="166"/>
      <c r="AR40" s="161"/>
      <c r="AS40" s="162"/>
      <c r="AT40" s="163"/>
      <c r="AU40" s="163"/>
      <c r="AV40" s="163"/>
      <c r="AW40" s="163"/>
      <c r="AX40" s="163"/>
      <c r="AY40" s="157"/>
      <c r="AZ40" s="164"/>
      <c r="BA40" s="167"/>
      <c r="BB40" s="168"/>
      <c r="BC40" s="168"/>
      <c r="BD40" s="168"/>
      <c r="BE40" s="169"/>
      <c r="BJ40" s="28" t="s">
        <v>211</v>
      </c>
      <c r="BK40" s="28"/>
      <c r="BL40" s="28"/>
      <c r="BM40" s="28"/>
      <c r="BN40" s="28"/>
      <c r="BO40" s="28"/>
      <c r="BP40" s="28"/>
      <c r="BQ40" s="28">
        <f>BY19</f>
        <v>10</v>
      </c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9">
        <f>-BW28</f>
        <v>-2</v>
      </c>
      <c r="CF40" s="29"/>
      <c r="CG40" s="29"/>
      <c r="CH40" s="29"/>
      <c r="CI40" s="29"/>
      <c r="CJ40" s="29"/>
      <c r="CK40" s="29"/>
      <c r="CL40" s="29">
        <f>BW27</f>
        <v>1</v>
      </c>
      <c r="CM40" s="29"/>
      <c r="CN40" s="29"/>
      <c r="CO40" s="29"/>
      <c r="CP40" s="29"/>
      <c r="CQ40" s="29"/>
      <c r="CR40" s="29"/>
      <c r="CS40" s="30">
        <f>SUM(BQ40:CR40)</f>
        <v>9</v>
      </c>
      <c r="CT40" s="31"/>
      <c r="CU40" s="31"/>
      <c r="CV40" s="31"/>
      <c r="CW40" s="31"/>
      <c r="CX40" s="31"/>
      <c r="CY40" s="31"/>
      <c r="CZ40" s="32"/>
    </row>
    <row r="41" spans="2:104" ht="13.5" customHeight="1">
      <c r="B41" s="2"/>
      <c r="C41" s="159" t="s">
        <v>13</v>
      </c>
      <c r="D41" s="159"/>
      <c r="E41" s="159"/>
      <c r="F41" s="159"/>
      <c r="G41" s="159"/>
      <c r="H41" s="159"/>
      <c r="I41" s="159"/>
      <c r="J41" s="160"/>
      <c r="K41" s="160"/>
      <c r="L41" s="161">
        <v>10</v>
      </c>
      <c r="M41" s="162"/>
      <c r="N41" s="163"/>
      <c r="O41" s="163"/>
      <c r="P41" s="163"/>
      <c r="Q41" s="163"/>
      <c r="R41" s="163"/>
      <c r="S41" s="157" t="s">
        <v>5</v>
      </c>
      <c r="T41" s="164"/>
      <c r="U41" s="165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115"/>
      <c r="AI41" s="166"/>
      <c r="AJ41" s="166"/>
      <c r="AK41" s="166"/>
      <c r="AL41" s="166"/>
      <c r="AM41" s="166"/>
      <c r="AN41" s="166"/>
      <c r="AO41" s="166"/>
      <c r="AP41" s="166"/>
      <c r="AQ41" s="166"/>
      <c r="AR41" s="161"/>
      <c r="AS41" s="162"/>
      <c r="AT41" s="163"/>
      <c r="AU41" s="163"/>
      <c r="AV41" s="163"/>
      <c r="AW41" s="163"/>
      <c r="AX41" s="163"/>
      <c r="AY41" s="157"/>
      <c r="AZ41" s="164"/>
      <c r="BA41" s="167"/>
      <c r="BB41" s="168"/>
      <c r="BC41" s="168"/>
      <c r="BD41" s="168"/>
      <c r="BE41" s="169"/>
      <c r="BJ41" s="28" t="s">
        <v>212</v>
      </c>
      <c r="BK41" s="28"/>
      <c r="BL41" s="28"/>
      <c r="BM41" s="28"/>
      <c r="BN41" s="28"/>
      <c r="BO41" s="28"/>
      <c r="BP41" s="28"/>
      <c r="BQ41" s="28">
        <f>CD19</f>
        <v>13</v>
      </c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9">
        <f>-BW29</f>
        <v>-4</v>
      </c>
      <c r="CF41" s="29"/>
      <c r="CG41" s="29"/>
      <c r="CH41" s="29"/>
      <c r="CI41" s="29"/>
      <c r="CJ41" s="29"/>
      <c r="CK41" s="29"/>
      <c r="CL41" s="29">
        <f>BW28</f>
        <v>2</v>
      </c>
      <c r="CM41" s="29"/>
      <c r="CN41" s="29"/>
      <c r="CO41" s="29"/>
      <c r="CP41" s="29"/>
      <c r="CQ41" s="29"/>
      <c r="CR41" s="29"/>
      <c r="CS41" s="30">
        <f>SUM(BQ41:CR41)</f>
        <v>11</v>
      </c>
      <c r="CT41" s="31"/>
      <c r="CU41" s="31"/>
      <c r="CV41" s="31"/>
      <c r="CW41" s="31"/>
      <c r="CX41" s="31"/>
      <c r="CY41" s="31"/>
      <c r="CZ41" s="32"/>
    </row>
    <row r="42" spans="2:104" ht="13.5" customHeight="1">
      <c r="B42" s="2"/>
      <c r="C42" s="159" t="s">
        <v>16</v>
      </c>
      <c r="D42" s="159"/>
      <c r="E42" s="159"/>
      <c r="F42" s="159"/>
      <c r="G42" s="159"/>
      <c r="H42" s="159"/>
      <c r="I42" s="159"/>
      <c r="J42" s="160"/>
      <c r="K42" s="160"/>
      <c r="L42" s="161">
        <v>5</v>
      </c>
      <c r="M42" s="162"/>
      <c r="N42" s="163"/>
      <c r="O42" s="163"/>
      <c r="P42" s="163"/>
      <c r="Q42" s="163"/>
      <c r="R42" s="163"/>
      <c r="S42" s="157" t="s">
        <v>5</v>
      </c>
      <c r="T42" s="164"/>
      <c r="U42" s="124"/>
      <c r="V42" s="157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20"/>
      <c r="AI42" s="140" t="s">
        <v>135</v>
      </c>
      <c r="AJ42" s="37"/>
      <c r="AK42" s="37"/>
      <c r="AL42" s="37"/>
      <c r="AM42" s="37"/>
      <c r="AN42" s="37"/>
      <c r="AO42" s="37"/>
      <c r="AP42" s="37" t="s">
        <v>122</v>
      </c>
      <c r="AQ42" s="141"/>
      <c r="AR42" s="142">
        <f>SUM(AR32:AX41)</f>
        <v>165</v>
      </c>
      <c r="AS42" s="143"/>
      <c r="AT42" s="144"/>
      <c r="AU42" s="144"/>
      <c r="AV42" s="144"/>
      <c r="AW42" s="144"/>
      <c r="AX42" s="144"/>
      <c r="AY42" s="37" t="s">
        <v>5</v>
      </c>
      <c r="AZ42" s="141"/>
      <c r="BA42" s="170"/>
      <c r="BB42" s="171"/>
      <c r="BC42" s="171"/>
      <c r="BD42" s="171"/>
      <c r="BE42" s="172"/>
      <c r="BJ42" s="28" t="s">
        <v>213</v>
      </c>
      <c r="BK42" s="28"/>
      <c r="BL42" s="28"/>
      <c r="BM42" s="28"/>
      <c r="BN42" s="28"/>
      <c r="BO42" s="28"/>
      <c r="BP42" s="28"/>
      <c r="BQ42" s="28">
        <f>CI19</f>
        <v>15</v>
      </c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9"/>
      <c r="CF42" s="29"/>
      <c r="CG42" s="29"/>
      <c r="CH42" s="29"/>
      <c r="CI42" s="29"/>
      <c r="CJ42" s="29"/>
      <c r="CK42" s="29"/>
      <c r="CL42" s="29">
        <f>BW29</f>
        <v>4</v>
      </c>
      <c r="CM42" s="29"/>
      <c r="CN42" s="29"/>
      <c r="CO42" s="29"/>
      <c r="CP42" s="29"/>
      <c r="CQ42" s="29"/>
      <c r="CR42" s="29"/>
      <c r="CS42" s="30">
        <f>SUM(BQ42:CR42)</f>
        <v>19</v>
      </c>
      <c r="CT42" s="31"/>
      <c r="CU42" s="31"/>
      <c r="CV42" s="31"/>
      <c r="CW42" s="31"/>
      <c r="CX42" s="31"/>
      <c r="CY42" s="31"/>
      <c r="CZ42" s="32"/>
    </row>
    <row r="43" spans="2:104" ht="13.5" customHeight="1" thickBot="1">
      <c r="B43" s="2"/>
      <c r="C43" s="150" t="s">
        <v>14</v>
      </c>
      <c r="D43" s="150"/>
      <c r="E43" s="150"/>
      <c r="F43" s="150"/>
      <c r="G43" s="150"/>
      <c r="H43" s="150"/>
      <c r="I43" s="150"/>
      <c r="J43" s="151"/>
      <c r="K43" s="151"/>
      <c r="L43" s="152">
        <v>15</v>
      </c>
      <c r="M43" s="153"/>
      <c r="N43" s="154"/>
      <c r="O43" s="154"/>
      <c r="P43" s="154"/>
      <c r="Q43" s="154"/>
      <c r="R43" s="154"/>
      <c r="S43" s="155" t="s">
        <v>5</v>
      </c>
      <c r="T43" s="156"/>
      <c r="U43" s="124" t="s">
        <v>39</v>
      </c>
      <c r="V43" s="157"/>
      <c r="W43" s="148">
        <v>2</v>
      </c>
      <c r="X43" s="148"/>
      <c r="Y43" s="157" t="s">
        <v>22</v>
      </c>
      <c r="Z43" s="157"/>
      <c r="AB43" s="157" t="s">
        <v>53</v>
      </c>
      <c r="AC43" s="157"/>
      <c r="AD43" s="148">
        <v>3</v>
      </c>
      <c r="AE43" s="148"/>
      <c r="AF43" s="157" t="s">
        <v>22</v>
      </c>
      <c r="AG43" s="157"/>
      <c r="AH43" s="19"/>
      <c r="AI43" s="91" t="s">
        <v>136</v>
      </c>
      <c r="AJ43" s="31"/>
      <c r="AK43" s="31"/>
      <c r="AL43" s="31"/>
      <c r="AM43" s="31"/>
      <c r="AN43" s="31"/>
      <c r="AO43" s="31"/>
      <c r="AP43" s="31" t="s">
        <v>123</v>
      </c>
      <c r="AQ43" s="92"/>
      <c r="AR43" s="158">
        <f>L36+L37+L39+L44+AR42</f>
        <v>500</v>
      </c>
      <c r="AS43" s="62"/>
      <c r="AT43" s="62"/>
      <c r="AU43" s="62"/>
      <c r="AV43" s="62"/>
      <c r="AW43" s="62"/>
      <c r="AX43" s="62"/>
      <c r="AY43" s="31" t="s">
        <v>5</v>
      </c>
      <c r="AZ43" s="92"/>
      <c r="BA43" s="98" t="str">
        <f>IF(AU29="","",IF(AU29=AR43,"○","×"))</f>
        <v>○</v>
      </c>
      <c r="BB43" s="99"/>
      <c r="BC43" s="99"/>
      <c r="BD43" s="99"/>
      <c r="BE43" s="100"/>
      <c r="BJ43" s="28" t="s">
        <v>200</v>
      </c>
      <c r="BK43" s="28"/>
      <c r="BL43" s="28"/>
      <c r="BM43" s="28"/>
      <c r="BN43" s="28"/>
      <c r="BO43" s="28"/>
      <c r="BP43" s="28"/>
      <c r="BQ43" s="28">
        <f>SUM(BQ37:BW42)</f>
        <v>67</v>
      </c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9">
        <f>SUM(CE37:CK42)</f>
        <v>-9</v>
      </c>
      <c r="CF43" s="29"/>
      <c r="CG43" s="29"/>
      <c r="CH43" s="29"/>
      <c r="CI43" s="29"/>
      <c r="CJ43" s="29"/>
      <c r="CK43" s="29"/>
      <c r="CL43" s="28">
        <f>SUM(CL37:CR42)</f>
        <v>9</v>
      </c>
      <c r="CM43" s="28"/>
      <c r="CN43" s="28"/>
      <c r="CO43" s="28"/>
      <c r="CP43" s="28"/>
      <c r="CQ43" s="28"/>
      <c r="CR43" s="28"/>
      <c r="CS43" s="33">
        <f>SUM(CS37:CZ42)</f>
        <v>67</v>
      </c>
      <c r="CT43" s="34"/>
      <c r="CU43" s="34"/>
      <c r="CV43" s="34"/>
      <c r="CW43" s="34"/>
      <c r="CX43" s="34"/>
      <c r="CY43" s="34"/>
      <c r="CZ43" s="35"/>
    </row>
    <row r="44" spans="2:104" ht="13.5" customHeight="1" thickTop="1">
      <c r="B44" s="2"/>
      <c r="C44" s="140" t="s">
        <v>135</v>
      </c>
      <c r="D44" s="37"/>
      <c r="E44" s="37"/>
      <c r="F44" s="37"/>
      <c r="G44" s="37"/>
      <c r="H44" s="37"/>
      <c r="I44" s="37"/>
      <c r="J44" s="37" t="s">
        <v>120</v>
      </c>
      <c r="K44" s="141"/>
      <c r="L44" s="142">
        <f>SUM(L41:R43)</f>
        <v>30</v>
      </c>
      <c r="M44" s="143"/>
      <c r="N44" s="144"/>
      <c r="O44" s="144"/>
      <c r="P44" s="144"/>
      <c r="Q44" s="144"/>
      <c r="R44" s="144"/>
      <c r="S44" s="37" t="s">
        <v>5</v>
      </c>
      <c r="T44" s="141"/>
      <c r="U44" s="121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3"/>
      <c r="AI44" s="145" t="s">
        <v>137</v>
      </c>
      <c r="AJ44" s="146"/>
      <c r="AK44" s="146"/>
      <c r="AL44" s="146"/>
      <c r="AM44" s="146"/>
      <c r="AN44" s="146"/>
      <c r="AO44" s="146"/>
      <c r="AP44" s="146"/>
      <c r="AQ44" s="147"/>
      <c r="AR44" s="121"/>
      <c r="AS44" s="122"/>
      <c r="AT44" s="122"/>
      <c r="AU44" s="122"/>
      <c r="AV44" s="122"/>
      <c r="AW44" s="122"/>
      <c r="AX44" s="122"/>
      <c r="AY44" s="94"/>
      <c r="AZ44" s="95"/>
      <c r="BA44" s="101"/>
      <c r="BB44" s="102"/>
      <c r="BC44" s="102"/>
      <c r="BD44" s="102"/>
      <c r="BE44" s="103"/>
    </row>
    <row r="45" spans="2:104" ht="13.5" customHeight="1">
      <c r="B45" s="149" t="s">
        <v>106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22" t="s">
        <v>155</v>
      </c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</row>
    <row r="46" spans="2:104" ht="13.5" customHeight="1">
      <c r="B46" s="2"/>
      <c r="C46" s="108" t="s">
        <v>125</v>
      </c>
      <c r="D46" s="109"/>
      <c r="E46" s="109"/>
      <c r="F46" s="109"/>
      <c r="G46" s="109"/>
      <c r="H46" s="109"/>
      <c r="I46" s="109"/>
      <c r="J46" s="110"/>
      <c r="K46" s="91"/>
      <c r="L46" s="62"/>
      <c r="M46" s="62"/>
      <c r="N46" s="62"/>
      <c r="O46" s="62"/>
      <c r="P46" s="115"/>
      <c r="Q46" s="40" t="s">
        <v>133</v>
      </c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7"/>
      <c r="BA46" s="91" t="s">
        <v>108</v>
      </c>
      <c r="BB46" s="62"/>
      <c r="BC46" s="62"/>
      <c r="BD46" s="62"/>
      <c r="BE46" s="115"/>
    </row>
    <row r="47" spans="2:104" ht="14.25" customHeight="1">
      <c r="B47" s="2"/>
      <c r="C47" s="111"/>
      <c r="D47" s="47"/>
      <c r="E47" s="47"/>
      <c r="F47" s="47"/>
      <c r="G47" s="47"/>
      <c r="H47" s="47"/>
      <c r="I47" s="47"/>
      <c r="J47" s="112"/>
      <c r="K47" s="124" t="s">
        <v>140</v>
      </c>
      <c r="L47" s="119"/>
      <c r="M47" s="119"/>
      <c r="N47" s="119"/>
      <c r="O47" s="119"/>
      <c r="P47" s="120"/>
      <c r="Q47" s="39" t="s">
        <v>152</v>
      </c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1"/>
      <c r="AI47" s="91" t="s">
        <v>109</v>
      </c>
      <c r="AJ47" s="31"/>
      <c r="AK47" s="31"/>
      <c r="AL47" s="31"/>
      <c r="AM47" s="31"/>
      <c r="AN47" s="31"/>
      <c r="AO47" s="31"/>
      <c r="AP47" s="31"/>
      <c r="AQ47" s="92"/>
      <c r="AR47" s="91" t="s">
        <v>1</v>
      </c>
      <c r="AS47" s="31"/>
      <c r="AT47" s="31"/>
      <c r="AU47" s="31"/>
      <c r="AV47" s="31"/>
      <c r="AW47" s="31"/>
      <c r="AX47" s="31"/>
      <c r="AY47" s="31"/>
      <c r="AZ47" s="92"/>
      <c r="BA47" s="118"/>
      <c r="BB47" s="119"/>
      <c r="BC47" s="119"/>
      <c r="BD47" s="119"/>
      <c r="BE47" s="120"/>
      <c r="BK47" s="1" t="s">
        <v>214</v>
      </c>
    </row>
    <row r="48" spans="2:104" ht="24.75" customHeight="1">
      <c r="B48" s="2"/>
      <c r="C48" s="111"/>
      <c r="D48" s="47"/>
      <c r="E48" s="47"/>
      <c r="F48" s="47"/>
      <c r="G48" s="47"/>
      <c r="H48" s="47"/>
      <c r="I48" s="47"/>
      <c r="J48" s="112"/>
      <c r="K48" s="124"/>
      <c r="L48" s="119"/>
      <c r="M48" s="119"/>
      <c r="N48" s="119"/>
      <c r="O48" s="119"/>
      <c r="P48" s="120"/>
      <c r="Q48" s="39" t="s">
        <v>153</v>
      </c>
      <c r="R48" s="40"/>
      <c r="S48" s="40"/>
      <c r="T48" s="40"/>
      <c r="U48" s="40"/>
      <c r="V48" s="40"/>
      <c r="W48" s="40"/>
      <c r="X48" s="40"/>
      <c r="Y48" s="41"/>
      <c r="Z48" s="125" t="s">
        <v>217</v>
      </c>
      <c r="AA48" s="126"/>
      <c r="AB48" s="126"/>
      <c r="AC48" s="126"/>
      <c r="AD48" s="126"/>
      <c r="AE48" s="126"/>
      <c r="AF48" s="126"/>
      <c r="AG48" s="126"/>
      <c r="AH48" s="127"/>
      <c r="AI48" s="93"/>
      <c r="AJ48" s="94"/>
      <c r="AK48" s="94"/>
      <c r="AL48" s="94"/>
      <c r="AM48" s="94"/>
      <c r="AN48" s="94"/>
      <c r="AO48" s="94"/>
      <c r="AP48" s="94"/>
      <c r="AQ48" s="95"/>
      <c r="AR48" s="93"/>
      <c r="AS48" s="94"/>
      <c r="AT48" s="94"/>
      <c r="AU48" s="94"/>
      <c r="AV48" s="94"/>
      <c r="AW48" s="94"/>
      <c r="AX48" s="94"/>
      <c r="AY48" s="94"/>
      <c r="AZ48" s="95"/>
      <c r="BA48" s="118"/>
      <c r="BB48" s="119"/>
      <c r="BC48" s="119"/>
      <c r="BD48" s="119"/>
      <c r="BE48" s="120"/>
    </row>
    <row r="49" spans="2:57" ht="13.5" customHeight="1">
      <c r="B49" s="2"/>
      <c r="C49" s="111"/>
      <c r="D49" s="47"/>
      <c r="E49" s="47"/>
      <c r="F49" s="47"/>
      <c r="G49" s="47"/>
      <c r="H49" s="47"/>
      <c r="I49" s="47"/>
      <c r="J49" s="112"/>
      <c r="K49" s="118"/>
      <c r="L49" s="119"/>
      <c r="M49" s="119"/>
      <c r="N49" s="119"/>
      <c r="O49" s="119"/>
      <c r="P49" s="120"/>
      <c r="Q49" s="128" t="s">
        <v>110</v>
      </c>
      <c r="R49" s="129"/>
      <c r="S49" s="129"/>
      <c r="T49" s="131" t="s">
        <v>107</v>
      </c>
      <c r="U49" s="131"/>
      <c r="V49" s="131"/>
      <c r="W49" s="131"/>
      <c r="X49" s="131"/>
      <c r="Y49" s="132"/>
      <c r="Z49" s="128" t="s">
        <v>110</v>
      </c>
      <c r="AA49" s="129"/>
      <c r="AB49" s="129"/>
      <c r="AC49" s="131" t="s">
        <v>107</v>
      </c>
      <c r="AD49" s="131"/>
      <c r="AE49" s="131"/>
      <c r="AF49" s="131"/>
      <c r="AG49" s="131"/>
      <c r="AH49" s="132"/>
      <c r="AI49" s="128" t="s">
        <v>110</v>
      </c>
      <c r="AJ49" s="129"/>
      <c r="AK49" s="129"/>
      <c r="AL49" s="131" t="s">
        <v>107</v>
      </c>
      <c r="AM49" s="131"/>
      <c r="AN49" s="131"/>
      <c r="AO49" s="131"/>
      <c r="AP49" s="131"/>
      <c r="AQ49" s="132"/>
      <c r="AR49" s="128" t="s">
        <v>110</v>
      </c>
      <c r="AS49" s="129"/>
      <c r="AT49" s="129"/>
      <c r="AU49" s="131" t="s">
        <v>107</v>
      </c>
      <c r="AV49" s="131"/>
      <c r="AW49" s="131"/>
      <c r="AX49" s="131"/>
      <c r="AY49" s="131"/>
      <c r="AZ49" s="132"/>
      <c r="BA49" s="118"/>
      <c r="BB49" s="119"/>
      <c r="BC49" s="119"/>
      <c r="BD49" s="119"/>
      <c r="BE49" s="120"/>
    </row>
    <row r="50" spans="2:57" ht="11.25" customHeight="1">
      <c r="B50" s="2"/>
      <c r="C50" s="113"/>
      <c r="D50" s="50"/>
      <c r="E50" s="50"/>
      <c r="F50" s="50"/>
      <c r="G50" s="50"/>
      <c r="H50" s="50"/>
      <c r="I50" s="50"/>
      <c r="J50" s="114"/>
      <c r="K50" s="133" t="s">
        <v>134</v>
      </c>
      <c r="L50" s="134"/>
      <c r="M50" s="134"/>
      <c r="N50" s="134"/>
      <c r="O50" s="134"/>
      <c r="P50" s="135"/>
      <c r="Q50" s="130"/>
      <c r="R50" s="65"/>
      <c r="S50" s="65"/>
      <c r="T50" s="136">
        <v>1.65</v>
      </c>
      <c r="U50" s="136"/>
      <c r="V50" s="136"/>
      <c r="W50" s="136"/>
      <c r="X50" s="136"/>
      <c r="Y50" s="137"/>
      <c r="Z50" s="130"/>
      <c r="AA50" s="65"/>
      <c r="AB50" s="65"/>
      <c r="AC50" s="138">
        <v>3.3</v>
      </c>
      <c r="AD50" s="138"/>
      <c r="AE50" s="138"/>
      <c r="AF50" s="138"/>
      <c r="AG50" s="138"/>
      <c r="AH50" s="139"/>
      <c r="AI50" s="130"/>
      <c r="AJ50" s="65"/>
      <c r="AK50" s="65"/>
      <c r="AL50" s="136">
        <v>1.98</v>
      </c>
      <c r="AM50" s="136"/>
      <c r="AN50" s="136"/>
      <c r="AO50" s="136"/>
      <c r="AP50" s="136"/>
      <c r="AQ50" s="137"/>
      <c r="AR50" s="130"/>
      <c r="AS50" s="65"/>
      <c r="AT50" s="65"/>
      <c r="AU50" s="65"/>
      <c r="AV50" s="65"/>
      <c r="AW50" s="65"/>
      <c r="AX50" s="65"/>
      <c r="AY50" s="65"/>
      <c r="AZ50" s="66"/>
      <c r="BA50" s="121"/>
      <c r="BB50" s="122"/>
      <c r="BC50" s="122"/>
      <c r="BD50" s="122"/>
      <c r="BE50" s="123"/>
    </row>
    <row r="51" spans="2:57" ht="11.25" customHeight="1">
      <c r="B51" s="2"/>
      <c r="C51" s="79" t="s">
        <v>236</v>
      </c>
      <c r="D51" s="80"/>
      <c r="E51" s="80"/>
      <c r="F51" s="80"/>
      <c r="G51" s="80"/>
      <c r="H51" s="80"/>
      <c r="I51" s="80"/>
      <c r="J51" s="81"/>
      <c r="K51" s="85">
        <v>25</v>
      </c>
      <c r="L51" s="85"/>
      <c r="M51" s="85"/>
      <c r="N51" s="85"/>
      <c r="O51" s="85"/>
      <c r="P51" s="85"/>
      <c r="Q51" s="87">
        <v>2</v>
      </c>
      <c r="R51" s="88"/>
      <c r="S51" s="88"/>
      <c r="T51" s="63">
        <f>$T$50*Q51</f>
        <v>3.3</v>
      </c>
      <c r="U51" s="63"/>
      <c r="V51" s="63"/>
      <c r="W51" s="63"/>
      <c r="X51" s="63"/>
      <c r="Y51" s="64"/>
      <c r="Z51" s="87">
        <v>4</v>
      </c>
      <c r="AA51" s="88"/>
      <c r="AB51" s="88"/>
      <c r="AC51" s="63">
        <f>$AC$50*Z51</f>
        <v>13.2</v>
      </c>
      <c r="AD51" s="63"/>
      <c r="AE51" s="63"/>
      <c r="AF51" s="63"/>
      <c r="AG51" s="63"/>
      <c r="AH51" s="64"/>
      <c r="AI51" s="87"/>
      <c r="AJ51" s="88"/>
      <c r="AK51" s="88"/>
      <c r="AL51" s="63">
        <f>$AL$50*AI51</f>
        <v>0</v>
      </c>
      <c r="AM51" s="63"/>
      <c r="AN51" s="63"/>
      <c r="AO51" s="63"/>
      <c r="AP51" s="63"/>
      <c r="AQ51" s="64"/>
      <c r="AR51" s="104">
        <f>Q51+Z51+AI51</f>
        <v>6</v>
      </c>
      <c r="AS51" s="105"/>
      <c r="AT51" s="105"/>
      <c r="AU51" s="63">
        <f>T51+AC51+AL51</f>
        <v>16.5</v>
      </c>
      <c r="AV51" s="63"/>
      <c r="AW51" s="63"/>
      <c r="AX51" s="63"/>
      <c r="AY51" s="63"/>
      <c r="AZ51" s="64"/>
      <c r="BA51" s="98" t="str">
        <f>IF(K51="","",IF(K51&gt;=AU51,"適","否"))</f>
        <v>適</v>
      </c>
      <c r="BB51" s="99"/>
      <c r="BC51" s="99"/>
      <c r="BD51" s="99"/>
      <c r="BE51" s="100"/>
    </row>
    <row r="52" spans="2:57" ht="11.25" customHeight="1">
      <c r="B52" s="2"/>
      <c r="C52" s="82"/>
      <c r="D52" s="83"/>
      <c r="E52" s="83"/>
      <c r="F52" s="83"/>
      <c r="G52" s="83"/>
      <c r="H52" s="83"/>
      <c r="I52" s="83"/>
      <c r="J52" s="84"/>
      <c r="K52" s="86"/>
      <c r="L52" s="86"/>
      <c r="M52" s="86"/>
      <c r="N52" s="86"/>
      <c r="O52" s="86"/>
      <c r="P52" s="86"/>
      <c r="Q52" s="89"/>
      <c r="R52" s="90"/>
      <c r="S52" s="90"/>
      <c r="T52" s="65"/>
      <c r="U52" s="65"/>
      <c r="V52" s="65"/>
      <c r="W52" s="65"/>
      <c r="X52" s="65"/>
      <c r="Y52" s="66"/>
      <c r="Z52" s="89"/>
      <c r="AA52" s="90"/>
      <c r="AB52" s="90"/>
      <c r="AC52" s="65"/>
      <c r="AD52" s="65"/>
      <c r="AE52" s="65"/>
      <c r="AF52" s="65"/>
      <c r="AG52" s="65"/>
      <c r="AH52" s="66"/>
      <c r="AI52" s="89"/>
      <c r="AJ52" s="90"/>
      <c r="AK52" s="90"/>
      <c r="AL52" s="65"/>
      <c r="AM52" s="65"/>
      <c r="AN52" s="65"/>
      <c r="AO52" s="65"/>
      <c r="AP52" s="65"/>
      <c r="AQ52" s="66"/>
      <c r="AR52" s="106"/>
      <c r="AS52" s="107"/>
      <c r="AT52" s="107"/>
      <c r="AU52" s="65"/>
      <c r="AV52" s="65"/>
      <c r="AW52" s="65"/>
      <c r="AX52" s="65"/>
      <c r="AY52" s="65"/>
      <c r="AZ52" s="66"/>
      <c r="BA52" s="101"/>
      <c r="BB52" s="102"/>
      <c r="BC52" s="102"/>
      <c r="BD52" s="102"/>
      <c r="BE52" s="103"/>
    </row>
    <row r="53" spans="2:57" ht="11.25" customHeight="1">
      <c r="B53" s="2"/>
      <c r="C53" s="79" t="s">
        <v>237</v>
      </c>
      <c r="D53" s="80"/>
      <c r="E53" s="80"/>
      <c r="F53" s="80"/>
      <c r="G53" s="80"/>
      <c r="H53" s="80"/>
      <c r="I53" s="80"/>
      <c r="J53" s="81"/>
      <c r="K53" s="85">
        <v>50</v>
      </c>
      <c r="L53" s="85"/>
      <c r="M53" s="85"/>
      <c r="N53" s="85"/>
      <c r="O53" s="85"/>
      <c r="P53" s="85"/>
      <c r="Q53" s="87"/>
      <c r="R53" s="88"/>
      <c r="S53" s="88"/>
      <c r="T53" s="63">
        <f>$T$50*Q53</f>
        <v>0</v>
      </c>
      <c r="U53" s="63"/>
      <c r="V53" s="63"/>
      <c r="W53" s="63"/>
      <c r="X53" s="63"/>
      <c r="Y53" s="64"/>
      <c r="Z53" s="87">
        <v>12</v>
      </c>
      <c r="AA53" s="88"/>
      <c r="AB53" s="88"/>
      <c r="AC53" s="63">
        <f>$AC$50*Z53</f>
        <v>39.599999999999994</v>
      </c>
      <c r="AD53" s="63"/>
      <c r="AE53" s="63"/>
      <c r="AF53" s="63"/>
      <c r="AG53" s="63"/>
      <c r="AH53" s="64"/>
      <c r="AI53" s="87"/>
      <c r="AJ53" s="88"/>
      <c r="AK53" s="88"/>
      <c r="AL53" s="63">
        <f>$AL$50*AI53</f>
        <v>0</v>
      </c>
      <c r="AM53" s="63"/>
      <c r="AN53" s="63"/>
      <c r="AO53" s="63"/>
      <c r="AP53" s="63"/>
      <c r="AQ53" s="64"/>
      <c r="AR53" s="104">
        <f>Q53+Z53+AI53</f>
        <v>12</v>
      </c>
      <c r="AS53" s="105"/>
      <c r="AT53" s="105"/>
      <c r="AU53" s="63">
        <f>T53+AC53+AL53</f>
        <v>39.599999999999994</v>
      </c>
      <c r="AV53" s="63"/>
      <c r="AW53" s="63"/>
      <c r="AX53" s="63"/>
      <c r="AY53" s="63"/>
      <c r="AZ53" s="64"/>
      <c r="BA53" s="98" t="str">
        <f>IF(K53="","",IF(K53&gt;=AU53,"適","否"))</f>
        <v>適</v>
      </c>
      <c r="BB53" s="99"/>
      <c r="BC53" s="99"/>
      <c r="BD53" s="99"/>
      <c r="BE53" s="100"/>
    </row>
    <row r="54" spans="2:57" ht="11.25" customHeight="1">
      <c r="B54" s="2"/>
      <c r="C54" s="82"/>
      <c r="D54" s="83"/>
      <c r="E54" s="83"/>
      <c r="F54" s="83"/>
      <c r="G54" s="83"/>
      <c r="H54" s="83"/>
      <c r="I54" s="83"/>
      <c r="J54" s="84"/>
      <c r="K54" s="86"/>
      <c r="L54" s="86"/>
      <c r="M54" s="86"/>
      <c r="N54" s="86"/>
      <c r="O54" s="86"/>
      <c r="P54" s="86"/>
      <c r="Q54" s="89"/>
      <c r="R54" s="90"/>
      <c r="S54" s="90"/>
      <c r="T54" s="65"/>
      <c r="U54" s="65"/>
      <c r="V54" s="65"/>
      <c r="W54" s="65"/>
      <c r="X54" s="65"/>
      <c r="Y54" s="66"/>
      <c r="Z54" s="89"/>
      <c r="AA54" s="90"/>
      <c r="AB54" s="90"/>
      <c r="AC54" s="65"/>
      <c r="AD54" s="65"/>
      <c r="AE54" s="65"/>
      <c r="AF54" s="65"/>
      <c r="AG54" s="65"/>
      <c r="AH54" s="66"/>
      <c r="AI54" s="89"/>
      <c r="AJ54" s="90"/>
      <c r="AK54" s="90"/>
      <c r="AL54" s="65"/>
      <c r="AM54" s="65"/>
      <c r="AN54" s="65"/>
      <c r="AO54" s="65"/>
      <c r="AP54" s="65"/>
      <c r="AQ54" s="66"/>
      <c r="AR54" s="106"/>
      <c r="AS54" s="107"/>
      <c r="AT54" s="107"/>
      <c r="AU54" s="65"/>
      <c r="AV54" s="65"/>
      <c r="AW54" s="65"/>
      <c r="AX54" s="65"/>
      <c r="AY54" s="65"/>
      <c r="AZ54" s="66"/>
      <c r="BA54" s="101"/>
      <c r="BB54" s="102"/>
      <c r="BC54" s="102"/>
      <c r="BD54" s="102"/>
      <c r="BE54" s="103"/>
    </row>
    <row r="55" spans="2:57" ht="11.25" customHeight="1">
      <c r="B55" s="2"/>
      <c r="C55" s="79" t="s">
        <v>238</v>
      </c>
      <c r="D55" s="80"/>
      <c r="E55" s="80"/>
      <c r="F55" s="80"/>
      <c r="G55" s="80"/>
      <c r="H55" s="80"/>
      <c r="I55" s="80"/>
      <c r="J55" s="81"/>
      <c r="K55" s="85">
        <v>50</v>
      </c>
      <c r="L55" s="85"/>
      <c r="M55" s="85"/>
      <c r="N55" s="85"/>
      <c r="O55" s="85"/>
      <c r="P55" s="85"/>
      <c r="Q55" s="87"/>
      <c r="R55" s="88"/>
      <c r="S55" s="88"/>
      <c r="T55" s="63">
        <f>$T$50*Q55</f>
        <v>0</v>
      </c>
      <c r="U55" s="63"/>
      <c r="V55" s="63"/>
      <c r="W55" s="63"/>
      <c r="X55" s="63"/>
      <c r="Y55" s="64"/>
      <c r="Z55" s="87"/>
      <c r="AA55" s="88"/>
      <c r="AB55" s="88"/>
      <c r="AC55" s="63">
        <f>$AC$50*Z55</f>
        <v>0</v>
      </c>
      <c r="AD55" s="63"/>
      <c r="AE55" s="63"/>
      <c r="AF55" s="63"/>
      <c r="AG55" s="63"/>
      <c r="AH55" s="64"/>
      <c r="AI55" s="87">
        <v>19</v>
      </c>
      <c r="AJ55" s="88"/>
      <c r="AK55" s="88"/>
      <c r="AL55" s="63">
        <f>$AL$50*AI55</f>
        <v>37.619999999999997</v>
      </c>
      <c r="AM55" s="63"/>
      <c r="AN55" s="63"/>
      <c r="AO55" s="63"/>
      <c r="AP55" s="63"/>
      <c r="AQ55" s="64"/>
      <c r="AR55" s="104">
        <f>Q55+Z55+AI55</f>
        <v>19</v>
      </c>
      <c r="AS55" s="105"/>
      <c r="AT55" s="105"/>
      <c r="AU55" s="63">
        <f>T55+AC55+AL55</f>
        <v>37.619999999999997</v>
      </c>
      <c r="AV55" s="63"/>
      <c r="AW55" s="63"/>
      <c r="AX55" s="63"/>
      <c r="AY55" s="63"/>
      <c r="AZ55" s="64"/>
      <c r="BA55" s="98" t="str">
        <f>IF(K55="","",IF(K55&gt;=AU55,"適","否"))</f>
        <v>適</v>
      </c>
      <c r="BB55" s="99"/>
      <c r="BC55" s="99"/>
      <c r="BD55" s="99"/>
      <c r="BE55" s="100"/>
    </row>
    <row r="56" spans="2:57" ht="11.25" customHeight="1">
      <c r="B56" s="2"/>
      <c r="C56" s="82"/>
      <c r="D56" s="83"/>
      <c r="E56" s="83"/>
      <c r="F56" s="83"/>
      <c r="G56" s="83"/>
      <c r="H56" s="83"/>
      <c r="I56" s="83"/>
      <c r="J56" s="84"/>
      <c r="K56" s="86"/>
      <c r="L56" s="86"/>
      <c r="M56" s="86"/>
      <c r="N56" s="86"/>
      <c r="O56" s="86"/>
      <c r="P56" s="86"/>
      <c r="Q56" s="89"/>
      <c r="R56" s="90"/>
      <c r="S56" s="90"/>
      <c r="T56" s="65"/>
      <c r="U56" s="65"/>
      <c r="V56" s="65"/>
      <c r="W56" s="65"/>
      <c r="X56" s="65"/>
      <c r="Y56" s="66"/>
      <c r="Z56" s="89"/>
      <c r="AA56" s="90"/>
      <c r="AB56" s="90"/>
      <c r="AC56" s="65"/>
      <c r="AD56" s="65"/>
      <c r="AE56" s="65"/>
      <c r="AF56" s="65"/>
      <c r="AG56" s="65"/>
      <c r="AH56" s="66"/>
      <c r="AI56" s="89"/>
      <c r="AJ56" s="90"/>
      <c r="AK56" s="90"/>
      <c r="AL56" s="65"/>
      <c r="AM56" s="65"/>
      <c r="AN56" s="65"/>
      <c r="AO56" s="65"/>
      <c r="AP56" s="65"/>
      <c r="AQ56" s="66"/>
      <c r="AR56" s="106"/>
      <c r="AS56" s="107"/>
      <c r="AT56" s="107"/>
      <c r="AU56" s="65"/>
      <c r="AV56" s="65"/>
      <c r="AW56" s="65"/>
      <c r="AX56" s="65"/>
      <c r="AY56" s="65"/>
      <c r="AZ56" s="66"/>
      <c r="BA56" s="101"/>
      <c r="BB56" s="102"/>
      <c r="BC56" s="102"/>
      <c r="BD56" s="102"/>
      <c r="BE56" s="103"/>
    </row>
    <row r="57" spans="2:57" ht="11.25" customHeight="1">
      <c r="B57" s="2"/>
      <c r="C57" s="79" t="s">
        <v>239</v>
      </c>
      <c r="D57" s="80"/>
      <c r="E57" s="80"/>
      <c r="F57" s="80"/>
      <c r="G57" s="80"/>
      <c r="H57" s="80"/>
      <c r="I57" s="80"/>
      <c r="J57" s="81"/>
      <c r="K57" s="85">
        <v>50</v>
      </c>
      <c r="L57" s="85"/>
      <c r="M57" s="85"/>
      <c r="N57" s="85"/>
      <c r="O57" s="85"/>
      <c r="P57" s="85"/>
      <c r="Q57" s="87"/>
      <c r="R57" s="88"/>
      <c r="S57" s="88"/>
      <c r="T57" s="63">
        <f>$T$50*Q57</f>
        <v>0</v>
      </c>
      <c r="U57" s="63"/>
      <c r="V57" s="63"/>
      <c r="W57" s="63"/>
      <c r="X57" s="63"/>
      <c r="Y57" s="64"/>
      <c r="Z57" s="87"/>
      <c r="AA57" s="88"/>
      <c r="AB57" s="88"/>
      <c r="AC57" s="63">
        <f>$AC$50*Z57</f>
        <v>0</v>
      </c>
      <c r="AD57" s="63"/>
      <c r="AE57" s="63"/>
      <c r="AF57" s="63"/>
      <c r="AG57" s="63"/>
      <c r="AH57" s="64"/>
      <c r="AI57" s="87">
        <v>11</v>
      </c>
      <c r="AJ57" s="88"/>
      <c r="AK57" s="88"/>
      <c r="AL57" s="63">
        <f>$AL$50*AI57</f>
        <v>21.78</v>
      </c>
      <c r="AM57" s="63"/>
      <c r="AN57" s="63"/>
      <c r="AO57" s="63"/>
      <c r="AP57" s="63"/>
      <c r="AQ57" s="64"/>
      <c r="AR57" s="104">
        <f>Q57+Z57+AI57</f>
        <v>11</v>
      </c>
      <c r="AS57" s="105"/>
      <c r="AT57" s="105"/>
      <c r="AU57" s="63">
        <f>T57+AC57+AL57</f>
        <v>21.78</v>
      </c>
      <c r="AV57" s="63"/>
      <c r="AW57" s="63"/>
      <c r="AX57" s="63"/>
      <c r="AY57" s="63"/>
      <c r="AZ57" s="64"/>
      <c r="BA57" s="98" t="str">
        <f>IF(K57="","",IF(K57&gt;=AU57,"適","否"))</f>
        <v>適</v>
      </c>
      <c r="BB57" s="99"/>
      <c r="BC57" s="99"/>
      <c r="BD57" s="99"/>
      <c r="BE57" s="100"/>
    </row>
    <row r="58" spans="2:57" ht="11.25" customHeight="1">
      <c r="B58" s="2"/>
      <c r="C58" s="82"/>
      <c r="D58" s="83"/>
      <c r="E58" s="83"/>
      <c r="F58" s="83"/>
      <c r="G58" s="83"/>
      <c r="H58" s="83"/>
      <c r="I58" s="83"/>
      <c r="J58" s="84"/>
      <c r="K58" s="86"/>
      <c r="L58" s="86"/>
      <c r="M58" s="86"/>
      <c r="N58" s="86"/>
      <c r="O58" s="86"/>
      <c r="P58" s="86"/>
      <c r="Q58" s="89"/>
      <c r="R58" s="90"/>
      <c r="S58" s="90"/>
      <c r="T58" s="65"/>
      <c r="U58" s="65"/>
      <c r="V58" s="65"/>
      <c r="W58" s="65"/>
      <c r="X58" s="65"/>
      <c r="Y58" s="66"/>
      <c r="Z58" s="89"/>
      <c r="AA58" s="90"/>
      <c r="AB58" s="90"/>
      <c r="AC58" s="65"/>
      <c r="AD58" s="65"/>
      <c r="AE58" s="65"/>
      <c r="AF58" s="65"/>
      <c r="AG58" s="65"/>
      <c r="AH58" s="66"/>
      <c r="AI58" s="89"/>
      <c r="AJ58" s="90"/>
      <c r="AK58" s="90"/>
      <c r="AL58" s="65"/>
      <c r="AM58" s="65"/>
      <c r="AN58" s="65"/>
      <c r="AO58" s="65"/>
      <c r="AP58" s="65"/>
      <c r="AQ58" s="66"/>
      <c r="AR58" s="106"/>
      <c r="AS58" s="107"/>
      <c r="AT58" s="107"/>
      <c r="AU58" s="65"/>
      <c r="AV58" s="65"/>
      <c r="AW58" s="65"/>
      <c r="AX58" s="65"/>
      <c r="AY58" s="65"/>
      <c r="AZ58" s="66"/>
      <c r="BA58" s="101"/>
      <c r="BB58" s="102"/>
      <c r="BC58" s="102"/>
      <c r="BD58" s="102"/>
      <c r="BE58" s="103"/>
    </row>
    <row r="59" spans="2:57" ht="11.25" customHeight="1">
      <c r="B59" s="2"/>
      <c r="C59" s="79" t="s">
        <v>240</v>
      </c>
      <c r="D59" s="80"/>
      <c r="E59" s="80"/>
      <c r="F59" s="80"/>
      <c r="G59" s="80"/>
      <c r="H59" s="80"/>
      <c r="I59" s="80"/>
      <c r="J59" s="81"/>
      <c r="K59" s="85">
        <v>50</v>
      </c>
      <c r="L59" s="85"/>
      <c r="M59" s="85"/>
      <c r="N59" s="85"/>
      <c r="O59" s="85"/>
      <c r="P59" s="85"/>
      <c r="Q59" s="87"/>
      <c r="R59" s="88"/>
      <c r="S59" s="88"/>
      <c r="T59" s="63">
        <f>$T$50*Q59</f>
        <v>0</v>
      </c>
      <c r="U59" s="63"/>
      <c r="V59" s="63"/>
      <c r="W59" s="63"/>
      <c r="X59" s="63"/>
      <c r="Y59" s="64"/>
      <c r="Z59" s="87"/>
      <c r="AA59" s="88"/>
      <c r="AB59" s="88"/>
      <c r="AC59" s="63">
        <f>$AC$50*Z59</f>
        <v>0</v>
      </c>
      <c r="AD59" s="63"/>
      <c r="AE59" s="63"/>
      <c r="AF59" s="63"/>
      <c r="AG59" s="63"/>
      <c r="AH59" s="64"/>
      <c r="AI59" s="87">
        <v>19</v>
      </c>
      <c r="AJ59" s="88"/>
      <c r="AK59" s="88"/>
      <c r="AL59" s="63">
        <f>$AL$50*AI59</f>
        <v>37.619999999999997</v>
      </c>
      <c r="AM59" s="63"/>
      <c r="AN59" s="63"/>
      <c r="AO59" s="63"/>
      <c r="AP59" s="63"/>
      <c r="AQ59" s="64"/>
      <c r="AR59" s="104">
        <f>Q59+Z59+AI59</f>
        <v>19</v>
      </c>
      <c r="AS59" s="105"/>
      <c r="AT59" s="105"/>
      <c r="AU59" s="63">
        <f>T59+AC59+AL59</f>
        <v>37.619999999999997</v>
      </c>
      <c r="AV59" s="63"/>
      <c r="AW59" s="63"/>
      <c r="AX59" s="63"/>
      <c r="AY59" s="63"/>
      <c r="AZ59" s="64"/>
      <c r="BA59" s="98" t="str">
        <f>IF(K59="","",IF(K59&gt;=AU59,"適","否"))</f>
        <v>適</v>
      </c>
      <c r="BB59" s="99"/>
      <c r="BC59" s="99"/>
      <c r="BD59" s="99"/>
      <c r="BE59" s="100"/>
    </row>
    <row r="60" spans="2:57" ht="11.25" customHeight="1">
      <c r="B60" s="2"/>
      <c r="C60" s="82"/>
      <c r="D60" s="83"/>
      <c r="E60" s="83"/>
      <c r="F60" s="83"/>
      <c r="G60" s="83"/>
      <c r="H60" s="83"/>
      <c r="I60" s="83"/>
      <c r="J60" s="84"/>
      <c r="K60" s="86"/>
      <c r="L60" s="86"/>
      <c r="M60" s="86"/>
      <c r="N60" s="86"/>
      <c r="O60" s="86"/>
      <c r="P60" s="86"/>
      <c r="Q60" s="89"/>
      <c r="R60" s="90"/>
      <c r="S60" s="90"/>
      <c r="T60" s="65"/>
      <c r="U60" s="65"/>
      <c r="V60" s="65"/>
      <c r="W60" s="65"/>
      <c r="X60" s="65"/>
      <c r="Y60" s="66"/>
      <c r="Z60" s="89"/>
      <c r="AA60" s="90"/>
      <c r="AB60" s="90"/>
      <c r="AC60" s="65"/>
      <c r="AD60" s="65"/>
      <c r="AE60" s="65"/>
      <c r="AF60" s="65"/>
      <c r="AG60" s="65"/>
      <c r="AH60" s="66"/>
      <c r="AI60" s="89"/>
      <c r="AJ60" s="90"/>
      <c r="AK60" s="90"/>
      <c r="AL60" s="65"/>
      <c r="AM60" s="65"/>
      <c r="AN60" s="65"/>
      <c r="AO60" s="65"/>
      <c r="AP60" s="65"/>
      <c r="AQ60" s="66"/>
      <c r="AR60" s="106"/>
      <c r="AS60" s="107"/>
      <c r="AT60" s="107"/>
      <c r="AU60" s="65"/>
      <c r="AV60" s="65"/>
      <c r="AW60" s="65"/>
      <c r="AX60" s="65"/>
      <c r="AY60" s="65"/>
      <c r="AZ60" s="66"/>
      <c r="BA60" s="101"/>
      <c r="BB60" s="102"/>
      <c r="BC60" s="102"/>
      <c r="BD60" s="102"/>
      <c r="BE60" s="103"/>
    </row>
    <row r="61" spans="2:57" ht="11.25" customHeight="1">
      <c r="B61" s="2"/>
      <c r="C61" s="545" t="s">
        <v>241</v>
      </c>
      <c r="D61" s="80"/>
      <c r="E61" s="80"/>
      <c r="F61" s="80"/>
      <c r="G61" s="80"/>
      <c r="H61" s="80"/>
      <c r="I61" s="80"/>
      <c r="J61" s="81"/>
      <c r="K61" s="85">
        <v>50</v>
      </c>
      <c r="L61" s="85"/>
      <c r="M61" s="85"/>
      <c r="N61" s="85"/>
      <c r="O61" s="85"/>
      <c r="P61" s="85"/>
      <c r="Q61" s="87"/>
      <c r="R61" s="88"/>
      <c r="S61" s="88"/>
      <c r="T61" s="63">
        <f>$T$50*Q61</f>
        <v>0</v>
      </c>
      <c r="U61" s="63"/>
      <c r="V61" s="63"/>
      <c r="W61" s="63"/>
      <c r="X61" s="63"/>
      <c r="Y61" s="64"/>
      <c r="Z61" s="87"/>
      <c r="AA61" s="88"/>
      <c r="AB61" s="88"/>
      <c r="AC61" s="63">
        <f>$AC$50*Z61</f>
        <v>0</v>
      </c>
      <c r="AD61" s="63"/>
      <c r="AE61" s="63"/>
      <c r="AF61" s="63"/>
      <c r="AG61" s="63"/>
      <c r="AH61" s="64"/>
      <c r="AI61" s="87"/>
      <c r="AJ61" s="88"/>
      <c r="AK61" s="88"/>
      <c r="AL61" s="63">
        <f>$AL$50*AI61</f>
        <v>0</v>
      </c>
      <c r="AM61" s="63"/>
      <c r="AN61" s="63"/>
      <c r="AO61" s="63"/>
      <c r="AP61" s="63"/>
      <c r="AQ61" s="64"/>
      <c r="AR61" s="104">
        <f>Q61+Z61+AI61</f>
        <v>0</v>
      </c>
      <c r="AS61" s="105"/>
      <c r="AT61" s="105"/>
      <c r="AU61" s="63">
        <f>T61+AC61+AL61</f>
        <v>0</v>
      </c>
      <c r="AV61" s="63"/>
      <c r="AW61" s="63"/>
      <c r="AX61" s="63"/>
      <c r="AY61" s="63"/>
      <c r="AZ61" s="64"/>
      <c r="BA61" s="98" t="str">
        <f>IF(K61="","",IF(K61&gt;=AU61,"適","否"))</f>
        <v>適</v>
      </c>
      <c r="BB61" s="99"/>
      <c r="BC61" s="99"/>
      <c r="BD61" s="99"/>
      <c r="BE61" s="100"/>
    </row>
    <row r="62" spans="2:57" ht="11.25" customHeight="1">
      <c r="B62" s="2"/>
      <c r="C62" s="82"/>
      <c r="D62" s="83"/>
      <c r="E62" s="83"/>
      <c r="F62" s="83"/>
      <c r="G62" s="83"/>
      <c r="H62" s="83"/>
      <c r="I62" s="83"/>
      <c r="J62" s="84"/>
      <c r="K62" s="86"/>
      <c r="L62" s="86"/>
      <c r="M62" s="86"/>
      <c r="N62" s="86"/>
      <c r="O62" s="86"/>
      <c r="P62" s="86"/>
      <c r="Q62" s="89"/>
      <c r="R62" s="90"/>
      <c r="S62" s="90"/>
      <c r="T62" s="65"/>
      <c r="U62" s="65"/>
      <c r="V62" s="65"/>
      <c r="W62" s="65"/>
      <c r="X62" s="65"/>
      <c r="Y62" s="66"/>
      <c r="Z62" s="89"/>
      <c r="AA62" s="90"/>
      <c r="AB62" s="90"/>
      <c r="AC62" s="65"/>
      <c r="AD62" s="65"/>
      <c r="AE62" s="65"/>
      <c r="AF62" s="65"/>
      <c r="AG62" s="65"/>
      <c r="AH62" s="66"/>
      <c r="AI62" s="89"/>
      <c r="AJ62" s="90"/>
      <c r="AK62" s="90"/>
      <c r="AL62" s="65"/>
      <c r="AM62" s="65"/>
      <c r="AN62" s="65"/>
      <c r="AO62" s="65"/>
      <c r="AP62" s="65"/>
      <c r="AQ62" s="66"/>
      <c r="AR62" s="106"/>
      <c r="AS62" s="107"/>
      <c r="AT62" s="107"/>
      <c r="AU62" s="65"/>
      <c r="AV62" s="65"/>
      <c r="AW62" s="65"/>
      <c r="AX62" s="65"/>
      <c r="AY62" s="65"/>
      <c r="AZ62" s="66"/>
      <c r="BA62" s="101"/>
      <c r="BB62" s="102"/>
      <c r="BC62" s="102"/>
      <c r="BD62" s="102"/>
      <c r="BE62" s="103"/>
    </row>
    <row r="63" spans="2:57" ht="11.25" customHeight="1">
      <c r="B63" s="2"/>
      <c r="C63" s="79"/>
      <c r="D63" s="80"/>
      <c r="E63" s="80"/>
      <c r="F63" s="80"/>
      <c r="G63" s="80"/>
      <c r="H63" s="80"/>
      <c r="I63" s="80"/>
      <c r="J63" s="81"/>
      <c r="K63" s="85"/>
      <c r="L63" s="85"/>
      <c r="M63" s="85"/>
      <c r="N63" s="85"/>
      <c r="O63" s="85"/>
      <c r="P63" s="85"/>
      <c r="Q63" s="87"/>
      <c r="R63" s="88"/>
      <c r="S63" s="88"/>
      <c r="T63" s="63">
        <f>$T$50*Q63</f>
        <v>0</v>
      </c>
      <c r="U63" s="63"/>
      <c r="V63" s="63"/>
      <c r="W63" s="63"/>
      <c r="X63" s="63"/>
      <c r="Y63" s="64"/>
      <c r="Z63" s="87"/>
      <c r="AA63" s="88"/>
      <c r="AB63" s="88"/>
      <c r="AC63" s="63">
        <f>$AC$50*Z63</f>
        <v>0</v>
      </c>
      <c r="AD63" s="63"/>
      <c r="AE63" s="63"/>
      <c r="AF63" s="63"/>
      <c r="AG63" s="63"/>
      <c r="AH63" s="64"/>
      <c r="AI63" s="87"/>
      <c r="AJ63" s="88"/>
      <c r="AK63" s="88"/>
      <c r="AL63" s="63">
        <f>$AL$50*AI63</f>
        <v>0</v>
      </c>
      <c r="AM63" s="63"/>
      <c r="AN63" s="63"/>
      <c r="AO63" s="63"/>
      <c r="AP63" s="63"/>
      <c r="AQ63" s="64"/>
      <c r="AR63" s="104">
        <f>Q63+Z63+AI63</f>
        <v>0</v>
      </c>
      <c r="AS63" s="105"/>
      <c r="AT63" s="105"/>
      <c r="AU63" s="63">
        <f>T63+AC63+AL63</f>
        <v>0</v>
      </c>
      <c r="AV63" s="63"/>
      <c r="AW63" s="63"/>
      <c r="AX63" s="63"/>
      <c r="AY63" s="63"/>
      <c r="AZ63" s="64"/>
      <c r="BA63" s="98" t="str">
        <f>IF(K63="","",IF(K63&gt;=AU63,"適","否"))</f>
        <v/>
      </c>
      <c r="BB63" s="99"/>
      <c r="BC63" s="99"/>
      <c r="BD63" s="99"/>
      <c r="BE63" s="100"/>
    </row>
    <row r="64" spans="2:57" ht="11.25" customHeight="1">
      <c r="B64" s="2"/>
      <c r="C64" s="82"/>
      <c r="D64" s="83"/>
      <c r="E64" s="83"/>
      <c r="F64" s="83"/>
      <c r="G64" s="83"/>
      <c r="H64" s="83"/>
      <c r="I64" s="83"/>
      <c r="J64" s="84"/>
      <c r="K64" s="86"/>
      <c r="L64" s="86"/>
      <c r="M64" s="86"/>
      <c r="N64" s="86"/>
      <c r="O64" s="86"/>
      <c r="P64" s="86"/>
      <c r="Q64" s="89"/>
      <c r="R64" s="90"/>
      <c r="S64" s="90"/>
      <c r="T64" s="65"/>
      <c r="U64" s="65"/>
      <c r="V64" s="65"/>
      <c r="W64" s="65"/>
      <c r="X64" s="65"/>
      <c r="Y64" s="66"/>
      <c r="Z64" s="89"/>
      <c r="AA64" s="90"/>
      <c r="AB64" s="90"/>
      <c r="AC64" s="65"/>
      <c r="AD64" s="65"/>
      <c r="AE64" s="65"/>
      <c r="AF64" s="65"/>
      <c r="AG64" s="65"/>
      <c r="AH64" s="66"/>
      <c r="AI64" s="89"/>
      <c r="AJ64" s="90"/>
      <c r="AK64" s="90"/>
      <c r="AL64" s="65"/>
      <c r="AM64" s="65"/>
      <c r="AN64" s="65"/>
      <c r="AO64" s="65"/>
      <c r="AP64" s="65"/>
      <c r="AQ64" s="66"/>
      <c r="AR64" s="106"/>
      <c r="AS64" s="107"/>
      <c r="AT64" s="107"/>
      <c r="AU64" s="65"/>
      <c r="AV64" s="65"/>
      <c r="AW64" s="65"/>
      <c r="AX64" s="65"/>
      <c r="AY64" s="65"/>
      <c r="AZ64" s="66"/>
      <c r="BA64" s="101"/>
      <c r="BB64" s="102"/>
      <c r="BC64" s="102"/>
      <c r="BD64" s="102"/>
      <c r="BE64" s="103"/>
    </row>
    <row r="65" spans="2:57" ht="11.25" customHeight="1">
      <c r="B65" s="2"/>
      <c r="C65" s="91" t="s">
        <v>136</v>
      </c>
      <c r="D65" s="31"/>
      <c r="E65" s="31"/>
      <c r="F65" s="31"/>
      <c r="G65" s="31"/>
      <c r="H65" s="31"/>
      <c r="I65" s="31"/>
      <c r="J65" s="92"/>
      <c r="K65" s="96">
        <f>SUM(K51:P64)</f>
        <v>275</v>
      </c>
      <c r="L65" s="96"/>
      <c r="M65" s="96"/>
      <c r="N65" s="96"/>
      <c r="O65" s="96"/>
      <c r="P65" s="96"/>
      <c r="Q65" s="67">
        <f>SUM(Q51:S64)</f>
        <v>2</v>
      </c>
      <c r="R65" s="68"/>
      <c r="S65" s="68"/>
      <c r="T65" s="63">
        <f>SUM(T51:Y64)</f>
        <v>3.3</v>
      </c>
      <c r="U65" s="63"/>
      <c r="V65" s="63"/>
      <c r="W65" s="63"/>
      <c r="X65" s="63"/>
      <c r="Y65" s="64"/>
      <c r="Z65" s="67">
        <f>SUM(Z51:AB64)</f>
        <v>16</v>
      </c>
      <c r="AA65" s="68"/>
      <c r="AB65" s="68"/>
      <c r="AC65" s="63">
        <f>SUM(AC51:AH64)</f>
        <v>52.8</v>
      </c>
      <c r="AD65" s="63"/>
      <c r="AE65" s="63"/>
      <c r="AF65" s="63"/>
      <c r="AG65" s="63"/>
      <c r="AH65" s="64"/>
      <c r="AI65" s="67">
        <f>SUM(AI51:AK64)</f>
        <v>49</v>
      </c>
      <c r="AJ65" s="68"/>
      <c r="AK65" s="68"/>
      <c r="AL65" s="63">
        <f>SUM(AL51:AQ64)</f>
        <v>97.02</v>
      </c>
      <c r="AM65" s="63"/>
      <c r="AN65" s="63"/>
      <c r="AO65" s="63"/>
      <c r="AP65" s="63"/>
      <c r="AQ65" s="64"/>
      <c r="AR65" s="67">
        <f>SUM(AR51:AT64)</f>
        <v>67</v>
      </c>
      <c r="AS65" s="68"/>
      <c r="AT65" s="68"/>
      <c r="AU65" s="63">
        <f>SUM(AU51:AZ64)</f>
        <v>153.12</v>
      </c>
      <c r="AV65" s="63"/>
      <c r="AW65" s="63"/>
      <c r="AX65" s="63"/>
      <c r="AY65" s="63"/>
      <c r="AZ65" s="64"/>
      <c r="BA65" s="91"/>
      <c r="BB65" s="31"/>
      <c r="BC65" s="31"/>
      <c r="BD65" s="31"/>
      <c r="BE65" s="92"/>
    </row>
    <row r="66" spans="2:57" ht="11.25" customHeight="1">
      <c r="B66" s="2"/>
      <c r="C66" s="93"/>
      <c r="D66" s="94"/>
      <c r="E66" s="94"/>
      <c r="F66" s="94"/>
      <c r="G66" s="94"/>
      <c r="H66" s="94"/>
      <c r="I66" s="94"/>
      <c r="J66" s="95"/>
      <c r="K66" s="97"/>
      <c r="L66" s="97"/>
      <c r="M66" s="97"/>
      <c r="N66" s="97"/>
      <c r="O66" s="97"/>
      <c r="P66" s="97"/>
      <c r="Q66" s="69"/>
      <c r="R66" s="70"/>
      <c r="S66" s="70"/>
      <c r="T66" s="65"/>
      <c r="U66" s="65"/>
      <c r="V66" s="65"/>
      <c r="W66" s="65"/>
      <c r="X66" s="65"/>
      <c r="Y66" s="66"/>
      <c r="Z66" s="69"/>
      <c r="AA66" s="70"/>
      <c r="AB66" s="70"/>
      <c r="AC66" s="65"/>
      <c r="AD66" s="65"/>
      <c r="AE66" s="65"/>
      <c r="AF66" s="65"/>
      <c r="AG66" s="65"/>
      <c r="AH66" s="66"/>
      <c r="AI66" s="69"/>
      <c r="AJ66" s="70"/>
      <c r="AK66" s="70"/>
      <c r="AL66" s="65"/>
      <c r="AM66" s="65"/>
      <c r="AN66" s="65"/>
      <c r="AO66" s="65"/>
      <c r="AP66" s="65"/>
      <c r="AQ66" s="66"/>
      <c r="AR66" s="69"/>
      <c r="AS66" s="70"/>
      <c r="AT66" s="70"/>
      <c r="AU66" s="65"/>
      <c r="AV66" s="65"/>
      <c r="AW66" s="65"/>
      <c r="AX66" s="65"/>
      <c r="AY66" s="65"/>
      <c r="AZ66" s="66"/>
      <c r="BA66" s="93"/>
      <c r="BB66" s="94"/>
      <c r="BC66" s="94"/>
      <c r="BD66" s="94"/>
      <c r="BE66" s="95"/>
    </row>
    <row r="67" spans="2:57">
      <c r="C67" s="62"/>
      <c r="D67" s="62"/>
      <c r="E67" s="62"/>
      <c r="F67" s="62"/>
      <c r="G67" s="62"/>
      <c r="H67" s="62"/>
      <c r="I67" s="62"/>
      <c r="J67" s="62"/>
      <c r="K67" s="61" t="str">
        <f>IF(K65&lt;&gt;L36,"NO","")</f>
        <v/>
      </c>
      <c r="L67" s="61"/>
      <c r="M67" s="61"/>
      <c r="N67" s="61"/>
      <c r="O67" s="61"/>
      <c r="P67" s="61"/>
      <c r="Q67" s="78" t="str">
        <f>IF(Q65&lt;&gt;W19,"NO","")</f>
        <v/>
      </c>
      <c r="R67" s="78"/>
      <c r="S67" s="78"/>
      <c r="T67" s="61"/>
      <c r="U67" s="61"/>
      <c r="V67" s="61"/>
      <c r="W67" s="61"/>
      <c r="X67" s="61"/>
      <c r="Y67" s="61"/>
      <c r="Z67" s="78" t="str">
        <f>IF(Z65&lt;&gt;AB19,"NO","")</f>
        <v/>
      </c>
      <c r="AA67" s="78"/>
      <c r="AB67" s="78"/>
      <c r="AC67" s="61"/>
      <c r="AD67" s="61"/>
      <c r="AE67" s="61"/>
      <c r="AF67" s="61"/>
      <c r="AG67" s="61"/>
      <c r="AH67" s="61"/>
      <c r="AI67" s="78" t="str">
        <f>IF(AI65&lt;&gt;SUM(AG19:AZ19),"NO","")</f>
        <v/>
      </c>
      <c r="AJ67" s="78"/>
      <c r="AK67" s="78"/>
      <c r="AL67" s="61"/>
      <c r="AM67" s="61"/>
      <c r="AN67" s="61"/>
      <c r="AO67" s="61"/>
      <c r="AP67" s="61"/>
      <c r="AQ67" s="61"/>
      <c r="AR67" s="78" t="str">
        <f>IF(AR65&lt;&gt;BA19,"NO","")</f>
        <v/>
      </c>
      <c r="AS67" s="78"/>
      <c r="AT67" s="78"/>
      <c r="AU67" s="61"/>
      <c r="AV67" s="61"/>
      <c r="AW67" s="61"/>
      <c r="AX67" s="61"/>
      <c r="AY67" s="61"/>
      <c r="AZ67" s="61"/>
      <c r="BA67" s="62"/>
      <c r="BB67" s="62"/>
      <c r="BC67" s="62"/>
      <c r="BD67" s="62"/>
      <c r="BE67" s="62"/>
    </row>
  </sheetData>
  <mergeCells count="512">
    <mergeCell ref="B1:AY1"/>
    <mergeCell ref="AZ1:BE1"/>
    <mergeCell ref="CI1:CZ1"/>
    <mergeCell ref="B2:BE2"/>
    <mergeCell ref="D3:I3"/>
    <mergeCell ref="J3:Y3"/>
    <mergeCell ref="AV5:AX5"/>
    <mergeCell ref="AY5:AZ5"/>
    <mergeCell ref="BA5:BC5"/>
    <mergeCell ref="BD5:BE5"/>
    <mergeCell ref="BH5:CS6"/>
    <mergeCell ref="B6:AH6"/>
    <mergeCell ref="AI6:BE6"/>
    <mergeCell ref="B4:BE4"/>
    <mergeCell ref="B5:C5"/>
    <mergeCell ref="D5:I5"/>
    <mergeCell ref="J5:Y5"/>
    <mergeCell ref="Z5:AH5"/>
    <mergeCell ref="AI5:AK5"/>
    <mergeCell ref="AL5:AN5"/>
    <mergeCell ref="AO5:AP5"/>
    <mergeCell ref="AQ5:AS5"/>
    <mergeCell ref="AT5:AU5"/>
    <mergeCell ref="B7:K7"/>
    <mergeCell ref="L7:BE7"/>
    <mergeCell ref="C8:H8"/>
    <mergeCell ref="J8:P8"/>
    <mergeCell ref="R8:S8"/>
    <mergeCell ref="E10:H10"/>
    <mergeCell ref="I10:K10"/>
    <mergeCell ref="L10:M10"/>
    <mergeCell ref="N10:O10"/>
    <mergeCell ref="P10:Q10"/>
    <mergeCell ref="CD10:CH10"/>
    <mergeCell ref="CI10:CM10"/>
    <mergeCell ref="CN10:CR10"/>
    <mergeCell ref="E11:H11"/>
    <mergeCell ref="I11:K11"/>
    <mergeCell ref="L11:M11"/>
    <mergeCell ref="N11:O11"/>
    <mergeCell ref="P11:Q11"/>
    <mergeCell ref="R11:S11"/>
    <mergeCell ref="W11:AA11"/>
    <mergeCell ref="AV10:AZ10"/>
    <mergeCell ref="BA10:BE10"/>
    <mergeCell ref="BJ10:BN10"/>
    <mergeCell ref="BO10:BS10"/>
    <mergeCell ref="BT10:BX10"/>
    <mergeCell ref="BY10:CC10"/>
    <mergeCell ref="R10:S10"/>
    <mergeCell ref="W10:AA10"/>
    <mergeCell ref="AB10:AF10"/>
    <mergeCell ref="AG10:AK10"/>
    <mergeCell ref="AL10:AP10"/>
    <mergeCell ref="AQ10:AU10"/>
    <mergeCell ref="AG14:AK14"/>
    <mergeCell ref="AL14:AP14"/>
    <mergeCell ref="AQ14:AU14"/>
    <mergeCell ref="AV14:AZ14"/>
    <mergeCell ref="CN11:CR11"/>
    <mergeCell ref="E12:H12"/>
    <mergeCell ref="I12:K12"/>
    <mergeCell ref="L12:N12"/>
    <mergeCell ref="O12:Q12"/>
    <mergeCell ref="R12:S12"/>
    <mergeCell ref="BJ11:BN11"/>
    <mergeCell ref="BO11:BS11"/>
    <mergeCell ref="BT11:BX11"/>
    <mergeCell ref="BY11:CC11"/>
    <mergeCell ref="CD11:CH11"/>
    <mergeCell ref="CI11:CM11"/>
    <mergeCell ref="AB11:AF11"/>
    <mergeCell ref="AG11:AK11"/>
    <mergeCell ref="AL11:AP11"/>
    <mergeCell ref="AQ11:AU11"/>
    <mergeCell ref="AV11:AZ11"/>
    <mergeCell ref="BA11:BE11"/>
    <mergeCell ref="BO15:BS15"/>
    <mergeCell ref="BT15:BX15"/>
    <mergeCell ref="BY15:CC15"/>
    <mergeCell ref="CD15:CH15"/>
    <mergeCell ref="CI15:CM15"/>
    <mergeCell ref="CN15:CR15"/>
    <mergeCell ref="CI14:CM14"/>
    <mergeCell ref="CN14:CR14"/>
    <mergeCell ref="W15:AA15"/>
    <mergeCell ref="AB15:AF15"/>
    <mergeCell ref="AG15:AK15"/>
    <mergeCell ref="AL15:AP15"/>
    <mergeCell ref="AQ15:AU15"/>
    <mergeCell ref="AV15:AZ15"/>
    <mergeCell ref="BA15:BE15"/>
    <mergeCell ref="BJ15:BN15"/>
    <mergeCell ref="BA14:BE14"/>
    <mergeCell ref="BJ14:BN14"/>
    <mergeCell ref="BO14:BS14"/>
    <mergeCell ref="BT14:BX14"/>
    <mergeCell ref="BY14:CC14"/>
    <mergeCell ref="CD14:CH14"/>
    <mergeCell ref="W14:AA14"/>
    <mergeCell ref="AB14:AF14"/>
    <mergeCell ref="W16:BE16"/>
    <mergeCell ref="W17:AF17"/>
    <mergeCell ref="AG17:AK18"/>
    <mergeCell ref="AL17:AP18"/>
    <mergeCell ref="AQ17:AU18"/>
    <mergeCell ref="AV17:AZ18"/>
    <mergeCell ref="BA17:BE18"/>
    <mergeCell ref="W18:AA18"/>
    <mergeCell ref="AB18:AF18"/>
    <mergeCell ref="BT19:BX19"/>
    <mergeCell ref="BY19:CC19"/>
    <mergeCell ref="CD19:CH19"/>
    <mergeCell ref="CI19:CM19"/>
    <mergeCell ref="CN19:CR19"/>
    <mergeCell ref="B20:J20"/>
    <mergeCell ref="K20:BE20"/>
    <mergeCell ref="CN18:CR18"/>
    <mergeCell ref="W19:AA19"/>
    <mergeCell ref="AB19:AF19"/>
    <mergeCell ref="AG19:AK19"/>
    <mergeCell ref="AL19:AP19"/>
    <mergeCell ref="AQ19:AU19"/>
    <mergeCell ref="AV19:AZ19"/>
    <mergeCell ref="BA19:BE19"/>
    <mergeCell ref="BJ19:BN19"/>
    <mergeCell ref="BO19:BS19"/>
    <mergeCell ref="BJ18:BN18"/>
    <mergeCell ref="BO18:BS18"/>
    <mergeCell ref="BT18:BX18"/>
    <mergeCell ref="BY18:CC18"/>
    <mergeCell ref="CD18:CH18"/>
    <mergeCell ref="CI18:CM18"/>
    <mergeCell ref="B21:J21"/>
    <mergeCell ref="K21:L21"/>
    <mergeCell ref="M21:Z21"/>
    <mergeCell ref="AA21:AB21"/>
    <mergeCell ref="AC21:BE21"/>
    <mergeCell ref="C22:J23"/>
    <mergeCell ref="K22:N23"/>
    <mergeCell ref="O22:P23"/>
    <mergeCell ref="Q22:T23"/>
    <mergeCell ref="U22:AB23"/>
    <mergeCell ref="BB22:BE23"/>
    <mergeCell ref="AM23:AU23"/>
    <mergeCell ref="B24:J24"/>
    <mergeCell ref="K24:BE24"/>
    <mergeCell ref="BJ24:BV24"/>
    <mergeCell ref="BW24:CI24"/>
    <mergeCell ref="AC22:AF23"/>
    <mergeCell ref="AG22:AH23"/>
    <mergeCell ref="AI22:AL23"/>
    <mergeCell ref="AM22:AU22"/>
    <mergeCell ref="AV22:AY23"/>
    <mergeCell ref="AZ22:BA23"/>
    <mergeCell ref="BW25:CI25"/>
    <mergeCell ref="C26:I26"/>
    <mergeCell ref="J26:P26"/>
    <mergeCell ref="Q26:W26"/>
    <mergeCell ref="X26:AD26"/>
    <mergeCell ref="AF26:AK26"/>
    <mergeCell ref="BJ26:BN26"/>
    <mergeCell ref="BO26:BQ26"/>
    <mergeCell ref="BR26:BV26"/>
    <mergeCell ref="BW26:CI26"/>
    <mergeCell ref="AO25:AS25"/>
    <mergeCell ref="AT25:AU25"/>
    <mergeCell ref="AV25:BE25"/>
    <mergeCell ref="BJ25:BN25"/>
    <mergeCell ref="BO25:BQ25"/>
    <mergeCell ref="BR25:BV25"/>
    <mergeCell ref="C25:I25"/>
    <mergeCell ref="J25:P25"/>
    <mergeCell ref="Q25:W25"/>
    <mergeCell ref="X25:AD25"/>
    <mergeCell ref="AF25:AL25"/>
    <mergeCell ref="AM25:AN25"/>
    <mergeCell ref="BJ27:BN27"/>
    <mergeCell ref="BO27:BQ27"/>
    <mergeCell ref="BR27:BV27"/>
    <mergeCell ref="BW27:CI27"/>
    <mergeCell ref="B28:T28"/>
    <mergeCell ref="U28:BE28"/>
    <mergeCell ref="BJ28:BN28"/>
    <mergeCell ref="BO28:BQ28"/>
    <mergeCell ref="BR28:BV28"/>
    <mergeCell ref="BW28:CI28"/>
    <mergeCell ref="AK27:AM27"/>
    <mergeCell ref="AN27:AS27"/>
    <mergeCell ref="AT27:AU27"/>
    <mergeCell ref="AV27:AW27"/>
    <mergeCell ref="AX27:BC27"/>
    <mergeCell ref="BD27:BE27"/>
    <mergeCell ref="C27:I27"/>
    <mergeCell ref="J27:P27"/>
    <mergeCell ref="Q27:W27"/>
    <mergeCell ref="X27:AD27"/>
    <mergeCell ref="AF27:AG27"/>
    <mergeCell ref="AH27:AJ27"/>
    <mergeCell ref="BO29:BQ29"/>
    <mergeCell ref="BR29:BV29"/>
    <mergeCell ref="BW29:CI29"/>
    <mergeCell ref="BJ30:BV30"/>
    <mergeCell ref="BW30:CI30"/>
    <mergeCell ref="C29:J30"/>
    <mergeCell ref="K29:AA30"/>
    <mergeCell ref="AB29:AC30"/>
    <mergeCell ref="AD29:AI30"/>
    <mergeCell ref="AJ29:AM30"/>
    <mergeCell ref="AN29:AT30"/>
    <mergeCell ref="C31:K31"/>
    <mergeCell ref="L31:T31"/>
    <mergeCell ref="U31:AH31"/>
    <mergeCell ref="AI31:AQ31"/>
    <mergeCell ref="AR31:AZ31"/>
    <mergeCell ref="BA31:BE31"/>
    <mergeCell ref="AU29:BC30"/>
    <mergeCell ref="BD29:BE30"/>
    <mergeCell ref="BJ29:BN29"/>
    <mergeCell ref="AY32:AZ32"/>
    <mergeCell ref="BA32:BE32"/>
    <mergeCell ref="C33:K33"/>
    <mergeCell ref="L33:R33"/>
    <mergeCell ref="S33:T33"/>
    <mergeCell ref="U33:V33"/>
    <mergeCell ref="W33:AH33"/>
    <mergeCell ref="AI33:AQ33"/>
    <mergeCell ref="AR33:AX33"/>
    <mergeCell ref="AY33:AZ33"/>
    <mergeCell ref="C32:K32"/>
    <mergeCell ref="L32:R32"/>
    <mergeCell ref="S32:T32"/>
    <mergeCell ref="U32:AH32"/>
    <mergeCell ref="AI32:AQ32"/>
    <mergeCell ref="AR32:AX32"/>
    <mergeCell ref="CS34:CZ36"/>
    <mergeCell ref="C35:K35"/>
    <mergeCell ref="L35:R35"/>
    <mergeCell ref="S35:T35"/>
    <mergeCell ref="U35:V35"/>
    <mergeCell ref="W35:X35"/>
    <mergeCell ref="Y35:AC35"/>
    <mergeCell ref="BA33:BE33"/>
    <mergeCell ref="C34:K34"/>
    <mergeCell ref="L34:R34"/>
    <mergeCell ref="S34:T34"/>
    <mergeCell ref="U34:V34"/>
    <mergeCell ref="W34:AH34"/>
    <mergeCell ref="AI34:AQ34"/>
    <mergeCell ref="AR34:AX34"/>
    <mergeCell ref="AY34:AZ34"/>
    <mergeCell ref="BA34:BE34"/>
    <mergeCell ref="AD35:AE35"/>
    <mergeCell ref="AF35:AH35"/>
    <mergeCell ref="AI35:AQ35"/>
    <mergeCell ref="AR35:AX35"/>
    <mergeCell ref="AY35:AZ35"/>
    <mergeCell ref="BA35:BE35"/>
    <mergeCell ref="BJ34:BP36"/>
    <mergeCell ref="BQ34:CD36"/>
    <mergeCell ref="CE34:CR35"/>
    <mergeCell ref="AR36:AX36"/>
    <mergeCell ref="AY36:AZ36"/>
    <mergeCell ref="BA36:BE36"/>
    <mergeCell ref="CE36:CK36"/>
    <mergeCell ref="CL36:CR36"/>
    <mergeCell ref="C37:I37"/>
    <mergeCell ref="J37:K37"/>
    <mergeCell ref="L37:R37"/>
    <mergeCell ref="S37:T37"/>
    <mergeCell ref="U37:Y37"/>
    <mergeCell ref="C36:I36"/>
    <mergeCell ref="J36:K36"/>
    <mergeCell ref="L36:R36"/>
    <mergeCell ref="S36:T36"/>
    <mergeCell ref="U36:AH36"/>
    <mergeCell ref="AI36:AQ36"/>
    <mergeCell ref="BA37:BE37"/>
    <mergeCell ref="BJ37:BP37"/>
    <mergeCell ref="BQ37:CD37"/>
    <mergeCell ref="CE37:CK37"/>
    <mergeCell ref="CL37:CR37"/>
    <mergeCell ref="CT37:CZ37"/>
    <mergeCell ref="Z37:AA37"/>
    <mergeCell ref="AB37:AF37"/>
    <mergeCell ref="AG37:AH37"/>
    <mergeCell ref="AI37:AQ37"/>
    <mergeCell ref="AR37:AX37"/>
    <mergeCell ref="AY37:AZ37"/>
    <mergeCell ref="BJ38:BP38"/>
    <mergeCell ref="BQ38:CD38"/>
    <mergeCell ref="CE38:CK38"/>
    <mergeCell ref="CL38:CR38"/>
    <mergeCell ref="CT38:CZ38"/>
    <mergeCell ref="C39:I39"/>
    <mergeCell ref="J39:K39"/>
    <mergeCell ref="L39:R39"/>
    <mergeCell ref="S39:T39"/>
    <mergeCell ref="U39:Y39"/>
    <mergeCell ref="AB38:AF38"/>
    <mergeCell ref="AG38:AH38"/>
    <mergeCell ref="AI38:AQ38"/>
    <mergeCell ref="AR38:AX38"/>
    <mergeCell ref="AY38:AZ38"/>
    <mergeCell ref="BA38:BE38"/>
    <mergeCell ref="C38:K38"/>
    <mergeCell ref="L38:M38"/>
    <mergeCell ref="N38:Q38"/>
    <mergeCell ref="R38:T38"/>
    <mergeCell ref="U38:Y38"/>
    <mergeCell ref="Z38:AA38"/>
    <mergeCell ref="BA39:BE39"/>
    <mergeCell ref="BJ39:BP39"/>
    <mergeCell ref="BQ39:CD39"/>
    <mergeCell ref="CE39:CK39"/>
    <mergeCell ref="CL39:CR39"/>
    <mergeCell ref="CS39:CZ39"/>
    <mergeCell ref="Z39:AA39"/>
    <mergeCell ref="AB39:AF39"/>
    <mergeCell ref="AG39:AH39"/>
    <mergeCell ref="AI39:AQ39"/>
    <mergeCell ref="AR39:AX39"/>
    <mergeCell ref="AY39:AZ39"/>
    <mergeCell ref="CL40:CR40"/>
    <mergeCell ref="CS40:CZ40"/>
    <mergeCell ref="C41:K41"/>
    <mergeCell ref="L41:R41"/>
    <mergeCell ref="S41:T41"/>
    <mergeCell ref="U41:AH41"/>
    <mergeCell ref="AI41:AQ41"/>
    <mergeCell ref="AR41:AX41"/>
    <mergeCell ref="AY41:AZ41"/>
    <mergeCell ref="BA41:BE41"/>
    <mergeCell ref="AR40:AX40"/>
    <mergeCell ref="AY40:AZ40"/>
    <mergeCell ref="BA40:BE40"/>
    <mergeCell ref="BJ40:BP40"/>
    <mergeCell ref="BQ40:CD40"/>
    <mergeCell ref="CE40:CK40"/>
    <mergeCell ref="C40:K40"/>
    <mergeCell ref="L40:M40"/>
    <mergeCell ref="N40:Q40"/>
    <mergeCell ref="R40:T40"/>
    <mergeCell ref="U40:AH40"/>
    <mergeCell ref="AI40:AQ40"/>
    <mergeCell ref="BJ41:BP41"/>
    <mergeCell ref="BQ41:CD41"/>
    <mergeCell ref="CE41:CK41"/>
    <mergeCell ref="CL41:CR41"/>
    <mergeCell ref="CS41:CZ41"/>
    <mergeCell ref="C42:K42"/>
    <mergeCell ref="L42:R42"/>
    <mergeCell ref="S42:T42"/>
    <mergeCell ref="U42:AH42"/>
    <mergeCell ref="AI42:AO42"/>
    <mergeCell ref="CE42:CK42"/>
    <mergeCell ref="CL42:CR42"/>
    <mergeCell ref="CS42:CZ42"/>
    <mergeCell ref="C43:K43"/>
    <mergeCell ref="L43:R43"/>
    <mergeCell ref="S43:T43"/>
    <mergeCell ref="U43:V43"/>
    <mergeCell ref="W43:X43"/>
    <mergeCell ref="Y43:Z43"/>
    <mergeCell ref="AB43:AC43"/>
    <mergeCell ref="AP42:AQ42"/>
    <mergeCell ref="AR42:AX42"/>
    <mergeCell ref="AY42:AZ42"/>
    <mergeCell ref="BA42:BE42"/>
    <mergeCell ref="BJ42:BP42"/>
    <mergeCell ref="BQ42:CD42"/>
    <mergeCell ref="CE43:CK43"/>
    <mergeCell ref="CL43:CR43"/>
    <mergeCell ref="CS43:CZ43"/>
    <mergeCell ref="AD43:AE43"/>
    <mergeCell ref="AF43:AG43"/>
    <mergeCell ref="AI43:AO43"/>
    <mergeCell ref="AP43:AQ43"/>
    <mergeCell ref="AR43:AX44"/>
    <mergeCell ref="AY43:AZ44"/>
    <mergeCell ref="C44:I44"/>
    <mergeCell ref="J44:K44"/>
    <mergeCell ref="L44:R44"/>
    <mergeCell ref="S44:T44"/>
    <mergeCell ref="U44:AH44"/>
    <mergeCell ref="AI44:AQ44"/>
    <mergeCell ref="BA43:BE44"/>
    <mergeCell ref="BJ43:BP43"/>
    <mergeCell ref="BQ43:CD43"/>
    <mergeCell ref="B45:T45"/>
    <mergeCell ref="U45:BE45"/>
    <mergeCell ref="C46:J50"/>
    <mergeCell ref="K46:P46"/>
    <mergeCell ref="Q46:AZ46"/>
    <mergeCell ref="BA46:BE50"/>
    <mergeCell ref="K47:P49"/>
    <mergeCell ref="Q47:AH47"/>
    <mergeCell ref="AI47:AQ48"/>
    <mergeCell ref="AR47:AZ48"/>
    <mergeCell ref="AI49:AK50"/>
    <mergeCell ref="AL49:AQ49"/>
    <mergeCell ref="AR49:AT50"/>
    <mergeCell ref="AU49:AZ50"/>
    <mergeCell ref="K50:P50"/>
    <mergeCell ref="T50:Y50"/>
    <mergeCell ref="AC50:AH50"/>
    <mergeCell ref="AL50:AQ50"/>
    <mergeCell ref="Q48:Y48"/>
    <mergeCell ref="Z48:AH48"/>
    <mergeCell ref="Q49:S50"/>
    <mergeCell ref="T49:Y49"/>
    <mergeCell ref="Z49:AB50"/>
    <mergeCell ref="AC49:AH49"/>
    <mergeCell ref="C53:J54"/>
    <mergeCell ref="K53:P54"/>
    <mergeCell ref="Q53:S54"/>
    <mergeCell ref="T53:Y54"/>
    <mergeCell ref="Z53:AB54"/>
    <mergeCell ref="C51:J52"/>
    <mergeCell ref="K51:P52"/>
    <mergeCell ref="Q51:S52"/>
    <mergeCell ref="T51:Y52"/>
    <mergeCell ref="Z51:AB52"/>
    <mergeCell ref="AC53:AH54"/>
    <mergeCell ref="AI53:AK54"/>
    <mergeCell ref="AL53:AQ54"/>
    <mergeCell ref="AR53:AT54"/>
    <mergeCell ref="AU53:AZ54"/>
    <mergeCell ref="BA53:BE54"/>
    <mergeCell ref="AI51:AK52"/>
    <mergeCell ref="AL51:AQ52"/>
    <mergeCell ref="AR51:AT52"/>
    <mergeCell ref="AU51:AZ52"/>
    <mergeCell ref="BA51:BE52"/>
    <mergeCell ref="AC51:AH52"/>
    <mergeCell ref="C57:J58"/>
    <mergeCell ref="K57:P58"/>
    <mergeCell ref="Q57:S58"/>
    <mergeCell ref="T57:Y58"/>
    <mergeCell ref="Z57:AB58"/>
    <mergeCell ref="C55:J56"/>
    <mergeCell ref="K55:P56"/>
    <mergeCell ref="Q55:S56"/>
    <mergeCell ref="T55:Y56"/>
    <mergeCell ref="Z55:AB56"/>
    <mergeCell ref="AC57:AH58"/>
    <mergeCell ref="AI57:AK58"/>
    <mergeCell ref="AL57:AQ58"/>
    <mergeCell ref="AR57:AT58"/>
    <mergeCell ref="AU57:AZ58"/>
    <mergeCell ref="BA57:BE58"/>
    <mergeCell ref="AI55:AK56"/>
    <mergeCell ref="AL55:AQ56"/>
    <mergeCell ref="AR55:AT56"/>
    <mergeCell ref="AU55:AZ56"/>
    <mergeCell ref="BA55:BE56"/>
    <mergeCell ref="AC55:AH56"/>
    <mergeCell ref="C61:J62"/>
    <mergeCell ref="K61:P62"/>
    <mergeCell ref="Q61:S62"/>
    <mergeCell ref="T61:Y62"/>
    <mergeCell ref="Z61:AB62"/>
    <mergeCell ref="C59:J60"/>
    <mergeCell ref="K59:P60"/>
    <mergeCell ref="Q59:S60"/>
    <mergeCell ref="T59:Y60"/>
    <mergeCell ref="Z59:AB60"/>
    <mergeCell ref="AC61:AH62"/>
    <mergeCell ref="AI61:AK62"/>
    <mergeCell ref="AL61:AQ62"/>
    <mergeCell ref="AR61:AT62"/>
    <mergeCell ref="AU61:AZ62"/>
    <mergeCell ref="BA61:BE62"/>
    <mergeCell ref="AI59:AK60"/>
    <mergeCell ref="AL59:AQ60"/>
    <mergeCell ref="AR59:AT60"/>
    <mergeCell ref="AU59:AZ60"/>
    <mergeCell ref="BA59:BE60"/>
    <mergeCell ref="AC59:AH60"/>
    <mergeCell ref="C65:J66"/>
    <mergeCell ref="K65:P66"/>
    <mergeCell ref="Q65:S66"/>
    <mergeCell ref="T65:Y66"/>
    <mergeCell ref="Z65:AB66"/>
    <mergeCell ref="C63:J64"/>
    <mergeCell ref="K63:P64"/>
    <mergeCell ref="Q63:S64"/>
    <mergeCell ref="T63:Y64"/>
    <mergeCell ref="Z63:AB64"/>
    <mergeCell ref="AC65:AH66"/>
    <mergeCell ref="AI65:AK66"/>
    <mergeCell ref="AL65:AQ66"/>
    <mergeCell ref="AR65:AT66"/>
    <mergeCell ref="AU65:AZ66"/>
    <mergeCell ref="BA65:BE66"/>
    <mergeCell ref="AI63:AK64"/>
    <mergeCell ref="AL63:AQ64"/>
    <mergeCell ref="AR63:AT64"/>
    <mergeCell ref="AU63:AZ64"/>
    <mergeCell ref="BA63:BE64"/>
    <mergeCell ref="AC63:AH64"/>
    <mergeCell ref="AI67:AK67"/>
    <mergeCell ref="AL67:AQ67"/>
    <mergeCell ref="AR67:AT67"/>
    <mergeCell ref="AU67:AZ67"/>
    <mergeCell ref="BA67:BE67"/>
    <mergeCell ref="C67:J67"/>
    <mergeCell ref="K67:P67"/>
    <mergeCell ref="Q67:S67"/>
    <mergeCell ref="T67:Y67"/>
    <mergeCell ref="Z67:AB67"/>
    <mergeCell ref="AC67:AH67"/>
  </mergeCells>
  <phoneticPr fontId="2"/>
  <dataValidations count="1">
    <dataValidation imeMode="halfAlpha" allowBlank="1" showInputMessage="1" showErrorMessage="1" sqref="P10:Q11 L10:M11 O12:Q12 N13:P13" xr:uid="{AF27205C-05D4-432E-AA58-F3E60B827EFC}"/>
  </dataValidations>
  <printOptions gridLinesSet="0"/>
  <pageMargins left="0.78740157480314965" right="0" top="0.19685039370078741" bottom="0" header="0" footer="0"/>
  <pageSetup paperSize="9" firstPageNumber="26" pageOrder="overThenDown" orientation="portrait" useFirstPageNumber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41BC-62F6-4670-8128-FE9765CC8BF7}">
  <sheetPr>
    <tabColor theme="5" tint="0.79998168889431442"/>
  </sheetPr>
  <dimension ref="B1:BO69"/>
  <sheetViews>
    <sheetView view="pageBreakPreview" zoomScale="85" zoomScaleNormal="100" zoomScaleSheetLayoutView="85" workbookViewId="0">
      <selection activeCell="C7" sqref="C7:K9"/>
    </sheetView>
  </sheetViews>
  <sheetFormatPr defaultRowHeight="12.75"/>
  <cols>
    <col min="1" max="1" width="2.7109375" style="1" customWidth="1"/>
    <col min="2" max="63" width="1.7109375" style="1" customWidth="1"/>
    <col min="64" max="67" width="7" style="1" customWidth="1"/>
    <col min="68" max="16384" width="9.140625" style="1"/>
  </cols>
  <sheetData>
    <row r="1" spans="2:67" ht="21.75" customHeight="1">
      <c r="B1" s="119"/>
      <c r="C1" s="119"/>
      <c r="D1" s="119"/>
      <c r="E1" s="119"/>
      <c r="F1" s="119"/>
      <c r="G1" s="119"/>
      <c r="H1" s="119"/>
      <c r="I1" s="119"/>
      <c r="J1" s="235" t="s">
        <v>174</v>
      </c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  <c r="BA1" s="467"/>
      <c r="BB1" s="467"/>
      <c r="BC1" s="467"/>
      <c r="BD1" s="467"/>
      <c r="BE1" s="467"/>
      <c r="BF1" s="157" t="s">
        <v>115</v>
      </c>
      <c r="BG1" s="157"/>
      <c r="BH1" s="157"/>
      <c r="BI1" s="157"/>
      <c r="BJ1" s="157"/>
      <c r="BK1" s="157"/>
    </row>
    <row r="2" spans="2:67" ht="13.5" customHeight="1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</row>
    <row r="3" spans="2:67" ht="13.5" customHeight="1">
      <c r="B3" s="211" t="s">
        <v>97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</row>
    <row r="4" spans="2:67" ht="13.5" customHeight="1">
      <c r="B4" s="211" t="s">
        <v>98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</row>
    <row r="5" spans="2:67" ht="13.5" customHeight="1">
      <c r="B5" s="22"/>
      <c r="C5" s="91" t="s">
        <v>61</v>
      </c>
      <c r="D5" s="31"/>
      <c r="E5" s="31"/>
      <c r="F5" s="31"/>
      <c r="G5" s="31"/>
      <c r="H5" s="62"/>
      <c r="I5" s="62"/>
      <c r="J5" s="62"/>
      <c r="K5" s="115"/>
      <c r="L5" s="91" t="s">
        <v>76</v>
      </c>
      <c r="M5" s="31"/>
      <c r="N5" s="31"/>
      <c r="O5" s="31"/>
      <c r="P5" s="31"/>
      <c r="Q5" s="92"/>
      <c r="R5" s="39" t="s">
        <v>63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1"/>
      <c r="AP5" s="91" t="s">
        <v>64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92"/>
    </row>
    <row r="6" spans="2:67" ht="13.5" customHeight="1">
      <c r="B6" s="22"/>
      <c r="C6" s="93"/>
      <c r="D6" s="94"/>
      <c r="E6" s="94"/>
      <c r="F6" s="94"/>
      <c r="G6" s="94"/>
      <c r="H6" s="122"/>
      <c r="I6" s="122"/>
      <c r="J6" s="122"/>
      <c r="K6" s="123"/>
      <c r="L6" s="93"/>
      <c r="M6" s="94"/>
      <c r="N6" s="94"/>
      <c r="O6" s="94"/>
      <c r="P6" s="94"/>
      <c r="Q6" s="95"/>
      <c r="R6" s="212" t="s">
        <v>59</v>
      </c>
      <c r="S6" s="213"/>
      <c r="T6" s="213"/>
      <c r="U6" s="213"/>
      <c r="V6" s="213"/>
      <c r="W6" s="213"/>
      <c r="X6" s="213" t="s">
        <v>60</v>
      </c>
      <c r="Y6" s="213"/>
      <c r="Z6" s="213"/>
      <c r="AA6" s="213"/>
      <c r="AB6" s="213"/>
      <c r="AC6" s="213"/>
      <c r="AD6" s="213" t="s">
        <v>19</v>
      </c>
      <c r="AE6" s="213"/>
      <c r="AF6" s="213"/>
      <c r="AG6" s="213"/>
      <c r="AH6" s="213"/>
      <c r="AI6" s="213"/>
      <c r="AJ6" s="213" t="s">
        <v>1</v>
      </c>
      <c r="AK6" s="213"/>
      <c r="AL6" s="213"/>
      <c r="AM6" s="213"/>
      <c r="AN6" s="213"/>
      <c r="AO6" s="214"/>
      <c r="AP6" s="93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5"/>
    </row>
    <row r="7" spans="2:67" ht="13.5" customHeight="1">
      <c r="B7" s="22"/>
      <c r="C7" s="98" t="s">
        <v>158</v>
      </c>
      <c r="D7" s="179"/>
      <c r="E7" s="179"/>
      <c r="F7" s="179"/>
      <c r="G7" s="179"/>
      <c r="H7" s="179"/>
      <c r="I7" s="179"/>
      <c r="J7" s="179"/>
      <c r="K7" s="196"/>
      <c r="L7" s="548" t="s">
        <v>242</v>
      </c>
      <c r="M7" s="370"/>
      <c r="N7" s="370"/>
      <c r="O7" s="370"/>
      <c r="P7" s="31" t="s">
        <v>62</v>
      </c>
      <c r="Q7" s="115"/>
      <c r="R7" s="282" t="s">
        <v>23</v>
      </c>
      <c r="S7" s="61"/>
      <c r="T7" s="61"/>
      <c r="U7" s="337" t="s">
        <v>24</v>
      </c>
      <c r="V7" s="204"/>
      <c r="W7" s="204"/>
      <c r="X7" s="204" t="s">
        <v>23</v>
      </c>
      <c r="Y7" s="204"/>
      <c r="Z7" s="366"/>
      <c r="AA7" s="337" t="s">
        <v>24</v>
      </c>
      <c r="AB7" s="204"/>
      <c r="AC7" s="204"/>
      <c r="AD7" s="204" t="s">
        <v>23</v>
      </c>
      <c r="AE7" s="204"/>
      <c r="AF7" s="366"/>
      <c r="AG7" s="61" t="s">
        <v>24</v>
      </c>
      <c r="AH7" s="61"/>
      <c r="AI7" s="337"/>
      <c r="AJ7" s="204" t="s">
        <v>23</v>
      </c>
      <c r="AK7" s="204"/>
      <c r="AL7" s="366"/>
      <c r="AM7" s="61" t="s">
        <v>24</v>
      </c>
      <c r="AN7" s="61"/>
      <c r="AO7" s="351"/>
      <c r="AP7" s="478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B7" s="479"/>
      <c r="BC7" s="479"/>
      <c r="BD7" s="479"/>
      <c r="BE7" s="479"/>
      <c r="BF7" s="479"/>
      <c r="BG7" s="479"/>
      <c r="BH7" s="479"/>
      <c r="BI7" s="479"/>
      <c r="BJ7" s="479"/>
      <c r="BK7" s="480"/>
    </row>
    <row r="8" spans="2:67" ht="13.5" customHeight="1">
      <c r="B8" s="22"/>
      <c r="C8" s="468"/>
      <c r="D8" s="168"/>
      <c r="E8" s="168"/>
      <c r="F8" s="168"/>
      <c r="G8" s="168"/>
      <c r="H8" s="168"/>
      <c r="I8" s="168"/>
      <c r="J8" s="168"/>
      <c r="K8" s="169"/>
      <c r="L8" s="371"/>
      <c r="M8" s="372"/>
      <c r="N8" s="372"/>
      <c r="O8" s="372"/>
      <c r="P8" s="119"/>
      <c r="Q8" s="120"/>
      <c r="R8" s="365">
        <v>12</v>
      </c>
      <c r="S8" s="338"/>
      <c r="T8" s="338"/>
      <c r="U8" s="338"/>
      <c r="V8" s="338"/>
      <c r="W8" s="338"/>
      <c r="X8" s="338">
        <v>3</v>
      </c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67">
        <f>R8+X8+AD8+ROUNDDOWN((U8+AA8+AG8)/12,0)</f>
        <v>15</v>
      </c>
      <c r="AK8" s="367"/>
      <c r="AL8" s="367"/>
      <c r="AM8" s="367">
        <f>U8+AA8+AG8-12*ROUNDDOWN((U8+AA8+AG8)/12,0)</f>
        <v>0</v>
      </c>
      <c r="AN8" s="367"/>
      <c r="AO8" s="368"/>
      <c r="AP8" s="375" t="s">
        <v>159</v>
      </c>
      <c r="AQ8" s="376"/>
      <c r="AR8" s="376"/>
      <c r="AS8" s="376"/>
      <c r="AT8" s="376"/>
      <c r="AU8" s="376"/>
      <c r="AV8" s="376"/>
      <c r="AW8" s="376"/>
      <c r="AX8" s="376"/>
      <c r="AY8" s="376"/>
      <c r="AZ8" s="376"/>
      <c r="BA8" s="376"/>
      <c r="BB8" s="376"/>
      <c r="BC8" s="376"/>
      <c r="BD8" s="376"/>
      <c r="BE8" s="376"/>
      <c r="BF8" s="376"/>
      <c r="BG8" s="376"/>
      <c r="BH8" s="376"/>
      <c r="BI8" s="376"/>
      <c r="BJ8" s="376"/>
      <c r="BK8" s="377"/>
    </row>
    <row r="9" spans="2:67" ht="13.5" customHeight="1">
      <c r="B9" s="22"/>
      <c r="C9" s="170"/>
      <c r="D9" s="171"/>
      <c r="E9" s="171"/>
      <c r="F9" s="171"/>
      <c r="G9" s="171"/>
      <c r="H9" s="171"/>
      <c r="I9" s="171"/>
      <c r="J9" s="171"/>
      <c r="K9" s="172"/>
      <c r="L9" s="373"/>
      <c r="M9" s="374"/>
      <c r="N9" s="374"/>
      <c r="O9" s="374"/>
      <c r="P9" s="122"/>
      <c r="Q9" s="123"/>
      <c r="R9" s="59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57"/>
      <c r="AK9" s="57"/>
      <c r="AL9" s="57"/>
      <c r="AM9" s="57"/>
      <c r="AN9" s="57"/>
      <c r="AO9" s="58"/>
      <c r="AP9" s="481"/>
      <c r="AQ9" s="482"/>
      <c r="AR9" s="482"/>
      <c r="AS9" s="482"/>
      <c r="AT9" s="482"/>
      <c r="AU9" s="482"/>
      <c r="AV9" s="482"/>
      <c r="AW9" s="482"/>
      <c r="AX9" s="482"/>
      <c r="AY9" s="482"/>
      <c r="AZ9" s="482"/>
      <c r="BA9" s="482"/>
      <c r="BB9" s="482"/>
      <c r="BC9" s="482"/>
      <c r="BD9" s="482"/>
      <c r="BE9" s="482"/>
      <c r="BF9" s="482"/>
      <c r="BG9" s="482"/>
      <c r="BH9" s="482"/>
      <c r="BI9" s="482"/>
      <c r="BJ9" s="482"/>
      <c r="BK9" s="483"/>
    </row>
    <row r="10" spans="2:67" ht="13.5" customHeight="1"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</row>
    <row r="11" spans="2:67" ht="13.5" customHeight="1">
      <c r="B11" s="211" t="s">
        <v>218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</row>
    <row r="12" spans="2:67" ht="13.5" customHeight="1">
      <c r="B12" s="22"/>
      <c r="C12" s="91" t="s">
        <v>72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92"/>
      <c r="R12" s="91" t="s">
        <v>71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92"/>
      <c r="BL12" s="91" t="s">
        <v>224</v>
      </c>
      <c r="BM12" s="31"/>
      <c r="BN12" s="31"/>
      <c r="BO12" s="92"/>
    </row>
    <row r="13" spans="2:67" ht="13.5" customHeight="1">
      <c r="B13" s="22"/>
      <c r="C13" s="124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64"/>
      <c r="R13" s="93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5"/>
      <c r="BL13" s="93"/>
      <c r="BM13" s="94"/>
      <c r="BN13" s="94"/>
      <c r="BO13" s="95"/>
    </row>
    <row r="14" spans="2:67" ht="13.5" customHeight="1">
      <c r="B14" s="22"/>
      <c r="C14" s="124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64"/>
      <c r="R14" s="39" t="s">
        <v>70</v>
      </c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1"/>
      <c r="AN14" s="39" t="s">
        <v>66</v>
      </c>
      <c r="AO14" s="40"/>
      <c r="AP14" s="40"/>
      <c r="AQ14" s="40"/>
      <c r="AR14" s="40"/>
      <c r="AS14" s="41"/>
      <c r="AT14" s="278" t="s">
        <v>219</v>
      </c>
      <c r="AU14" s="279"/>
      <c r="AV14" s="279"/>
      <c r="AW14" s="279"/>
      <c r="AX14" s="279"/>
      <c r="AY14" s="280"/>
      <c r="AZ14" s="16"/>
      <c r="BA14" s="346" t="s">
        <v>113</v>
      </c>
      <c r="BB14" s="346"/>
      <c r="BC14" s="346"/>
      <c r="BD14" s="346"/>
      <c r="BE14" s="346"/>
      <c r="BF14" s="346"/>
      <c r="BG14" s="346"/>
      <c r="BH14" s="346"/>
      <c r="BI14" s="346"/>
      <c r="BJ14" s="346"/>
      <c r="BK14" s="17"/>
      <c r="BL14" s="486" t="s">
        <v>181</v>
      </c>
      <c r="BM14" s="487"/>
      <c r="BN14" s="487"/>
      <c r="BO14" s="488"/>
    </row>
    <row r="15" spans="2:67" ht="13.5" customHeight="1">
      <c r="B15" s="22"/>
      <c r="C15" s="124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64"/>
      <c r="R15" s="3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1"/>
      <c r="AN15" s="39"/>
      <c r="AO15" s="40"/>
      <c r="AP15" s="40"/>
      <c r="AQ15" s="40"/>
      <c r="AR15" s="40"/>
      <c r="AS15" s="41"/>
      <c r="AT15" s="281"/>
      <c r="AU15" s="279"/>
      <c r="AV15" s="279"/>
      <c r="AW15" s="279"/>
      <c r="AX15" s="279"/>
      <c r="AY15" s="280"/>
      <c r="AZ15" s="40" t="s">
        <v>67</v>
      </c>
      <c r="BA15" s="40"/>
      <c r="BB15" s="40"/>
      <c r="BC15" s="40"/>
      <c r="BD15" s="40"/>
      <c r="BE15" s="53"/>
      <c r="BF15" s="31" t="s">
        <v>68</v>
      </c>
      <c r="BG15" s="31"/>
      <c r="BH15" s="31"/>
      <c r="BI15" s="31"/>
      <c r="BJ15" s="31"/>
      <c r="BK15" s="92"/>
      <c r="BL15" s="489" t="s">
        <v>177</v>
      </c>
      <c r="BM15" s="490" t="s">
        <v>185</v>
      </c>
      <c r="BN15" s="491" t="s">
        <v>178</v>
      </c>
      <c r="BO15" s="491"/>
    </row>
    <row r="16" spans="2:67" ht="13.5" customHeight="1">
      <c r="B16" s="22"/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5"/>
      <c r="R16" s="3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1"/>
      <c r="AN16" s="39"/>
      <c r="AO16" s="40"/>
      <c r="AP16" s="40"/>
      <c r="AQ16" s="40"/>
      <c r="AR16" s="40"/>
      <c r="AS16" s="41"/>
      <c r="AT16" s="281"/>
      <c r="AU16" s="279"/>
      <c r="AV16" s="279"/>
      <c r="AW16" s="279"/>
      <c r="AX16" s="279"/>
      <c r="AY16" s="280"/>
      <c r="AZ16" s="40"/>
      <c r="BA16" s="40"/>
      <c r="BB16" s="40"/>
      <c r="BC16" s="40"/>
      <c r="BD16" s="40"/>
      <c r="BE16" s="53"/>
      <c r="BF16" s="15"/>
      <c r="BG16" s="36" t="s">
        <v>69</v>
      </c>
      <c r="BH16" s="37"/>
      <c r="BI16" s="37"/>
      <c r="BJ16" s="37"/>
      <c r="BK16" s="141"/>
      <c r="BL16" s="489"/>
      <c r="BM16" s="490"/>
      <c r="BN16" s="27" t="s">
        <v>179</v>
      </c>
      <c r="BO16" s="27" t="s">
        <v>180</v>
      </c>
    </row>
    <row r="17" spans="2:67" ht="13.5" customHeight="1">
      <c r="B17" s="22"/>
      <c r="C17" s="91"/>
      <c r="D17" s="62"/>
      <c r="E17" s="176" t="s">
        <v>77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1" t="s">
        <v>117</v>
      </c>
      <c r="Q17" s="351"/>
      <c r="R17" s="9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61">
        <v>1</v>
      </c>
      <c r="AF17" s="361"/>
      <c r="AG17" s="361"/>
      <c r="AH17" s="361"/>
      <c r="AI17" s="362"/>
      <c r="AJ17" s="241" t="s">
        <v>0</v>
      </c>
      <c r="AK17" s="241"/>
      <c r="AL17" s="241"/>
      <c r="AM17" s="242"/>
      <c r="AN17" s="282">
        <f>AZ17</f>
        <v>1</v>
      </c>
      <c r="AO17" s="61"/>
      <c r="AP17" s="61"/>
      <c r="AQ17" s="61"/>
      <c r="AR17" s="31" t="s">
        <v>225</v>
      </c>
      <c r="AS17" s="92"/>
      <c r="AT17" s="282">
        <f>AZ17</f>
        <v>1</v>
      </c>
      <c r="AU17" s="61"/>
      <c r="AV17" s="61"/>
      <c r="AW17" s="61"/>
      <c r="AX17" s="31" t="s">
        <v>0</v>
      </c>
      <c r="AY17" s="92"/>
      <c r="AZ17" s="381">
        <v>1</v>
      </c>
      <c r="BA17" s="382"/>
      <c r="BB17" s="382"/>
      <c r="BC17" s="382"/>
      <c r="BD17" s="31" t="s">
        <v>0</v>
      </c>
      <c r="BE17" s="378"/>
      <c r="BF17" s="444" t="s">
        <v>87</v>
      </c>
      <c r="BG17" s="444"/>
      <c r="BH17" s="444"/>
      <c r="BI17" s="444"/>
      <c r="BJ17" s="31" t="s">
        <v>0</v>
      </c>
      <c r="BK17" s="92"/>
      <c r="BL17" s="492"/>
      <c r="BM17" s="494"/>
      <c r="BN17" s="496"/>
      <c r="BO17" s="494"/>
    </row>
    <row r="18" spans="2:67" ht="13.5" customHeight="1">
      <c r="B18" s="22"/>
      <c r="C18" s="93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34"/>
      <c r="Q18" s="135"/>
      <c r="R18" s="93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363"/>
      <c r="AF18" s="363"/>
      <c r="AG18" s="363"/>
      <c r="AH18" s="363"/>
      <c r="AI18" s="364"/>
      <c r="AJ18" s="37"/>
      <c r="AK18" s="37"/>
      <c r="AL18" s="37"/>
      <c r="AM18" s="141"/>
      <c r="AN18" s="133"/>
      <c r="AO18" s="134"/>
      <c r="AP18" s="134"/>
      <c r="AQ18" s="134"/>
      <c r="AR18" s="94"/>
      <c r="AS18" s="95"/>
      <c r="AT18" s="133"/>
      <c r="AU18" s="134"/>
      <c r="AV18" s="134"/>
      <c r="AW18" s="134"/>
      <c r="AX18" s="94"/>
      <c r="AY18" s="95"/>
      <c r="AZ18" s="387"/>
      <c r="BA18" s="388"/>
      <c r="BB18" s="388"/>
      <c r="BC18" s="388"/>
      <c r="BD18" s="94"/>
      <c r="BE18" s="379"/>
      <c r="BF18" s="7"/>
      <c r="BG18" s="326" t="s">
        <v>88</v>
      </c>
      <c r="BH18" s="327"/>
      <c r="BI18" s="327"/>
      <c r="BJ18" s="264" t="s">
        <v>0</v>
      </c>
      <c r="BK18" s="242"/>
      <c r="BL18" s="493"/>
      <c r="BM18" s="495"/>
      <c r="BN18" s="497"/>
      <c r="BO18" s="495"/>
    </row>
    <row r="19" spans="2:67" ht="13.5" customHeight="1">
      <c r="B19" s="22"/>
      <c r="C19" s="348"/>
      <c r="D19" s="349"/>
      <c r="E19" s="348" t="s">
        <v>165</v>
      </c>
      <c r="F19" s="349"/>
      <c r="G19" s="380"/>
      <c r="H19" s="389" t="s">
        <v>27</v>
      </c>
      <c r="I19" s="389"/>
      <c r="J19" s="389"/>
      <c r="K19" s="389"/>
      <c r="L19" s="389"/>
      <c r="M19" s="389"/>
      <c r="N19" s="389"/>
      <c r="O19" s="389"/>
      <c r="P19" s="389"/>
      <c r="Q19" s="350"/>
      <c r="R19" s="357" t="s">
        <v>81</v>
      </c>
      <c r="S19" s="358"/>
      <c r="T19" s="359">
        <f>'(その１)記載例'!W15</f>
        <v>6</v>
      </c>
      <c r="U19" s="359"/>
      <c r="V19" s="359"/>
      <c r="W19" s="352" t="s">
        <v>0</v>
      </c>
      <c r="X19" s="352"/>
      <c r="Y19" s="352" t="s">
        <v>90</v>
      </c>
      <c r="Z19" s="352"/>
      <c r="AA19" s="352"/>
      <c r="AB19" s="352"/>
      <c r="AC19" s="352"/>
      <c r="AD19" s="352"/>
      <c r="AE19" s="356">
        <f>ROUNDDOWN(T19/3,1)</f>
        <v>2</v>
      </c>
      <c r="AF19" s="356"/>
      <c r="AG19" s="356"/>
      <c r="AH19" s="356"/>
      <c r="AI19" s="356"/>
      <c r="AJ19" s="352" t="s">
        <v>0</v>
      </c>
      <c r="AK19" s="352"/>
      <c r="AL19" s="352" t="s">
        <v>58</v>
      </c>
      <c r="AM19" s="385"/>
      <c r="AN19" s="282">
        <f>AZ19+BF19</f>
        <v>3</v>
      </c>
      <c r="AO19" s="61"/>
      <c r="AP19" s="61"/>
      <c r="AQ19" s="61"/>
      <c r="AR19" s="31" t="s">
        <v>225</v>
      </c>
      <c r="AS19" s="92"/>
      <c r="AT19" s="283">
        <f>AZ19+BG20</f>
        <v>2.5</v>
      </c>
      <c r="AU19" s="284"/>
      <c r="AV19" s="284"/>
      <c r="AW19" s="284"/>
      <c r="AX19" s="31" t="s">
        <v>0</v>
      </c>
      <c r="AY19" s="92"/>
      <c r="AZ19" s="381">
        <v>2</v>
      </c>
      <c r="BA19" s="382"/>
      <c r="BB19" s="382"/>
      <c r="BC19" s="382"/>
      <c r="BD19" s="31" t="s">
        <v>0</v>
      </c>
      <c r="BE19" s="378"/>
      <c r="BF19" s="446">
        <v>1</v>
      </c>
      <c r="BG19" s="446"/>
      <c r="BH19" s="446"/>
      <c r="BI19" s="446"/>
      <c r="BJ19" s="31" t="s">
        <v>0</v>
      </c>
      <c r="BK19" s="92"/>
      <c r="BL19" s="501">
        <v>1</v>
      </c>
      <c r="BM19" s="501"/>
      <c r="BN19" s="496"/>
      <c r="BO19" s="494"/>
    </row>
    <row r="20" spans="2:67" ht="13.5" customHeight="1">
      <c r="B20" s="22"/>
      <c r="C20" s="300"/>
      <c r="D20" s="342"/>
      <c r="E20" s="300"/>
      <c r="F20" s="342"/>
      <c r="G20" s="259"/>
      <c r="H20" s="258"/>
      <c r="I20" s="258"/>
      <c r="J20" s="258"/>
      <c r="K20" s="258"/>
      <c r="L20" s="258"/>
      <c r="M20" s="258"/>
      <c r="N20" s="258"/>
      <c r="O20" s="258"/>
      <c r="P20" s="258"/>
      <c r="Q20" s="293"/>
      <c r="R20" s="259"/>
      <c r="S20" s="258"/>
      <c r="T20" s="360"/>
      <c r="U20" s="360"/>
      <c r="V20" s="360"/>
      <c r="W20" s="241"/>
      <c r="X20" s="241"/>
      <c r="Y20" s="241"/>
      <c r="Z20" s="241"/>
      <c r="AA20" s="241"/>
      <c r="AB20" s="241"/>
      <c r="AC20" s="241"/>
      <c r="AD20" s="241"/>
      <c r="AE20" s="260"/>
      <c r="AF20" s="260"/>
      <c r="AG20" s="260"/>
      <c r="AH20" s="260"/>
      <c r="AI20" s="260"/>
      <c r="AJ20" s="241"/>
      <c r="AK20" s="241"/>
      <c r="AL20" s="241"/>
      <c r="AM20" s="242"/>
      <c r="AN20" s="386"/>
      <c r="AO20" s="71"/>
      <c r="AP20" s="71"/>
      <c r="AQ20" s="71"/>
      <c r="AR20" s="157"/>
      <c r="AS20" s="164"/>
      <c r="AT20" s="285"/>
      <c r="AU20" s="286"/>
      <c r="AV20" s="286"/>
      <c r="AW20" s="286"/>
      <c r="AX20" s="157"/>
      <c r="AY20" s="164"/>
      <c r="AZ20" s="383"/>
      <c r="BA20" s="384"/>
      <c r="BB20" s="384"/>
      <c r="BC20" s="384"/>
      <c r="BD20" s="157"/>
      <c r="BE20" s="477"/>
      <c r="BF20" s="7"/>
      <c r="BG20" s="262">
        <v>0.5</v>
      </c>
      <c r="BH20" s="263"/>
      <c r="BI20" s="263"/>
      <c r="BJ20" s="264" t="s">
        <v>0</v>
      </c>
      <c r="BK20" s="242"/>
      <c r="BL20" s="502"/>
      <c r="BM20" s="502"/>
      <c r="BN20" s="503"/>
      <c r="BO20" s="504"/>
    </row>
    <row r="21" spans="2:67" ht="13.5" customHeight="1">
      <c r="B21" s="22"/>
      <c r="C21" s="339" t="s">
        <v>114</v>
      </c>
      <c r="D21" s="340"/>
      <c r="E21" s="300"/>
      <c r="F21" s="342"/>
      <c r="G21" s="291"/>
      <c r="H21" s="238" t="s">
        <v>228</v>
      </c>
      <c r="I21" s="238"/>
      <c r="J21" s="238"/>
      <c r="K21" s="238"/>
      <c r="L21" s="238"/>
      <c r="M21" s="239" t="s">
        <v>229</v>
      </c>
      <c r="N21" s="239"/>
      <c r="O21" s="239"/>
      <c r="P21" s="239"/>
      <c r="Q21" s="292"/>
      <c r="R21" s="257" t="s">
        <v>81</v>
      </c>
      <c r="S21" s="258"/>
      <c r="T21" s="241">
        <f>'(その１)記載例'!AB15</f>
        <v>15</v>
      </c>
      <c r="U21" s="241"/>
      <c r="V21" s="241"/>
      <c r="W21" s="241" t="s">
        <v>0</v>
      </c>
      <c r="X21" s="241"/>
      <c r="Y21" s="247" t="str">
        <f>IF(M21="(加算)","× 1/ 5 ＝","× 1/ 6 ＝")</f>
        <v>× 1/ 6 ＝</v>
      </c>
      <c r="Z21" s="247"/>
      <c r="AA21" s="247"/>
      <c r="AB21" s="247"/>
      <c r="AC21" s="247"/>
      <c r="AD21" s="247"/>
      <c r="AE21" s="260">
        <f>ROUNDDOWN(T21/IF(M21="(加算)",5,6),1)</f>
        <v>2.5</v>
      </c>
      <c r="AF21" s="260"/>
      <c r="AG21" s="260"/>
      <c r="AH21" s="260"/>
      <c r="AI21" s="260"/>
      <c r="AJ21" s="241" t="s">
        <v>0</v>
      </c>
      <c r="AK21" s="241"/>
      <c r="AL21" s="241" t="s">
        <v>58</v>
      </c>
      <c r="AM21" s="242"/>
      <c r="AN21" s="243">
        <f t="shared" ref="AN21" si="0">AZ21+BF21</f>
        <v>3</v>
      </c>
      <c r="AO21" s="244"/>
      <c r="AP21" s="244"/>
      <c r="AQ21" s="244"/>
      <c r="AR21" s="247" t="s">
        <v>225</v>
      </c>
      <c r="AS21" s="248"/>
      <c r="AT21" s="249">
        <f t="shared" ref="AT21" si="1">AZ21+BG22</f>
        <v>3</v>
      </c>
      <c r="AU21" s="250"/>
      <c r="AV21" s="250"/>
      <c r="AW21" s="250"/>
      <c r="AX21" s="247" t="s">
        <v>0</v>
      </c>
      <c r="AY21" s="248"/>
      <c r="AZ21" s="253">
        <v>3</v>
      </c>
      <c r="BA21" s="254"/>
      <c r="BB21" s="254"/>
      <c r="BC21" s="254"/>
      <c r="BD21" s="247" t="s">
        <v>0</v>
      </c>
      <c r="BE21" s="265"/>
      <c r="BF21" s="267"/>
      <c r="BG21" s="267"/>
      <c r="BH21" s="267"/>
      <c r="BI21" s="267"/>
      <c r="BJ21" s="247" t="s">
        <v>0</v>
      </c>
      <c r="BK21" s="248"/>
      <c r="BL21" s="498"/>
      <c r="BM21" s="499"/>
      <c r="BN21" s="500"/>
      <c r="BO21" s="498"/>
    </row>
    <row r="22" spans="2:67" ht="13.5" customHeight="1">
      <c r="B22" s="22"/>
      <c r="C22" s="341"/>
      <c r="D22" s="340"/>
      <c r="E22" s="300"/>
      <c r="F22" s="342"/>
      <c r="G22" s="259"/>
      <c r="H22" s="186"/>
      <c r="I22" s="186"/>
      <c r="J22" s="186"/>
      <c r="K22" s="186"/>
      <c r="L22" s="186"/>
      <c r="M22" s="240"/>
      <c r="N22" s="240"/>
      <c r="O22" s="240"/>
      <c r="P22" s="240"/>
      <c r="Q22" s="293"/>
      <c r="R22" s="259"/>
      <c r="S22" s="258"/>
      <c r="T22" s="241"/>
      <c r="U22" s="241"/>
      <c r="V22" s="241"/>
      <c r="W22" s="241"/>
      <c r="X22" s="241"/>
      <c r="Y22" s="155"/>
      <c r="Z22" s="155"/>
      <c r="AA22" s="155"/>
      <c r="AB22" s="155"/>
      <c r="AC22" s="155"/>
      <c r="AD22" s="155"/>
      <c r="AE22" s="260"/>
      <c r="AF22" s="260"/>
      <c r="AG22" s="260"/>
      <c r="AH22" s="260"/>
      <c r="AI22" s="260"/>
      <c r="AJ22" s="241"/>
      <c r="AK22" s="241"/>
      <c r="AL22" s="241"/>
      <c r="AM22" s="242"/>
      <c r="AN22" s="245"/>
      <c r="AO22" s="246"/>
      <c r="AP22" s="246"/>
      <c r="AQ22" s="246"/>
      <c r="AR22" s="155"/>
      <c r="AS22" s="156"/>
      <c r="AT22" s="251"/>
      <c r="AU22" s="252"/>
      <c r="AV22" s="252"/>
      <c r="AW22" s="252"/>
      <c r="AX22" s="155"/>
      <c r="AY22" s="156"/>
      <c r="AZ22" s="255"/>
      <c r="BA22" s="256"/>
      <c r="BB22" s="256"/>
      <c r="BC22" s="256"/>
      <c r="BD22" s="155"/>
      <c r="BE22" s="266"/>
      <c r="BF22" s="8"/>
      <c r="BG22" s="262"/>
      <c r="BH22" s="263"/>
      <c r="BI22" s="263"/>
      <c r="BJ22" s="264" t="s">
        <v>0</v>
      </c>
      <c r="BK22" s="242"/>
      <c r="BL22" s="498"/>
      <c r="BM22" s="499"/>
      <c r="BN22" s="500"/>
      <c r="BO22" s="498"/>
    </row>
    <row r="23" spans="2:67" ht="13.5" customHeight="1">
      <c r="B23" s="22"/>
      <c r="C23" s="341"/>
      <c r="D23" s="340"/>
      <c r="E23" s="300"/>
      <c r="F23" s="342"/>
      <c r="G23" s="291"/>
      <c r="H23" s="261" t="s">
        <v>227</v>
      </c>
      <c r="I23" s="261"/>
      <c r="J23" s="261"/>
      <c r="K23" s="261"/>
      <c r="L23" s="261"/>
      <c r="M23" s="261"/>
      <c r="N23" s="261"/>
      <c r="O23" s="261"/>
      <c r="P23" s="261"/>
      <c r="Q23" s="292"/>
      <c r="R23" s="257" t="s">
        <v>81</v>
      </c>
      <c r="S23" s="258"/>
      <c r="T23" s="241">
        <f>'(その１)記載例'!AG15</f>
        <v>11</v>
      </c>
      <c r="U23" s="241"/>
      <c r="V23" s="241"/>
      <c r="W23" s="241" t="s">
        <v>0</v>
      </c>
      <c r="X23" s="241"/>
      <c r="Y23" s="241" t="s">
        <v>91</v>
      </c>
      <c r="Z23" s="241"/>
      <c r="AA23" s="241"/>
      <c r="AB23" s="241"/>
      <c r="AC23" s="241"/>
      <c r="AD23" s="241"/>
      <c r="AE23" s="260">
        <f>ROUNDDOWN(T23/6,1)</f>
        <v>1.8</v>
      </c>
      <c r="AF23" s="260"/>
      <c r="AG23" s="260"/>
      <c r="AH23" s="260"/>
      <c r="AI23" s="260"/>
      <c r="AJ23" s="241" t="s">
        <v>0</v>
      </c>
      <c r="AK23" s="241"/>
      <c r="AL23" s="241" t="s">
        <v>58</v>
      </c>
      <c r="AM23" s="242"/>
      <c r="AN23" s="243">
        <f t="shared" ref="AN23" si="2">AZ23+BF23</f>
        <v>2</v>
      </c>
      <c r="AO23" s="244"/>
      <c r="AP23" s="244"/>
      <c r="AQ23" s="244"/>
      <c r="AR23" s="247" t="s">
        <v>225</v>
      </c>
      <c r="AS23" s="248"/>
      <c r="AT23" s="249">
        <f t="shared" ref="AT23" si="3">AZ23+BG24</f>
        <v>2</v>
      </c>
      <c r="AU23" s="250"/>
      <c r="AV23" s="250"/>
      <c r="AW23" s="250"/>
      <c r="AX23" s="247" t="s">
        <v>0</v>
      </c>
      <c r="AY23" s="248"/>
      <c r="AZ23" s="253">
        <v>2</v>
      </c>
      <c r="BA23" s="254"/>
      <c r="BB23" s="254"/>
      <c r="BC23" s="254"/>
      <c r="BD23" s="247" t="s">
        <v>0</v>
      </c>
      <c r="BE23" s="265"/>
      <c r="BF23" s="267"/>
      <c r="BG23" s="267"/>
      <c r="BH23" s="267"/>
      <c r="BI23" s="267"/>
      <c r="BJ23" s="247" t="s">
        <v>0</v>
      </c>
      <c r="BK23" s="248"/>
      <c r="BL23" s="498"/>
      <c r="BM23" s="499"/>
      <c r="BN23" s="500"/>
      <c r="BO23" s="498"/>
    </row>
    <row r="24" spans="2:67" ht="13.5" customHeight="1">
      <c r="B24" s="22"/>
      <c r="C24" s="341"/>
      <c r="D24" s="340"/>
      <c r="E24" s="300"/>
      <c r="F24" s="342"/>
      <c r="G24" s="259"/>
      <c r="H24" s="261"/>
      <c r="I24" s="261"/>
      <c r="J24" s="261"/>
      <c r="K24" s="261"/>
      <c r="L24" s="261"/>
      <c r="M24" s="261"/>
      <c r="N24" s="261"/>
      <c r="O24" s="261"/>
      <c r="P24" s="261"/>
      <c r="Q24" s="293"/>
      <c r="R24" s="259"/>
      <c r="S24" s="258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60"/>
      <c r="AF24" s="260"/>
      <c r="AG24" s="260"/>
      <c r="AH24" s="260"/>
      <c r="AI24" s="260"/>
      <c r="AJ24" s="241"/>
      <c r="AK24" s="241"/>
      <c r="AL24" s="241"/>
      <c r="AM24" s="242"/>
      <c r="AN24" s="245"/>
      <c r="AO24" s="246"/>
      <c r="AP24" s="246"/>
      <c r="AQ24" s="246"/>
      <c r="AR24" s="155"/>
      <c r="AS24" s="156"/>
      <c r="AT24" s="251"/>
      <c r="AU24" s="252"/>
      <c r="AV24" s="252"/>
      <c r="AW24" s="252"/>
      <c r="AX24" s="155"/>
      <c r="AY24" s="156"/>
      <c r="AZ24" s="255"/>
      <c r="BA24" s="256"/>
      <c r="BB24" s="256"/>
      <c r="BC24" s="256"/>
      <c r="BD24" s="155"/>
      <c r="BE24" s="266"/>
      <c r="BF24" s="8"/>
      <c r="BG24" s="262"/>
      <c r="BH24" s="263"/>
      <c r="BI24" s="263"/>
      <c r="BJ24" s="264" t="s">
        <v>0</v>
      </c>
      <c r="BK24" s="242"/>
      <c r="BL24" s="498"/>
      <c r="BM24" s="499"/>
      <c r="BN24" s="500"/>
      <c r="BO24" s="498"/>
    </row>
    <row r="25" spans="2:67" ht="13.5" customHeight="1">
      <c r="B25" s="22"/>
      <c r="C25" s="341"/>
      <c r="D25" s="340"/>
      <c r="E25" s="300"/>
      <c r="F25" s="342"/>
      <c r="G25" s="291"/>
      <c r="H25" s="238" t="s">
        <v>226</v>
      </c>
      <c r="I25" s="238"/>
      <c r="J25" s="238"/>
      <c r="K25" s="238"/>
      <c r="L25" s="238"/>
      <c r="M25" s="239" t="s">
        <v>243</v>
      </c>
      <c r="N25" s="239"/>
      <c r="O25" s="239"/>
      <c r="P25" s="239"/>
      <c r="Q25" s="292"/>
      <c r="R25" s="257" t="s">
        <v>81</v>
      </c>
      <c r="S25" s="258"/>
      <c r="T25" s="241">
        <f>'(その１)記載例'!AL15</f>
        <v>10</v>
      </c>
      <c r="U25" s="241"/>
      <c r="V25" s="241"/>
      <c r="W25" s="241" t="s">
        <v>0</v>
      </c>
      <c r="X25" s="241"/>
      <c r="Y25" s="241" t="str">
        <f>IF(M25="(加算)","× 1/ 15 ＝","× 1/ 20 ＝")</f>
        <v>× 1/ 15 ＝</v>
      </c>
      <c r="Z25" s="241"/>
      <c r="AA25" s="241"/>
      <c r="AB25" s="241"/>
      <c r="AC25" s="241"/>
      <c r="AD25" s="241"/>
      <c r="AE25" s="260">
        <f>ROUNDDOWN(T25/IF(M25="(加算)",15,20),1)</f>
        <v>0.6</v>
      </c>
      <c r="AF25" s="260"/>
      <c r="AG25" s="260"/>
      <c r="AH25" s="260"/>
      <c r="AI25" s="260"/>
      <c r="AJ25" s="241" t="s">
        <v>0</v>
      </c>
      <c r="AK25" s="241"/>
      <c r="AL25" s="241" t="s">
        <v>58</v>
      </c>
      <c r="AM25" s="242"/>
      <c r="AN25" s="243">
        <f>AZ25+BF25</f>
        <v>1</v>
      </c>
      <c r="AO25" s="244"/>
      <c r="AP25" s="244"/>
      <c r="AQ25" s="244"/>
      <c r="AR25" s="247" t="s">
        <v>225</v>
      </c>
      <c r="AS25" s="248"/>
      <c r="AT25" s="249">
        <f t="shared" ref="AT25" si="4">AZ25+BG26</f>
        <v>1</v>
      </c>
      <c r="AU25" s="250"/>
      <c r="AV25" s="250"/>
      <c r="AW25" s="250"/>
      <c r="AX25" s="247" t="s">
        <v>0</v>
      </c>
      <c r="AY25" s="248"/>
      <c r="AZ25" s="253">
        <v>1</v>
      </c>
      <c r="BA25" s="254"/>
      <c r="BB25" s="254"/>
      <c r="BC25" s="254"/>
      <c r="BD25" s="247" t="s">
        <v>0</v>
      </c>
      <c r="BE25" s="265"/>
      <c r="BF25" s="267"/>
      <c r="BG25" s="267"/>
      <c r="BH25" s="267"/>
      <c r="BI25" s="267"/>
      <c r="BJ25" s="247" t="s">
        <v>0</v>
      </c>
      <c r="BK25" s="248"/>
      <c r="BL25" s="498"/>
      <c r="BM25" s="499"/>
      <c r="BN25" s="500"/>
      <c r="BO25" s="498"/>
    </row>
    <row r="26" spans="2:67" ht="13.5" customHeight="1">
      <c r="B26" s="22"/>
      <c r="C26" s="341"/>
      <c r="D26" s="340"/>
      <c r="E26" s="300"/>
      <c r="F26" s="342"/>
      <c r="G26" s="259"/>
      <c r="H26" s="186"/>
      <c r="I26" s="186"/>
      <c r="J26" s="186"/>
      <c r="K26" s="186"/>
      <c r="L26" s="186"/>
      <c r="M26" s="240"/>
      <c r="N26" s="240"/>
      <c r="O26" s="240"/>
      <c r="P26" s="240"/>
      <c r="Q26" s="293"/>
      <c r="R26" s="259"/>
      <c r="S26" s="258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60"/>
      <c r="AF26" s="260"/>
      <c r="AG26" s="260"/>
      <c r="AH26" s="260"/>
      <c r="AI26" s="260"/>
      <c r="AJ26" s="241"/>
      <c r="AK26" s="241"/>
      <c r="AL26" s="241"/>
      <c r="AM26" s="242"/>
      <c r="AN26" s="245"/>
      <c r="AO26" s="246"/>
      <c r="AP26" s="246"/>
      <c r="AQ26" s="246"/>
      <c r="AR26" s="155"/>
      <c r="AS26" s="156"/>
      <c r="AT26" s="251"/>
      <c r="AU26" s="252"/>
      <c r="AV26" s="252"/>
      <c r="AW26" s="252"/>
      <c r="AX26" s="155"/>
      <c r="AY26" s="156"/>
      <c r="AZ26" s="255"/>
      <c r="BA26" s="256"/>
      <c r="BB26" s="256"/>
      <c r="BC26" s="256"/>
      <c r="BD26" s="155"/>
      <c r="BE26" s="266"/>
      <c r="BF26" s="8"/>
      <c r="BG26" s="262"/>
      <c r="BH26" s="263"/>
      <c r="BI26" s="263"/>
      <c r="BJ26" s="264" t="s">
        <v>0</v>
      </c>
      <c r="BK26" s="242"/>
      <c r="BL26" s="498"/>
      <c r="BM26" s="499"/>
      <c r="BN26" s="500"/>
      <c r="BO26" s="498"/>
    </row>
    <row r="27" spans="2:67" ht="13.5" customHeight="1">
      <c r="B27" s="22"/>
      <c r="C27" s="341"/>
      <c r="D27" s="340"/>
      <c r="E27" s="300"/>
      <c r="F27" s="342"/>
      <c r="G27" s="410"/>
      <c r="H27" s="289" t="s">
        <v>78</v>
      </c>
      <c r="I27" s="289"/>
      <c r="J27" s="289"/>
      <c r="K27" s="289"/>
      <c r="L27" s="289"/>
      <c r="M27" s="239" t="s">
        <v>229</v>
      </c>
      <c r="N27" s="239"/>
      <c r="O27" s="239"/>
      <c r="P27" s="239"/>
      <c r="Q27" s="411"/>
      <c r="R27" s="257" t="s">
        <v>81</v>
      </c>
      <c r="S27" s="258"/>
      <c r="T27" s="241">
        <f>'(その１)記載例'!AQ15+'(その１)記載例'!AV15</f>
        <v>25</v>
      </c>
      <c r="U27" s="241"/>
      <c r="V27" s="241"/>
      <c r="W27" s="241" t="s">
        <v>0</v>
      </c>
      <c r="X27" s="241"/>
      <c r="Y27" s="241" t="str">
        <f>IF(M27="(加算)","× 1/ 25 ＝","× 1/ 30 ＝")</f>
        <v>× 1/ 30 ＝</v>
      </c>
      <c r="Z27" s="241"/>
      <c r="AA27" s="241"/>
      <c r="AB27" s="241"/>
      <c r="AC27" s="241"/>
      <c r="AD27" s="241"/>
      <c r="AE27" s="260">
        <f>ROUNDDOWN(T27/IF(M27="(加算)",25,30),1)</f>
        <v>0.8</v>
      </c>
      <c r="AF27" s="260"/>
      <c r="AG27" s="260"/>
      <c r="AH27" s="260"/>
      <c r="AI27" s="260"/>
      <c r="AJ27" s="241" t="s">
        <v>0</v>
      </c>
      <c r="AK27" s="241"/>
      <c r="AL27" s="241" t="s">
        <v>58</v>
      </c>
      <c r="AM27" s="242"/>
      <c r="AN27" s="243">
        <f t="shared" ref="AN27" si="5">AZ27+BF27</f>
        <v>1</v>
      </c>
      <c r="AO27" s="244"/>
      <c r="AP27" s="244"/>
      <c r="AQ27" s="244"/>
      <c r="AR27" s="247" t="s">
        <v>0</v>
      </c>
      <c r="AS27" s="248"/>
      <c r="AT27" s="249">
        <f t="shared" ref="AT27" si="6">AZ27+BG28</f>
        <v>1</v>
      </c>
      <c r="AU27" s="250"/>
      <c r="AV27" s="250"/>
      <c r="AW27" s="250"/>
      <c r="AX27" s="247" t="s">
        <v>0</v>
      </c>
      <c r="AY27" s="248"/>
      <c r="AZ27" s="253">
        <v>1</v>
      </c>
      <c r="BA27" s="254"/>
      <c r="BB27" s="254"/>
      <c r="BC27" s="254"/>
      <c r="BD27" s="247" t="s">
        <v>0</v>
      </c>
      <c r="BE27" s="265"/>
      <c r="BF27" s="484"/>
      <c r="BG27" s="267"/>
      <c r="BH27" s="267"/>
      <c r="BI27" s="267"/>
      <c r="BJ27" s="241" t="s">
        <v>0</v>
      </c>
      <c r="BK27" s="242"/>
      <c r="BL27" s="542"/>
      <c r="BM27" s="505"/>
      <c r="BN27" s="542"/>
      <c r="BO27" s="542"/>
    </row>
    <row r="28" spans="2:67" ht="13.5" customHeight="1">
      <c r="B28" s="22"/>
      <c r="C28" s="341"/>
      <c r="D28" s="340"/>
      <c r="E28" s="300"/>
      <c r="F28" s="342"/>
      <c r="G28" s="185"/>
      <c r="H28" s="290"/>
      <c r="I28" s="290"/>
      <c r="J28" s="290"/>
      <c r="K28" s="290"/>
      <c r="L28" s="290"/>
      <c r="M28" s="240"/>
      <c r="N28" s="240"/>
      <c r="O28" s="240"/>
      <c r="P28" s="240"/>
      <c r="Q28" s="412"/>
      <c r="R28" s="259"/>
      <c r="S28" s="258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60"/>
      <c r="AF28" s="260"/>
      <c r="AG28" s="260"/>
      <c r="AH28" s="260"/>
      <c r="AI28" s="260"/>
      <c r="AJ28" s="241"/>
      <c r="AK28" s="241"/>
      <c r="AL28" s="241"/>
      <c r="AM28" s="242"/>
      <c r="AN28" s="245"/>
      <c r="AO28" s="246"/>
      <c r="AP28" s="246"/>
      <c r="AQ28" s="246"/>
      <c r="AR28" s="155"/>
      <c r="AS28" s="156"/>
      <c r="AT28" s="251"/>
      <c r="AU28" s="252"/>
      <c r="AV28" s="252"/>
      <c r="AW28" s="252"/>
      <c r="AX28" s="155"/>
      <c r="AY28" s="156"/>
      <c r="AZ28" s="255"/>
      <c r="BA28" s="256"/>
      <c r="BB28" s="256"/>
      <c r="BC28" s="256"/>
      <c r="BD28" s="155"/>
      <c r="BE28" s="266"/>
      <c r="BF28" s="8"/>
      <c r="BG28" s="262"/>
      <c r="BH28" s="263"/>
      <c r="BI28" s="263"/>
      <c r="BJ28" s="264" t="s">
        <v>0</v>
      </c>
      <c r="BK28" s="242"/>
      <c r="BL28" s="495"/>
      <c r="BM28" s="506"/>
      <c r="BN28" s="495"/>
      <c r="BO28" s="495"/>
    </row>
    <row r="29" spans="2:67" ht="13.5" customHeight="1">
      <c r="B29" s="22"/>
      <c r="C29" s="341"/>
      <c r="D29" s="340"/>
      <c r="E29" s="413" t="s">
        <v>164</v>
      </c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5"/>
      <c r="R29" s="422" t="s">
        <v>231</v>
      </c>
      <c r="S29" s="423"/>
      <c r="T29" s="423"/>
      <c r="U29" s="423"/>
      <c r="V29" s="423"/>
      <c r="W29" s="423"/>
      <c r="X29" s="423"/>
      <c r="Y29" s="423"/>
      <c r="Z29" s="423"/>
      <c r="AA29" s="423"/>
      <c r="AB29" s="423"/>
      <c r="AC29" s="423"/>
      <c r="AD29" s="424"/>
      <c r="AE29" s="366">
        <f>IF('(その１)記載例'!J8="","",IF('(その１)記載例'!J8&lt;=90,1,""))</f>
        <v>1</v>
      </c>
      <c r="AF29" s="61"/>
      <c r="AG29" s="61"/>
      <c r="AH29" s="61"/>
      <c r="AI29" s="61"/>
      <c r="AJ29" s="40" t="s">
        <v>0</v>
      </c>
      <c r="AK29" s="40"/>
      <c r="AL29" s="40"/>
      <c r="AM29" s="41"/>
      <c r="AN29" s="272">
        <f t="shared" ref="AN29" si="7">AZ29+BF29</f>
        <v>1</v>
      </c>
      <c r="AO29" s="273"/>
      <c r="AP29" s="273"/>
      <c r="AQ29" s="273"/>
      <c r="AR29" s="40" t="s">
        <v>225</v>
      </c>
      <c r="AS29" s="41"/>
      <c r="AT29" s="287">
        <f t="shared" ref="AT29" si="8">AZ29+BG30</f>
        <v>1</v>
      </c>
      <c r="AU29" s="288"/>
      <c r="AV29" s="288"/>
      <c r="AW29" s="288"/>
      <c r="AX29" s="40" t="s">
        <v>0</v>
      </c>
      <c r="AY29" s="41"/>
      <c r="AZ29" s="272">
        <v>1</v>
      </c>
      <c r="BA29" s="273"/>
      <c r="BB29" s="273"/>
      <c r="BC29" s="273"/>
      <c r="BD29" s="40" t="s">
        <v>0</v>
      </c>
      <c r="BE29" s="53"/>
      <c r="BF29" s="485"/>
      <c r="BG29" s="453"/>
      <c r="BH29" s="453"/>
      <c r="BI29" s="453"/>
      <c r="BJ29" s="31" t="s">
        <v>0</v>
      </c>
      <c r="BK29" s="92"/>
      <c r="BL29" s="507"/>
      <c r="BM29" s="502"/>
      <c r="BN29" s="502"/>
      <c r="BO29" s="502">
        <v>1</v>
      </c>
    </row>
    <row r="30" spans="2:67" ht="13.5" customHeight="1">
      <c r="B30" s="22"/>
      <c r="C30" s="341"/>
      <c r="D30" s="340"/>
      <c r="E30" s="416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8"/>
      <c r="R30" s="425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4"/>
      <c r="AE30" s="466"/>
      <c r="AF30" s="134"/>
      <c r="AG30" s="134"/>
      <c r="AH30" s="134"/>
      <c r="AI30" s="134"/>
      <c r="AJ30" s="40"/>
      <c r="AK30" s="40"/>
      <c r="AL30" s="40"/>
      <c r="AM30" s="41"/>
      <c r="AN30" s="272"/>
      <c r="AO30" s="273"/>
      <c r="AP30" s="273"/>
      <c r="AQ30" s="273"/>
      <c r="AR30" s="40"/>
      <c r="AS30" s="41"/>
      <c r="AT30" s="287"/>
      <c r="AU30" s="288"/>
      <c r="AV30" s="288"/>
      <c r="AW30" s="288"/>
      <c r="AX30" s="40"/>
      <c r="AY30" s="41"/>
      <c r="AZ30" s="282"/>
      <c r="BA30" s="61"/>
      <c r="BB30" s="61"/>
      <c r="BC30" s="61"/>
      <c r="BD30" s="31"/>
      <c r="BE30" s="378"/>
      <c r="BF30" s="9"/>
      <c r="BG30" s="456"/>
      <c r="BH30" s="457"/>
      <c r="BI30" s="457"/>
      <c r="BJ30" s="264" t="s">
        <v>0</v>
      </c>
      <c r="BK30" s="242"/>
      <c r="BL30" s="493"/>
      <c r="BM30" s="506"/>
      <c r="BN30" s="506"/>
      <c r="BO30" s="506"/>
    </row>
    <row r="31" spans="2:67" ht="13.5" customHeight="1">
      <c r="B31" s="22"/>
      <c r="C31" s="341"/>
      <c r="D31" s="340"/>
      <c r="E31" s="416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8"/>
      <c r="R31" s="458" t="s">
        <v>232</v>
      </c>
      <c r="S31" s="459"/>
      <c r="T31" s="459"/>
      <c r="U31" s="459"/>
      <c r="V31" s="459"/>
      <c r="W31" s="459"/>
      <c r="X31" s="459"/>
      <c r="Y31" s="459"/>
      <c r="Z31" s="459"/>
      <c r="AA31" s="459"/>
      <c r="AB31" s="459"/>
      <c r="AC31" s="459"/>
      <c r="AD31" s="460"/>
      <c r="AE31" s="464">
        <v>1</v>
      </c>
      <c r="AF31" s="464"/>
      <c r="AG31" s="464"/>
      <c r="AH31" s="464"/>
      <c r="AI31" s="465"/>
      <c r="AJ31" s="40" t="s">
        <v>0</v>
      </c>
      <c r="AK31" s="40"/>
      <c r="AL31" s="40"/>
      <c r="AM31" s="41"/>
      <c r="AN31" s="272">
        <f>AZ31</f>
        <v>1</v>
      </c>
      <c r="AO31" s="273"/>
      <c r="AP31" s="273"/>
      <c r="AQ31" s="273"/>
      <c r="AR31" s="40" t="s">
        <v>225</v>
      </c>
      <c r="AS31" s="41"/>
      <c r="AT31" s="272">
        <f>AZ31</f>
        <v>1</v>
      </c>
      <c r="AU31" s="273"/>
      <c r="AV31" s="273"/>
      <c r="AW31" s="273"/>
      <c r="AX31" s="40" t="s">
        <v>0</v>
      </c>
      <c r="AY31" s="41"/>
      <c r="AZ31" s="333">
        <v>1</v>
      </c>
      <c r="BA31" s="334"/>
      <c r="BB31" s="334"/>
      <c r="BC31" s="334"/>
      <c r="BD31" s="40" t="s">
        <v>0</v>
      </c>
      <c r="BE31" s="53"/>
      <c r="BF31" s="444" t="s">
        <v>87</v>
      </c>
      <c r="BG31" s="444"/>
      <c r="BH31" s="444"/>
      <c r="BI31" s="444"/>
      <c r="BJ31" s="31" t="s">
        <v>0</v>
      </c>
      <c r="BK31" s="92"/>
      <c r="BL31" s="507"/>
      <c r="BM31" s="505"/>
      <c r="BN31" s="505"/>
      <c r="BO31" s="505">
        <v>1</v>
      </c>
    </row>
    <row r="32" spans="2:67" ht="13.5" customHeight="1">
      <c r="B32" s="22"/>
      <c r="C32" s="341"/>
      <c r="D32" s="340"/>
      <c r="E32" s="416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8"/>
      <c r="R32" s="461"/>
      <c r="S32" s="462"/>
      <c r="T32" s="462"/>
      <c r="U32" s="462"/>
      <c r="V32" s="462"/>
      <c r="W32" s="462"/>
      <c r="X32" s="462"/>
      <c r="Y32" s="462"/>
      <c r="Z32" s="462"/>
      <c r="AA32" s="462"/>
      <c r="AB32" s="462"/>
      <c r="AC32" s="462"/>
      <c r="AD32" s="463"/>
      <c r="AE32" s="464"/>
      <c r="AF32" s="464"/>
      <c r="AG32" s="464"/>
      <c r="AH32" s="464"/>
      <c r="AI32" s="465"/>
      <c r="AJ32" s="40"/>
      <c r="AK32" s="40"/>
      <c r="AL32" s="40"/>
      <c r="AM32" s="41"/>
      <c r="AN32" s="272"/>
      <c r="AO32" s="273"/>
      <c r="AP32" s="273"/>
      <c r="AQ32" s="273"/>
      <c r="AR32" s="40"/>
      <c r="AS32" s="41"/>
      <c r="AT32" s="272"/>
      <c r="AU32" s="273"/>
      <c r="AV32" s="273"/>
      <c r="AW32" s="273"/>
      <c r="AX32" s="40"/>
      <c r="AY32" s="41"/>
      <c r="AZ32" s="381"/>
      <c r="BA32" s="382"/>
      <c r="BB32" s="382"/>
      <c r="BC32" s="382"/>
      <c r="BD32" s="31"/>
      <c r="BE32" s="378"/>
      <c r="BF32" s="10"/>
      <c r="BG32" s="326" t="s">
        <v>88</v>
      </c>
      <c r="BH32" s="327"/>
      <c r="BI32" s="327"/>
      <c r="BJ32" s="264" t="s">
        <v>0</v>
      </c>
      <c r="BK32" s="242"/>
      <c r="BL32" s="493"/>
      <c r="BM32" s="506"/>
      <c r="BN32" s="506"/>
      <c r="BO32" s="506"/>
    </row>
    <row r="33" spans="2:67" ht="13.5" customHeight="1">
      <c r="B33" s="22"/>
      <c r="C33" s="341"/>
      <c r="D33" s="340"/>
      <c r="E33" s="416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8"/>
      <c r="R33" s="458" t="s">
        <v>230</v>
      </c>
      <c r="S33" s="459"/>
      <c r="T33" s="459"/>
      <c r="U33" s="459"/>
      <c r="V33" s="459"/>
      <c r="W33" s="459"/>
      <c r="X33" s="459"/>
      <c r="Y33" s="459"/>
      <c r="Z33" s="459"/>
      <c r="AA33" s="459"/>
      <c r="AB33" s="459"/>
      <c r="AC33" s="459"/>
      <c r="AD33" s="460"/>
      <c r="AE33" s="464">
        <v>1</v>
      </c>
      <c r="AF33" s="464"/>
      <c r="AG33" s="464"/>
      <c r="AH33" s="464"/>
      <c r="AI33" s="465"/>
      <c r="AJ33" s="40" t="s">
        <v>0</v>
      </c>
      <c r="AK33" s="40"/>
      <c r="AL33" s="40"/>
      <c r="AM33" s="41"/>
      <c r="AN33" s="272">
        <f>AZ33+BF33</f>
        <v>1</v>
      </c>
      <c r="AO33" s="273"/>
      <c r="AP33" s="273"/>
      <c r="AQ33" s="273"/>
      <c r="AR33" s="40" t="s">
        <v>225</v>
      </c>
      <c r="AS33" s="41"/>
      <c r="AT33" s="272">
        <f>AZ33+BF33</f>
        <v>1</v>
      </c>
      <c r="AU33" s="273"/>
      <c r="AV33" s="273"/>
      <c r="AW33" s="273"/>
      <c r="AX33" s="40" t="s">
        <v>0</v>
      </c>
      <c r="AY33" s="41"/>
      <c r="AZ33" s="333"/>
      <c r="BA33" s="334"/>
      <c r="BB33" s="334"/>
      <c r="BC33" s="334"/>
      <c r="BD33" s="40" t="s">
        <v>0</v>
      </c>
      <c r="BE33" s="53"/>
      <c r="BF33" s="549">
        <v>1</v>
      </c>
      <c r="BG33" s="549"/>
      <c r="BH33" s="549"/>
      <c r="BI33" s="549"/>
      <c r="BJ33" s="31" t="s">
        <v>0</v>
      </c>
      <c r="BK33" s="92"/>
      <c r="BL33" s="507"/>
      <c r="BM33" s="505"/>
      <c r="BN33" s="505"/>
      <c r="BO33" s="505"/>
    </row>
    <row r="34" spans="2:67" ht="13.5" customHeight="1">
      <c r="B34" s="22"/>
      <c r="C34" s="341"/>
      <c r="D34" s="340"/>
      <c r="E34" s="419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1"/>
      <c r="R34" s="461"/>
      <c r="S34" s="462"/>
      <c r="T34" s="462"/>
      <c r="U34" s="462"/>
      <c r="V34" s="462"/>
      <c r="W34" s="462"/>
      <c r="X34" s="462"/>
      <c r="Y34" s="462"/>
      <c r="Z34" s="462"/>
      <c r="AA34" s="462"/>
      <c r="AB34" s="462"/>
      <c r="AC34" s="462"/>
      <c r="AD34" s="463"/>
      <c r="AE34" s="464"/>
      <c r="AF34" s="464"/>
      <c r="AG34" s="464"/>
      <c r="AH34" s="464"/>
      <c r="AI34" s="465"/>
      <c r="AJ34" s="40"/>
      <c r="AK34" s="40"/>
      <c r="AL34" s="40"/>
      <c r="AM34" s="41"/>
      <c r="AN34" s="272"/>
      <c r="AO34" s="273"/>
      <c r="AP34" s="273"/>
      <c r="AQ34" s="273"/>
      <c r="AR34" s="40"/>
      <c r="AS34" s="41"/>
      <c r="AT34" s="272"/>
      <c r="AU34" s="273"/>
      <c r="AV34" s="273"/>
      <c r="AW34" s="273"/>
      <c r="AX34" s="40"/>
      <c r="AY34" s="41"/>
      <c r="AZ34" s="381"/>
      <c r="BA34" s="382"/>
      <c r="BB34" s="382"/>
      <c r="BC34" s="382"/>
      <c r="BD34" s="31"/>
      <c r="BE34" s="378"/>
      <c r="BF34" s="10"/>
      <c r="BG34" s="326" t="s">
        <v>88</v>
      </c>
      <c r="BH34" s="327"/>
      <c r="BI34" s="327"/>
      <c r="BJ34" s="264" t="s">
        <v>0</v>
      </c>
      <c r="BK34" s="242"/>
      <c r="BL34" s="493"/>
      <c r="BM34" s="506"/>
      <c r="BN34" s="506"/>
      <c r="BO34" s="506"/>
    </row>
    <row r="35" spans="2:67" ht="13.5" customHeight="1">
      <c r="B35" s="22"/>
      <c r="C35" s="341"/>
      <c r="D35" s="340"/>
      <c r="E35" s="345" t="s">
        <v>75</v>
      </c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7"/>
      <c r="R35" s="353" t="s">
        <v>85</v>
      </c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5"/>
      <c r="AE35" s="324">
        <v>1</v>
      </c>
      <c r="AF35" s="324"/>
      <c r="AG35" s="324"/>
      <c r="AH35" s="324"/>
      <c r="AI35" s="325"/>
      <c r="AJ35" s="40" t="s">
        <v>0</v>
      </c>
      <c r="AK35" s="40"/>
      <c r="AL35" s="40"/>
      <c r="AM35" s="41"/>
      <c r="AN35" s="272">
        <f>AZ35</f>
        <v>1</v>
      </c>
      <c r="AO35" s="273"/>
      <c r="AP35" s="273"/>
      <c r="AQ35" s="273"/>
      <c r="AR35" s="40" t="s">
        <v>225</v>
      </c>
      <c r="AS35" s="41"/>
      <c r="AT35" s="282">
        <f>AZ35</f>
        <v>1</v>
      </c>
      <c r="AU35" s="61"/>
      <c r="AV35" s="61"/>
      <c r="AW35" s="61"/>
      <c r="AX35" s="40" t="s">
        <v>0</v>
      </c>
      <c r="AY35" s="41"/>
      <c r="AZ35" s="333">
        <v>1</v>
      </c>
      <c r="BA35" s="334"/>
      <c r="BB35" s="334"/>
      <c r="BC35" s="334"/>
      <c r="BD35" s="40" t="s">
        <v>0</v>
      </c>
      <c r="BE35" s="53"/>
      <c r="BF35" s="444" t="s">
        <v>87</v>
      </c>
      <c r="BG35" s="444"/>
      <c r="BH35" s="444"/>
      <c r="BI35" s="444"/>
      <c r="BJ35" s="31" t="s">
        <v>0</v>
      </c>
      <c r="BK35" s="92"/>
      <c r="BL35" s="507"/>
      <c r="BM35" s="505"/>
      <c r="BN35" s="505"/>
      <c r="BO35" s="505"/>
    </row>
    <row r="36" spans="2:67" ht="13.5" customHeight="1">
      <c r="B36" s="22"/>
      <c r="C36" s="341"/>
      <c r="D36" s="340"/>
      <c r="E36" s="345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7"/>
      <c r="R36" s="353"/>
      <c r="S36" s="354"/>
      <c r="T36" s="354"/>
      <c r="U36" s="354"/>
      <c r="V36" s="354"/>
      <c r="W36" s="354"/>
      <c r="X36" s="354"/>
      <c r="Y36" s="354"/>
      <c r="Z36" s="354"/>
      <c r="AA36" s="354"/>
      <c r="AB36" s="354"/>
      <c r="AC36" s="354"/>
      <c r="AD36" s="355"/>
      <c r="AE36" s="475"/>
      <c r="AF36" s="475"/>
      <c r="AG36" s="475"/>
      <c r="AH36" s="475"/>
      <c r="AI36" s="476"/>
      <c r="AJ36" s="31"/>
      <c r="AK36" s="31"/>
      <c r="AL36" s="31"/>
      <c r="AM36" s="92"/>
      <c r="AN36" s="272"/>
      <c r="AO36" s="273"/>
      <c r="AP36" s="273"/>
      <c r="AQ36" s="273"/>
      <c r="AR36" s="40"/>
      <c r="AS36" s="41"/>
      <c r="AT36" s="133"/>
      <c r="AU36" s="134"/>
      <c r="AV36" s="134"/>
      <c r="AW36" s="134"/>
      <c r="AX36" s="40"/>
      <c r="AY36" s="41"/>
      <c r="AZ36" s="381"/>
      <c r="BA36" s="382"/>
      <c r="BB36" s="382"/>
      <c r="BC36" s="382"/>
      <c r="BD36" s="31"/>
      <c r="BE36" s="378"/>
      <c r="BF36" s="10"/>
      <c r="BG36" s="326" t="s">
        <v>88</v>
      </c>
      <c r="BH36" s="327"/>
      <c r="BI36" s="327"/>
      <c r="BJ36" s="264" t="s">
        <v>0</v>
      </c>
      <c r="BK36" s="242"/>
      <c r="BL36" s="493"/>
      <c r="BM36" s="506"/>
      <c r="BN36" s="506"/>
      <c r="BO36" s="506"/>
    </row>
    <row r="37" spans="2:67" ht="13.5" customHeight="1">
      <c r="B37" s="22"/>
      <c r="C37" s="300"/>
      <c r="D37" s="342"/>
      <c r="E37" s="39"/>
      <c r="F37" s="346" t="s">
        <v>79</v>
      </c>
      <c r="G37" s="346"/>
      <c r="H37" s="346"/>
      <c r="I37" s="346"/>
      <c r="J37" s="346"/>
      <c r="K37" s="346"/>
      <c r="L37" s="346"/>
      <c r="M37" s="346"/>
      <c r="N37" s="346"/>
      <c r="O37" s="346"/>
      <c r="P37" s="273" t="s">
        <v>118</v>
      </c>
      <c r="Q37" s="426"/>
      <c r="R37" s="318"/>
      <c r="S37" s="532"/>
      <c r="T37" s="532"/>
      <c r="U37" s="532"/>
      <c r="V37" s="532"/>
      <c r="W37" s="532"/>
      <c r="X37" s="532"/>
      <c r="Y37" s="532"/>
      <c r="Z37" s="532"/>
      <c r="AA37" s="532"/>
      <c r="AB37" s="532"/>
      <c r="AC37" s="532"/>
      <c r="AD37" s="533"/>
      <c r="AE37" s="273">
        <f>IF(ROUND(SUM(AE19:AI36),0)&gt;=2,ROUND(SUM(AE19:AI36),0),2)</f>
        <v>12</v>
      </c>
      <c r="AF37" s="273"/>
      <c r="AG37" s="273"/>
      <c r="AH37" s="273"/>
      <c r="AI37" s="273"/>
      <c r="AJ37" s="40" t="s">
        <v>0</v>
      </c>
      <c r="AK37" s="40"/>
      <c r="AL37" s="426"/>
      <c r="AM37" s="332"/>
      <c r="AN37" s="332">
        <f>SUM(AN19:AQ36)</f>
        <v>14</v>
      </c>
      <c r="AO37" s="332"/>
      <c r="AP37" s="332"/>
      <c r="AQ37" s="272"/>
      <c r="AR37" s="41" t="s">
        <v>225</v>
      </c>
      <c r="AS37" s="28"/>
      <c r="AT37" s="330">
        <f>SUM(AT19:AW36)</f>
        <v>13.5</v>
      </c>
      <c r="AU37" s="330"/>
      <c r="AV37" s="330"/>
      <c r="AW37" s="287"/>
      <c r="AX37" s="41" t="s">
        <v>0</v>
      </c>
      <c r="AY37" s="28"/>
      <c r="AZ37" s="332">
        <f>SUM(AZ19:BC36)</f>
        <v>12</v>
      </c>
      <c r="BA37" s="332"/>
      <c r="BB37" s="332"/>
      <c r="BC37" s="272"/>
      <c r="BD37" s="40" t="s">
        <v>0</v>
      </c>
      <c r="BE37" s="40"/>
      <c r="BF37" s="335">
        <f>BF19+BF21+BF25+BF23+BF29+BF33+BF27</f>
        <v>2</v>
      </c>
      <c r="BG37" s="336"/>
      <c r="BH37" s="336"/>
      <c r="BI37" s="336"/>
      <c r="BJ37" s="31" t="s">
        <v>0</v>
      </c>
      <c r="BK37" s="92"/>
      <c r="BL37" s="505">
        <f>+BL19</f>
        <v>1</v>
      </c>
      <c r="BM37" s="505">
        <f>SUM(BM19:BM36)</f>
        <v>0</v>
      </c>
      <c r="BN37" s="505">
        <f>SUM(BN29:BN36)</f>
        <v>0</v>
      </c>
      <c r="BO37" s="505">
        <f>SUM(BO29:BO36)</f>
        <v>2</v>
      </c>
    </row>
    <row r="38" spans="2:67" ht="13.5" customHeight="1">
      <c r="B38" s="22"/>
      <c r="C38" s="343"/>
      <c r="D38" s="344"/>
      <c r="E38" s="408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273"/>
      <c r="Q38" s="426"/>
      <c r="R38" s="534"/>
      <c r="S38" s="532"/>
      <c r="T38" s="532"/>
      <c r="U38" s="532"/>
      <c r="V38" s="532"/>
      <c r="W38" s="532"/>
      <c r="X38" s="532"/>
      <c r="Y38" s="532"/>
      <c r="Z38" s="532"/>
      <c r="AA38" s="532"/>
      <c r="AB38" s="532"/>
      <c r="AC38" s="532"/>
      <c r="AD38" s="533"/>
      <c r="AE38" s="273"/>
      <c r="AF38" s="273"/>
      <c r="AG38" s="273"/>
      <c r="AH38" s="273"/>
      <c r="AI38" s="273"/>
      <c r="AJ38" s="40"/>
      <c r="AK38" s="40"/>
      <c r="AL38" s="426"/>
      <c r="AM38" s="332"/>
      <c r="AN38" s="332"/>
      <c r="AO38" s="332"/>
      <c r="AP38" s="332"/>
      <c r="AQ38" s="272"/>
      <c r="AR38" s="41"/>
      <c r="AS38" s="28"/>
      <c r="AT38" s="330"/>
      <c r="AU38" s="330"/>
      <c r="AV38" s="330"/>
      <c r="AW38" s="287"/>
      <c r="AX38" s="41"/>
      <c r="AY38" s="28"/>
      <c r="AZ38" s="332"/>
      <c r="BA38" s="332"/>
      <c r="BB38" s="332"/>
      <c r="BC38" s="272"/>
      <c r="BD38" s="40"/>
      <c r="BE38" s="53"/>
      <c r="BF38" s="11"/>
      <c r="BG38" s="447">
        <f>BG20+BG22+BG26+BG24+BG30+BG28+BF33</f>
        <v>1.5</v>
      </c>
      <c r="BH38" s="448"/>
      <c r="BI38" s="448"/>
      <c r="BJ38" s="329" t="s">
        <v>0</v>
      </c>
      <c r="BK38" s="141"/>
      <c r="BL38" s="506"/>
      <c r="BM38" s="506"/>
      <c r="BN38" s="506"/>
      <c r="BO38" s="506"/>
    </row>
    <row r="39" spans="2:67" ht="13.5" customHeight="1">
      <c r="B39" s="22"/>
      <c r="C39" s="469" t="s">
        <v>19</v>
      </c>
      <c r="D39" s="470"/>
      <c r="E39" s="189"/>
      <c r="F39" s="409" t="s">
        <v>168</v>
      </c>
      <c r="G39" s="409"/>
      <c r="H39" s="409"/>
      <c r="I39" s="409"/>
      <c r="J39" s="409"/>
      <c r="K39" s="409"/>
      <c r="L39" s="409"/>
      <c r="M39" s="409"/>
      <c r="N39" s="409"/>
      <c r="O39" s="409"/>
      <c r="P39" s="71" t="s">
        <v>119</v>
      </c>
      <c r="Q39" s="397"/>
      <c r="R39" s="413" t="s">
        <v>169</v>
      </c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4"/>
      <c r="AD39" s="536"/>
      <c r="AE39" s="273"/>
      <c r="AF39" s="273"/>
      <c r="AG39" s="273"/>
      <c r="AH39" s="273"/>
      <c r="AI39" s="273"/>
      <c r="AJ39" s="40" t="s">
        <v>0</v>
      </c>
      <c r="AK39" s="40"/>
      <c r="AL39" s="426"/>
      <c r="AM39" s="332"/>
      <c r="AN39" s="331">
        <f>AZ39+BF39</f>
        <v>0</v>
      </c>
      <c r="AO39" s="331"/>
      <c r="AP39" s="331"/>
      <c r="AQ39" s="133"/>
      <c r="AR39" s="95" t="s">
        <v>225</v>
      </c>
      <c r="AS39" s="328"/>
      <c r="AT39" s="331">
        <f>AZ39+BG40</f>
        <v>0</v>
      </c>
      <c r="AU39" s="331"/>
      <c r="AV39" s="331"/>
      <c r="AW39" s="133"/>
      <c r="AX39" s="95" t="s">
        <v>0</v>
      </c>
      <c r="AY39" s="328"/>
      <c r="AZ39" s="332"/>
      <c r="BA39" s="332"/>
      <c r="BB39" s="332"/>
      <c r="BC39" s="272"/>
      <c r="BD39" s="40" t="s">
        <v>0</v>
      </c>
      <c r="BE39" s="40"/>
      <c r="BF39" s="485"/>
      <c r="BG39" s="453"/>
      <c r="BH39" s="453"/>
      <c r="BI39" s="453"/>
      <c r="BJ39" s="31" t="s">
        <v>0</v>
      </c>
      <c r="BK39" s="92"/>
      <c r="BL39" s="507"/>
      <c r="BM39" s="494"/>
      <c r="BN39" s="494"/>
      <c r="BO39" s="504"/>
    </row>
    <row r="40" spans="2:67" ht="13.5" customHeight="1">
      <c r="B40" s="22"/>
      <c r="C40" s="471"/>
      <c r="D40" s="472"/>
      <c r="E40" s="398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134"/>
      <c r="Q40" s="135"/>
      <c r="R40" s="419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537"/>
      <c r="AE40" s="273"/>
      <c r="AF40" s="273"/>
      <c r="AG40" s="273"/>
      <c r="AH40" s="273"/>
      <c r="AI40" s="273"/>
      <c r="AJ40" s="40"/>
      <c r="AK40" s="40"/>
      <c r="AL40" s="426"/>
      <c r="AM40" s="332"/>
      <c r="AN40" s="332"/>
      <c r="AO40" s="332"/>
      <c r="AP40" s="332"/>
      <c r="AQ40" s="272"/>
      <c r="AR40" s="41"/>
      <c r="AS40" s="28"/>
      <c r="AT40" s="332"/>
      <c r="AU40" s="332"/>
      <c r="AV40" s="332"/>
      <c r="AW40" s="272"/>
      <c r="AX40" s="41"/>
      <c r="AY40" s="28"/>
      <c r="AZ40" s="332"/>
      <c r="BA40" s="332"/>
      <c r="BB40" s="332"/>
      <c r="BC40" s="272"/>
      <c r="BD40" s="40"/>
      <c r="BE40" s="53"/>
      <c r="BF40" s="11"/>
      <c r="BG40" s="447"/>
      <c r="BH40" s="448"/>
      <c r="BI40" s="448"/>
      <c r="BJ40" s="329" t="s">
        <v>0</v>
      </c>
      <c r="BK40" s="141"/>
      <c r="BL40" s="493"/>
      <c r="BM40" s="495"/>
      <c r="BN40" s="495"/>
      <c r="BO40" s="495"/>
    </row>
    <row r="41" spans="2:67" ht="18" customHeight="1">
      <c r="B41" s="22"/>
      <c r="C41" s="471"/>
      <c r="D41" s="472"/>
      <c r="E41" s="189"/>
      <c r="F41" s="190" t="s">
        <v>184</v>
      </c>
      <c r="G41" s="190"/>
      <c r="H41" s="190"/>
      <c r="I41" s="190"/>
      <c r="J41" s="190"/>
      <c r="K41" s="190"/>
      <c r="L41" s="190"/>
      <c r="M41" s="190"/>
      <c r="N41" s="190"/>
      <c r="O41" s="190"/>
      <c r="P41" s="71" t="s">
        <v>120</v>
      </c>
      <c r="Q41" s="397"/>
      <c r="R41" s="399" t="s">
        <v>176</v>
      </c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  <c r="AD41" s="401"/>
      <c r="AE41" s="538">
        <f>IF('(その１)記載例'!$J$8&lt;=45,1,IF('(その１)記載例'!$J$8&lt;=150,2,3))</f>
        <v>2</v>
      </c>
      <c r="AF41" s="539"/>
      <c r="AG41" s="539"/>
      <c r="AH41" s="539"/>
      <c r="AI41" s="539"/>
      <c r="AJ41" s="31" t="s">
        <v>0</v>
      </c>
      <c r="AK41" s="31"/>
      <c r="AL41" s="426"/>
      <c r="AM41" s="332"/>
      <c r="AN41" s="331">
        <f t="shared" ref="AN41" si="9">AZ41+BF41</f>
        <v>3</v>
      </c>
      <c r="AO41" s="331"/>
      <c r="AP41" s="331"/>
      <c r="AQ41" s="133"/>
      <c r="AR41" s="95" t="s">
        <v>225</v>
      </c>
      <c r="AS41" s="328"/>
      <c r="AT41" s="331">
        <f t="shared" ref="AT41" si="10">AZ41+BG42</f>
        <v>2.5</v>
      </c>
      <c r="AU41" s="331"/>
      <c r="AV41" s="331"/>
      <c r="AW41" s="133"/>
      <c r="AX41" s="95" t="s">
        <v>0</v>
      </c>
      <c r="AY41" s="328"/>
      <c r="AZ41" s="455">
        <v>2</v>
      </c>
      <c r="BA41" s="455"/>
      <c r="BB41" s="455"/>
      <c r="BC41" s="383"/>
      <c r="BD41" s="94" t="s">
        <v>0</v>
      </c>
      <c r="BE41" s="94"/>
      <c r="BF41" s="445">
        <v>1</v>
      </c>
      <c r="BG41" s="446"/>
      <c r="BH41" s="446"/>
      <c r="BI41" s="446"/>
      <c r="BJ41" s="157" t="s">
        <v>0</v>
      </c>
      <c r="BK41" s="164"/>
      <c r="BL41" s="507"/>
      <c r="BM41" s="494"/>
      <c r="BN41" s="494"/>
      <c r="BO41" s="504"/>
    </row>
    <row r="42" spans="2:67" ht="18" customHeight="1">
      <c r="B42" s="22"/>
      <c r="C42" s="471"/>
      <c r="D42" s="472"/>
      <c r="E42" s="398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134"/>
      <c r="Q42" s="135"/>
      <c r="R42" s="402"/>
      <c r="S42" s="403"/>
      <c r="T42" s="403"/>
      <c r="U42" s="403"/>
      <c r="V42" s="403"/>
      <c r="W42" s="403"/>
      <c r="X42" s="403"/>
      <c r="Y42" s="403"/>
      <c r="Z42" s="403"/>
      <c r="AA42" s="403"/>
      <c r="AB42" s="403"/>
      <c r="AC42" s="403"/>
      <c r="AD42" s="404"/>
      <c r="AE42" s="540"/>
      <c r="AF42" s="541"/>
      <c r="AG42" s="541"/>
      <c r="AH42" s="541"/>
      <c r="AI42" s="541"/>
      <c r="AJ42" s="94"/>
      <c r="AK42" s="94"/>
      <c r="AL42" s="426"/>
      <c r="AM42" s="332"/>
      <c r="AN42" s="332"/>
      <c r="AO42" s="332"/>
      <c r="AP42" s="332"/>
      <c r="AQ42" s="272"/>
      <c r="AR42" s="41"/>
      <c r="AS42" s="28"/>
      <c r="AT42" s="332"/>
      <c r="AU42" s="332"/>
      <c r="AV42" s="332"/>
      <c r="AW42" s="272"/>
      <c r="AX42" s="41"/>
      <c r="AY42" s="28"/>
      <c r="AZ42" s="455"/>
      <c r="BA42" s="455"/>
      <c r="BB42" s="455"/>
      <c r="BC42" s="383"/>
      <c r="BD42" s="31"/>
      <c r="BE42" s="378"/>
      <c r="BF42" s="11"/>
      <c r="BG42" s="449">
        <v>0.5</v>
      </c>
      <c r="BH42" s="450"/>
      <c r="BI42" s="450"/>
      <c r="BJ42" s="329" t="s">
        <v>0</v>
      </c>
      <c r="BK42" s="141"/>
      <c r="BL42" s="493"/>
      <c r="BM42" s="495"/>
      <c r="BN42" s="495"/>
      <c r="BO42" s="495"/>
    </row>
    <row r="43" spans="2:67" ht="13.5" customHeight="1">
      <c r="B43" s="22"/>
      <c r="C43" s="471"/>
      <c r="D43" s="472"/>
      <c r="E43" s="175"/>
      <c r="F43" s="176" t="s">
        <v>183</v>
      </c>
      <c r="G43" s="176"/>
      <c r="H43" s="176"/>
      <c r="I43" s="176"/>
      <c r="J43" s="176"/>
      <c r="K43" s="176"/>
      <c r="L43" s="176"/>
      <c r="M43" s="176"/>
      <c r="N43" s="176"/>
      <c r="O43" s="176"/>
      <c r="P43" s="61" t="s">
        <v>122</v>
      </c>
      <c r="Q43" s="351"/>
      <c r="R43" s="399" t="s">
        <v>175</v>
      </c>
      <c r="S43" s="400"/>
      <c r="T43" s="400"/>
      <c r="U43" s="400"/>
      <c r="V43" s="400"/>
      <c r="W43" s="400"/>
      <c r="X43" s="400"/>
      <c r="Y43" s="400"/>
      <c r="Z43" s="400"/>
      <c r="AA43" s="400"/>
      <c r="AB43" s="400"/>
      <c r="AC43" s="400"/>
      <c r="AD43" s="401"/>
      <c r="AE43" s="538"/>
      <c r="AF43" s="539"/>
      <c r="AG43" s="539"/>
      <c r="AH43" s="539"/>
      <c r="AI43" s="539"/>
      <c r="AJ43" s="31" t="s">
        <v>0</v>
      </c>
      <c r="AK43" s="31"/>
      <c r="AL43" s="426"/>
      <c r="AM43" s="332"/>
      <c r="AN43" s="332">
        <f t="shared" ref="AN43" si="11">AZ43+BF43</f>
        <v>0</v>
      </c>
      <c r="AO43" s="332"/>
      <c r="AP43" s="332"/>
      <c r="AQ43" s="272"/>
      <c r="AR43" s="40" t="s">
        <v>225</v>
      </c>
      <c r="AS43" s="41"/>
      <c r="AT43" s="332">
        <f t="shared" ref="AT43" si="12">AZ43+BG44</f>
        <v>0</v>
      </c>
      <c r="AU43" s="332"/>
      <c r="AV43" s="332"/>
      <c r="AW43" s="272"/>
      <c r="AX43" s="40" t="s">
        <v>0</v>
      </c>
      <c r="AY43" s="41"/>
      <c r="AZ43" s="333"/>
      <c r="BA43" s="334"/>
      <c r="BB43" s="334"/>
      <c r="BC43" s="334"/>
      <c r="BD43" s="40" t="s">
        <v>0</v>
      </c>
      <c r="BE43" s="53"/>
      <c r="BF43" s="446"/>
      <c r="BG43" s="535"/>
      <c r="BH43" s="535"/>
      <c r="BI43" s="535"/>
      <c r="BJ43" s="31" t="s">
        <v>0</v>
      </c>
      <c r="BK43" s="92"/>
      <c r="BL43" s="507"/>
      <c r="BM43" s="494"/>
      <c r="BN43" s="494"/>
      <c r="BO43" s="504"/>
    </row>
    <row r="44" spans="2:67" ht="13.5" customHeight="1">
      <c r="B44" s="22"/>
      <c r="C44" s="473"/>
      <c r="D44" s="474"/>
      <c r="E44" s="398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134"/>
      <c r="Q44" s="135"/>
      <c r="R44" s="405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7"/>
      <c r="AE44" s="540"/>
      <c r="AF44" s="541"/>
      <c r="AG44" s="541"/>
      <c r="AH44" s="541"/>
      <c r="AI44" s="541"/>
      <c r="AJ44" s="94"/>
      <c r="AK44" s="94"/>
      <c r="AL44" s="426"/>
      <c r="AM44" s="332"/>
      <c r="AN44" s="332"/>
      <c r="AO44" s="332"/>
      <c r="AP44" s="332"/>
      <c r="AQ44" s="272"/>
      <c r="AR44" s="31"/>
      <c r="AS44" s="92"/>
      <c r="AT44" s="332"/>
      <c r="AU44" s="332"/>
      <c r="AV44" s="332"/>
      <c r="AW44" s="272"/>
      <c r="AX44" s="31"/>
      <c r="AY44" s="92"/>
      <c r="AZ44" s="333"/>
      <c r="BA44" s="334"/>
      <c r="BB44" s="334"/>
      <c r="BC44" s="334"/>
      <c r="BD44" s="40"/>
      <c r="BE44" s="53"/>
      <c r="BF44" s="10"/>
      <c r="BG44" s="449"/>
      <c r="BH44" s="450"/>
      <c r="BI44" s="450"/>
      <c r="BJ44" s="329" t="s">
        <v>0</v>
      </c>
      <c r="BK44" s="141"/>
      <c r="BL44" s="493"/>
      <c r="BM44" s="495"/>
      <c r="BN44" s="495"/>
      <c r="BO44" s="495"/>
    </row>
    <row r="45" spans="2:67" ht="13.5" customHeight="1">
      <c r="B45" s="22"/>
      <c r="C45" s="39"/>
      <c r="D45" s="40"/>
      <c r="E45" s="346" t="s">
        <v>80</v>
      </c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61" t="s">
        <v>123</v>
      </c>
      <c r="Q45" s="61"/>
      <c r="R45" s="439" t="s">
        <v>188</v>
      </c>
      <c r="S45" s="409"/>
      <c r="T45" s="409"/>
      <c r="U45" s="409"/>
      <c r="V45" s="409"/>
      <c r="W45" s="409"/>
      <c r="X45" s="409"/>
      <c r="Y45" s="409"/>
      <c r="Z45" s="409"/>
      <c r="AA45" s="409"/>
      <c r="AB45" s="409"/>
      <c r="AC45" s="409"/>
      <c r="AD45" s="440"/>
      <c r="AE45" s="430">
        <f>AE17+AE37+AE39+AE41+AE43</f>
        <v>15</v>
      </c>
      <c r="AF45" s="332"/>
      <c r="AG45" s="332"/>
      <c r="AH45" s="332"/>
      <c r="AI45" s="272"/>
      <c r="AJ45" s="40" t="s">
        <v>0</v>
      </c>
      <c r="AK45" s="40"/>
      <c r="AL45" s="40"/>
      <c r="AM45" s="41"/>
      <c r="AN45" s="272">
        <f>SUM(AN17,AN37,AN39,AN41,AN43)</f>
        <v>18</v>
      </c>
      <c r="AO45" s="273"/>
      <c r="AP45" s="273"/>
      <c r="AQ45" s="273"/>
      <c r="AR45" s="40" t="s">
        <v>225</v>
      </c>
      <c r="AS45" s="41"/>
      <c r="AT45" s="272">
        <f>SUM(AT17,AT37,AT39,AT41,AT43)</f>
        <v>17</v>
      </c>
      <c r="AU45" s="273"/>
      <c r="AV45" s="273"/>
      <c r="AW45" s="273"/>
      <c r="AX45" s="40" t="s">
        <v>0</v>
      </c>
      <c r="AY45" s="41"/>
      <c r="AZ45" s="272">
        <f>AZ17+AZ37+AZ39+AZ41+AZ43</f>
        <v>15</v>
      </c>
      <c r="BA45" s="273"/>
      <c r="BB45" s="273"/>
      <c r="BC45" s="273"/>
      <c r="BD45" s="40" t="s">
        <v>0</v>
      </c>
      <c r="BE45" s="53"/>
      <c r="BF45" s="453">
        <f>BF37+BF39+BF41+BF43</f>
        <v>3</v>
      </c>
      <c r="BG45" s="453"/>
      <c r="BH45" s="453"/>
      <c r="BI45" s="453"/>
      <c r="BJ45" s="31" t="s">
        <v>0</v>
      </c>
      <c r="BK45" s="92"/>
      <c r="BL45" s="501">
        <f>+BL37</f>
        <v>1</v>
      </c>
      <c r="BM45" s="501">
        <f t="shared" ref="BM45:BO45" si="13">+BM37</f>
        <v>0</v>
      </c>
      <c r="BN45" s="501">
        <f t="shared" si="13"/>
        <v>0</v>
      </c>
      <c r="BO45" s="501">
        <f t="shared" si="13"/>
        <v>2</v>
      </c>
    </row>
    <row r="46" spans="2:67" ht="13.5" customHeight="1" thickBot="1">
      <c r="B46" s="22"/>
      <c r="C46" s="396"/>
      <c r="D46" s="276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9"/>
      <c r="Q46" s="429"/>
      <c r="R46" s="441"/>
      <c r="S46" s="442"/>
      <c r="T46" s="442"/>
      <c r="U46" s="442"/>
      <c r="V46" s="442"/>
      <c r="W46" s="442"/>
      <c r="X46" s="442"/>
      <c r="Y46" s="442"/>
      <c r="Z46" s="442"/>
      <c r="AA46" s="442"/>
      <c r="AB46" s="442"/>
      <c r="AC46" s="442"/>
      <c r="AD46" s="443"/>
      <c r="AE46" s="431"/>
      <c r="AF46" s="432"/>
      <c r="AG46" s="432"/>
      <c r="AH46" s="432"/>
      <c r="AI46" s="274"/>
      <c r="AJ46" s="276"/>
      <c r="AK46" s="276"/>
      <c r="AL46" s="276"/>
      <c r="AM46" s="277"/>
      <c r="AN46" s="274"/>
      <c r="AO46" s="275"/>
      <c r="AP46" s="275"/>
      <c r="AQ46" s="275"/>
      <c r="AR46" s="276"/>
      <c r="AS46" s="277"/>
      <c r="AT46" s="274"/>
      <c r="AU46" s="275"/>
      <c r="AV46" s="275"/>
      <c r="AW46" s="275"/>
      <c r="AX46" s="276"/>
      <c r="AY46" s="277"/>
      <c r="AZ46" s="274"/>
      <c r="BA46" s="275"/>
      <c r="BB46" s="275"/>
      <c r="BC46" s="275"/>
      <c r="BD46" s="276"/>
      <c r="BE46" s="454"/>
      <c r="BF46" s="12"/>
      <c r="BG46" s="527">
        <f>BG38+BG40+BG42+BG44</f>
        <v>2</v>
      </c>
      <c r="BH46" s="528"/>
      <c r="BI46" s="528"/>
      <c r="BJ46" s="451" t="s">
        <v>0</v>
      </c>
      <c r="BK46" s="452"/>
      <c r="BL46" s="516"/>
      <c r="BM46" s="516"/>
      <c r="BN46" s="516"/>
      <c r="BO46" s="516"/>
    </row>
    <row r="47" spans="2:67" ht="13.5" customHeight="1" thickTop="1">
      <c r="B47" s="22"/>
      <c r="C47" s="124"/>
      <c r="D47" s="119"/>
      <c r="E47" s="190" t="s">
        <v>124</v>
      </c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71" t="s">
        <v>187</v>
      </c>
      <c r="Q47" s="397"/>
      <c r="R47" s="316" t="s">
        <v>182</v>
      </c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20">
        <f>SUM(AE49:AI66)</f>
        <v>4</v>
      </c>
      <c r="AF47" s="321"/>
      <c r="AG47" s="321"/>
      <c r="AH47" s="321"/>
      <c r="AI47" s="322"/>
      <c r="AJ47" s="94" t="s">
        <v>0</v>
      </c>
      <c r="AK47" s="94"/>
      <c r="AL47" s="94"/>
      <c r="AM47" s="95"/>
      <c r="AN47" s="315">
        <f>SUM(AN49:AQ66)</f>
        <v>4</v>
      </c>
      <c r="AO47" s="134"/>
      <c r="AP47" s="134"/>
      <c r="AQ47" s="134"/>
      <c r="AR47" s="94" t="s">
        <v>0</v>
      </c>
      <c r="AS47" s="95"/>
      <c r="AT47" s="517"/>
      <c r="AU47" s="518"/>
      <c r="AV47" s="518"/>
      <c r="AW47" s="518"/>
      <c r="AX47" s="518"/>
      <c r="AY47" s="519"/>
      <c r="AZ47" s="315">
        <f>SUM(AZ49:BC66)</f>
        <v>2</v>
      </c>
      <c r="BA47" s="134"/>
      <c r="BB47" s="134"/>
      <c r="BC47" s="134"/>
      <c r="BD47" s="94" t="s">
        <v>0</v>
      </c>
      <c r="BE47" s="94"/>
      <c r="BF47" s="523">
        <f>SUM(BF49:BI66)</f>
        <v>2</v>
      </c>
      <c r="BG47" s="524"/>
      <c r="BH47" s="524"/>
      <c r="BI47" s="524"/>
      <c r="BJ47" s="525" t="s">
        <v>0</v>
      </c>
      <c r="BK47" s="309"/>
      <c r="BL47" s="507"/>
      <c r="BM47" s="504"/>
      <c r="BN47" s="504"/>
      <c r="BO47" s="504"/>
    </row>
    <row r="48" spans="2:67" ht="13.5" customHeight="1">
      <c r="B48" s="22"/>
      <c r="C48" s="121"/>
      <c r="D48" s="122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134"/>
      <c r="Q48" s="135"/>
      <c r="R48" s="318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23"/>
      <c r="AF48" s="324"/>
      <c r="AG48" s="324"/>
      <c r="AH48" s="324"/>
      <c r="AI48" s="325"/>
      <c r="AJ48" s="40"/>
      <c r="AK48" s="40"/>
      <c r="AL48" s="40"/>
      <c r="AM48" s="41"/>
      <c r="AN48" s="272"/>
      <c r="AO48" s="273"/>
      <c r="AP48" s="273"/>
      <c r="AQ48" s="273"/>
      <c r="AR48" s="40"/>
      <c r="AS48" s="41"/>
      <c r="AT48" s="520"/>
      <c r="AU48" s="521"/>
      <c r="AV48" s="521"/>
      <c r="AW48" s="521"/>
      <c r="AX48" s="521"/>
      <c r="AY48" s="522"/>
      <c r="AZ48" s="272"/>
      <c r="BA48" s="273"/>
      <c r="BB48" s="273"/>
      <c r="BC48" s="273"/>
      <c r="BD48" s="40"/>
      <c r="BE48" s="40"/>
      <c r="BF48" s="465"/>
      <c r="BG48" s="273"/>
      <c r="BH48" s="273"/>
      <c r="BI48" s="273"/>
      <c r="BJ48" s="94"/>
      <c r="BK48" s="95"/>
      <c r="BL48" s="493"/>
      <c r="BM48" s="495"/>
      <c r="BN48" s="495"/>
      <c r="BO48" s="495"/>
    </row>
    <row r="49" spans="2:67" ht="13.5" customHeight="1">
      <c r="B49" s="22"/>
      <c r="C49" s="300"/>
      <c r="D49" s="342"/>
      <c r="E49" s="151" t="s">
        <v>143</v>
      </c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433">
        <v>2</v>
      </c>
      <c r="AF49" s="433"/>
      <c r="AG49" s="433"/>
      <c r="AH49" s="433"/>
      <c r="AI49" s="434"/>
      <c r="AJ49" s="155" t="s">
        <v>0</v>
      </c>
      <c r="AK49" s="155"/>
      <c r="AL49" s="155"/>
      <c r="AM49" s="156"/>
      <c r="AN49" s="427">
        <f>IF(SUM(AZ49+BF49)&gt;0,AZ49+BF49,"")</f>
        <v>2</v>
      </c>
      <c r="AO49" s="427"/>
      <c r="AP49" s="427"/>
      <c r="AQ49" s="427"/>
      <c r="AR49" s="155" t="s">
        <v>0</v>
      </c>
      <c r="AS49" s="156"/>
      <c r="AT49" s="510"/>
      <c r="AU49" s="511"/>
      <c r="AV49" s="511"/>
      <c r="AW49" s="511"/>
      <c r="AX49" s="511"/>
      <c r="AY49" s="512"/>
      <c r="AZ49" s="434">
        <v>1</v>
      </c>
      <c r="BA49" s="531"/>
      <c r="BB49" s="531"/>
      <c r="BC49" s="531"/>
      <c r="BD49" s="266" t="s">
        <v>0</v>
      </c>
      <c r="BE49" s="526"/>
      <c r="BF49" s="529">
        <v>1</v>
      </c>
      <c r="BG49" s="529"/>
      <c r="BH49" s="529"/>
      <c r="BI49" s="530"/>
      <c r="BJ49" s="155" t="s">
        <v>0</v>
      </c>
      <c r="BK49" s="156"/>
      <c r="BL49" s="507"/>
      <c r="BM49" s="504"/>
      <c r="BN49" s="504"/>
      <c r="BO49" s="504"/>
    </row>
    <row r="50" spans="2:67" ht="13.5" customHeight="1">
      <c r="B50" s="22"/>
      <c r="C50" s="300"/>
      <c r="D50" s="342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268"/>
      <c r="AF50" s="268"/>
      <c r="AG50" s="268"/>
      <c r="AH50" s="268"/>
      <c r="AI50" s="269"/>
      <c r="AJ50" s="241"/>
      <c r="AK50" s="241"/>
      <c r="AL50" s="241"/>
      <c r="AM50" s="242"/>
      <c r="AN50" s="302"/>
      <c r="AO50" s="302"/>
      <c r="AP50" s="302"/>
      <c r="AQ50" s="302"/>
      <c r="AR50" s="241"/>
      <c r="AS50" s="242"/>
      <c r="AT50" s="513"/>
      <c r="AU50" s="514"/>
      <c r="AV50" s="514"/>
      <c r="AW50" s="514"/>
      <c r="AX50" s="514"/>
      <c r="AY50" s="515"/>
      <c r="AZ50" s="269"/>
      <c r="BA50" s="307"/>
      <c r="BB50" s="307"/>
      <c r="BC50" s="307"/>
      <c r="BD50" s="303"/>
      <c r="BE50" s="304"/>
      <c r="BF50" s="305"/>
      <c r="BG50" s="305"/>
      <c r="BH50" s="305"/>
      <c r="BI50" s="306"/>
      <c r="BJ50" s="241"/>
      <c r="BK50" s="242"/>
      <c r="BL50" s="493"/>
      <c r="BM50" s="495"/>
      <c r="BN50" s="495"/>
      <c r="BO50" s="495"/>
    </row>
    <row r="51" spans="2:67" ht="13.5" customHeight="1">
      <c r="B51" s="22"/>
      <c r="C51" s="300"/>
      <c r="D51" s="342"/>
      <c r="E51" s="390" t="s">
        <v>142</v>
      </c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2"/>
      <c r="AE51" s="268">
        <v>2</v>
      </c>
      <c r="AF51" s="268"/>
      <c r="AG51" s="268"/>
      <c r="AH51" s="268"/>
      <c r="AI51" s="269"/>
      <c r="AJ51" s="241" t="s">
        <v>0</v>
      </c>
      <c r="AK51" s="241"/>
      <c r="AL51" s="241"/>
      <c r="AM51" s="242"/>
      <c r="AN51" s="302">
        <f>IF(SUM(AZ51+BF51)&gt;0,AZ51+BF51,"")</f>
        <v>2</v>
      </c>
      <c r="AO51" s="302"/>
      <c r="AP51" s="302"/>
      <c r="AQ51" s="302"/>
      <c r="AR51" s="241" t="s">
        <v>0</v>
      </c>
      <c r="AS51" s="242"/>
      <c r="AT51" s="510"/>
      <c r="AU51" s="511"/>
      <c r="AV51" s="511"/>
      <c r="AW51" s="511"/>
      <c r="AX51" s="511"/>
      <c r="AY51" s="512"/>
      <c r="AZ51" s="269">
        <v>1</v>
      </c>
      <c r="BA51" s="307"/>
      <c r="BB51" s="307"/>
      <c r="BC51" s="307"/>
      <c r="BD51" s="303" t="s">
        <v>0</v>
      </c>
      <c r="BE51" s="304"/>
      <c r="BF51" s="305">
        <v>1</v>
      </c>
      <c r="BG51" s="305"/>
      <c r="BH51" s="305"/>
      <c r="BI51" s="306"/>
      <c r="BJ51" s="241" t="s">
        <v>0</v>
      </c>
      <c r="BK51" s="242"/>
      <c r="BL51" s="507"/>
      <c r="BM51" s="494"/>
      <c r="BN51" s="494"/>
      <c r="BO51" s="504"/>
    </row>
    <row r="52" spans="2:67" ht="13.5" customHeight="1">
      <c r="B52" s="22"/>
      <c r="C52" s="300" t="s">
        <v>223</v>
      </c>
      <c r="D52" s="164"/>
      <c r="E52" s="393"/>
      <c r="F52" s="394"/>
      <c r="G52" s="394"/>
      <c r="H52" s="394"/>
      <c r="I52" s="394"/>
      <c r="J52" s="394"/>
      <c r="K52" s="394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94"/>
      <c r="AA52" s="394"/>
      <c r="AB52" s="394"/>
      <c r="AC52" s="394"/>
      <c r="AD52" s="395"/>
      <c r="AE52" s="268"/>
      <c r="AF52" s="268"/>
      <c r="AG52" s="268"/>
      <c r="AH52" s="268"/>
      <c r="AI52" s="269"/>
      <c r="AJ52" s="241"/>
      <c r="AK52" s="241"/>
      <c r="AL52" s="241"/>
      <c r="AM52" s="242"/>
      <c r="AN52" s="302"/>
      <c r="AO52" s="302"/>
      <c r="AP52" s="302"/>
      <c r="AQ52" s="302"/>
      <c r="AR52" s="241"/>
      <c r="AS52" s="242"/>
      <c r="AT52" s="513"/>
      <c r="AU52" s="514"/>
      <c r="AV52" s="514"/>
      <c r="AW52" s="514"/>
      <c r="AX52" s="514"/>
      <c r="AY52" s="515"/>
      <c r="AZ52" s="269"/>
      <c r="BA52" s="307"/>
      <c r="BB52" s="307"/>
      <c r="BC52" s="307"/>
      <c r="BD52" s="303"/>
      <c r="BE52" s="304"/>
      <c r="BF52" s="305"/>
      <c r="BG52" s="305"/>
      <c r="BH52" s="305"/>
      <c r="BI52" s="306"/>
      <c r="BJ52" s="241"/>
      <c r="BK52" s="242"/>
      <c r="BL52" s="493"/>
      <c r="BM52" s="495"/>
      <c r="BN52" s="495"/>
      <c r="BO52" s="495"/>
    </row>
    <row r="53" spans="2:67" ht="13.5" customHeight="1">
      <c r="B53" s="22"/>
      <c r="C53" s="124"/>
      <c r="D53" s="164"/>
      <c r="E53" s="435" t="s">
        <v>166</v>
      </c>
      <c r="F53" s="436"/>
      <c r="G53" s="436"/>
      <c r="H53" s="436"/>
      <c r="I53" s="436"/>
      <c r="J53" s="436"/>
      <c r="K53" s="436"/>
      <c r="L53" s="436"/>
      <c r="M53" s="436"/>
      <c r="N53" s="436"/>
      <c r="O53" s="436"/>
      <c r="P53" s="436"/>
      <c r="Q53" s="436"/>
      <c r="R53" s="436"/>
      <c r="S53" s="436"/>
      <c r="T53" s="436"/>
      <c r="U53" s="436"/>
      <c r="V53" s="436"/>
      <c r="W53" s="436"/>
      <c r="X53" s="436"/>
      <c r="Y53" s="436"/>
      <c r="Z53" s="436"/>
      <c r="AA53" s="436"/>
      <c r="AB53" s="436"/>
      <c r="AC53" s="436"/>
      <c r="AD53" s="437"/>
      <c r="AE53" s="268"/>
      <c r="AF53" s="268"/>
      <c r="AG53" s="268"/>
      <c r="AH53" s="268"/>
      <c r="AI53" s="269"/>
      <c r="AJ53" s="241" t="s">
        <v>0</v>
      </c>
      <c r="AK53" s="241"/>
      <c r="AL53" s="241"/>
      <c r="AM53" s="242"/>
      <c r="AN53" s="302" t="str">
        <f>IF(SUM(AZ53+BF53)&gt;0,AZ53+BF53,"")</f>
        <v/>
      </c>
      <c r="AO53" s="302"/>
      <c r="AP53" s="302"/>
      <c r="AQ53" s="302"/>
      <c r="AR53" s="241" t="s">
        <v>0</v>
      </c>
      <c r="AS53" s="242"/>
      <c r="AT53" s="510"/>
      <c r="AU53" s="511"/>
      <c r="AV53" s="511"/>
      <c r="AW53" s="511"/>
      <c r="AX53" s="511"/>
      <c r="AY53" s="512"/>
      <c r="AZ53" s="269"/>
      <c r="BA53" s="307"/>
      <c r="BB53" s="307"/>
      <c r="BC53" s="307"/>
      <c r="BD53" s="303" t="s">
        <v>0</v>
      </c>
      <c r="BE53" s="304"/>
      <c r="BF53" s="305"/>
      <c r="BG53" s="305"/>
      <c r="BH53" s="305"/>
      <c r="BI53" s="306"/>
      <c r="BJ53" s="241" t="s">
        <v>0</v>
      </c>
      <c r="BK53" s="242"/>
      <c r="BL53" s="507"/>
      <c r="BM53" s="494"/>
      <c r="BN53" s="494"/>
      <c r="BO53" s="504"/>
    </row>
    <row r="54" spans="2:67" ht="13.5" customHeight="1">
      <c r="B54" s="22"/>
      <c r="C54" s="124"/>
      <c r="D54" s="164"/>
      <c r="E54" s="438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8"/>
      <c r="AE54" s="268"/>
      <c r="AF54" s="268"/>
      <c r="AG54" s="268"/>
      <c r="AH54" s="268"/>
      <c r="AI54" s="269"/>
      <c r="AJ54" s="241"/>
      <c r="AK54" s="241"/>
      <c r="AL54" s="241"/>
      <c r="AM54" s="242"/>
      <c r="AN54" s="302"/>
      <c r="AO54" s="302"/>
      <c r="AP54" s="302"/>
      <c r="AQ54" s="302"/>
      <c r="AR54" s="241"/>
      <c r="AS54" s="242"/>
      <c r="AT54" s="513"/>
      <c r="AU54" s="514"/>
      <c r="AV54" s="514"/>
      <c r="AW54" s="514"/>
      <c r="AX54" s="514"/>
      <c r="AY54" s="515"/>
      <c r="AZ54" s="269"/>
      <c r="BA54" s="307"/>
      <c r="BB54" s="307"/>
      <c r="BC54" s="307"/>
      <c r="BD54" s="303"/>
      <c r="BE54" s="304"/>
      <c r="BF54" s="305"/>
      <c r="BG54" s="305"/>
      <c r="BH54" s="305"/>
      <c r="BI54" s="306"/>
      <c r="BJ54" s="241"/>
      <c r="BK54" s="242"/>
      <c r="BL54" s="493"/>
      <c r="BM54" s="495"/>
      <c r="BN54" s="495"/>
      <c r="BO54" s="495"/>
    </row>
    <row r="55" spans="2:67" ht="13.5" customHeight="1">
      <c r="B55" s="22"/>
      <c r="C55" s="124"/>
      <c r="D55" s="164"/>
      <c r="E55" s="301" t="s">
        <v>167</v>
      </c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268"/>
      <c r="AF55" s="268"/>
      <c r="AG55" s="268"/>
      <c r="AH55" s="268"/>
      <c r="AI55" s="269"/>
      <c r="AJ55" s="241" t="s">
        <v>0</v>
      </c>
      <c r="AK55" s="241"/>
      <c r="AL55" s="241"/>
      <c r="AM55" s="242"/>
      <c r="AN55" s="302" t="str">
        <f>IF(SUM(AZ55+BF55)&gt;0,AZ55+BF55,"")</f>
        <v/>
      </c>
      <c r="AO55" s="302"/>
      <c r="AP55" s="302"/>
      <c r="AQ55" s="302"/>
      <c r="AR55" s="241" t="s">
        <v>0</v>
      </c>
      <c r="AS55" s="242"/>
      <c r="AT55" s="510"/>
      <c r="AU55" s="511"/>
      <c r="AV55" s="511"/>
      <c r="AW55" s="511"/>
      <c r="AX55" s="511"/>
      <c r="AY55" s="512"/>
      <c r="AZ55" s="269"/>
      <c r="BA55" s="307"/>
      <c r="BB55" s="307"/>
      <c r="BC55" s="307"/>
      <c r="BD55" s="303" t="s">
        <v>0</v>
      </c>
      <c r="BE55" s="304"/>
      <c r="BF55" s="305"/>
      <c r="BG55" s="305"/>
      <c r="BH55" s="305"/>
      <c r="BI55" s="306"/>
      <c r="BJ55" s="241" t="s">
        <v>0</v>
      </c>
      <c r="BK55" s="242"/>
      <c r="BL55" s="507"/>
      <c r="BM55" s="494"/>
      <c r="BN55" s="494"/>
      <c r="BO55" s="504"/>
    </row>
    <row r="56" spans="2:67" ht="13.5" customHeight="1">
      <c r="B56" s="22"/>
      <c r="C56" s="124"/>
      <c r="D56" s="164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268"/>
      <c r="AF56" s="268"/>
      <c r="AG56" s="268"/>
      <c r="AH56" s="268"/>
      <c r="AI56" s="269"/>
      <c r="AJ56" s="241"/>
      <c r="AK56" s="241"/>
      <c r="AL56" s="241"/>
      <c r="AM56" s="242"/>
      <c r="AN56" s="302"/>
      <c r="AO56" s="302"/>
      <c r="AP56" s="302"/>
      <c r="AQ56" s="302"/>
      <c r="AR56" s="241"/>
      <c r="AS56" s="242"/>
      <c r="AT56" s="513"/>
      <c r="AU56" s="514"/>
      <c r="AV56" s="514"/>
      <c r="AW56" s="514"/>
      <c r="AX56" s="514"/>
      <c r="AY56" s="515"/>
      <c r="AZ56" s="269"/>
      <c r="BA56" s="307"/>
      <c r="BB56" s="307"/>
      <c r="BC56" s="307"/>
      <c r="BD56" s="303"/>
      <c r="BE56" s="304"/>
      <c r="BF56" s="305"/>
      <c r="BG56" s="305"/>
      <c r="BH56" s="305"/>
      <c r="BI56" s="306"/>
      <c r="BJ56" s="241"/>
      <c r="BK56" s="242"/>
      <c r="BL56" s="493"/>
      <c r="BM56" s="495"/>
      <c r="BN56" s="495"/>
      <c r="BO56" s="495"/>
    </row>
    <row r="57" spans="2:67" ht="13.5" customHeight="1">
      <c r="B57" s="22"/>
      <c r="C57" s="124"/>
      <c r="D57" s="164"/>
      <c r="E57" s="301" t="s">
        <v>121</v>
      </c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268"/>
      <c r="AF57" s="268"/>
      <c r="AG57" s="268"/>
      <c r="AH57" s="268"/>
      <c r="AI57" s="269"/>
      <c r="AJ57" s="241" t="s">
        <v>0</v>
      </c>
      <c r="AK57" s="241"/>
      <c r="AL57" s="241"/>
      <c r="AM57" s="242"/>
      <c r="AN57" s="302" t="str">
        <f>IF(SUM(AZ57+BF57)&gt;0,AZ57+BF57,"")</f>
        <v/>
      </c>
      <c r="AO57" s="302"/>
      <c r="AP57" s="302"/>
      <c r="AQ57" s="302"/>
      <c r="AR57" s="241" t="s">
        <v>0</v>
      </c>
      <c r="AS57" s="242"/>
      <c r="AT57" s="510"/>
      <c r="AU57" s="511"/>
      <c r="AV57" s="511"/>
      <c r="AW57" s="511"/>
      <c r="AX57" s="511"/>
      <c r="AY57" s="512"/>
      <c r="AZ57" s="269"/>
      <c r="BA57" s="307"/>
      <c r="BB57" s="307"/>
      <c r="BC57" s="307"/>
      <c r="BD57" s="303" t="s">
        <v>0</v>
      </c>
      <c r="BE57" s="304"/>
      <c r="BF57" s="305"/>
      <c r="BG57" s="305"/>
      <c r="BH57" s="305"/>
      <c r="BI57" s="306"/>
      <c r="BJ57" s="241" t="s">
        <v>0</v>
      </c>
      <c r="BK57" s="242"/>
      <c r="BL57" s="507"/>
      <c r="BM57" s="494"/>
      <c r="BN57" s="494"/>
      <c r="BO57" s="504"/>
    </row>
    <row r="58" spans="2:67" ht="13.5" customHeight="1">
      <c r="B58" s="22"/>
      <c r="C58" s="124"/>
      <c r="D58" s="164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268"/>
      <c r="AF58" s="268"/>
      <c r="AG58" s="268"/>
      <c r="AH58" s="268"/>
      <c r="AI58" s="269"/>
      <c r="AJ58" s="241"/>
      <c r="AK58" s="241"/>
      <c r="AL58" s="241"/>
      <c r="AM58" s="242"/>
      <c r="AN58" s="302"/>
      <c r="AO58" s="302"/>
      <c r="AP58" s="302"/>
      <c r="AQ58" s="302"/>
      <c r="AR58" s="241"/>
      <c r="AS58" s="242"/>
      <c r="AT58" s="513"/>
      <c r="AU58" s="514"/>
      <c r="AV58" s="514"/>
      <c r="AW58" s="514"/>
      <c r="AX58" s="514"/>
      <c r="AY58" s="515"/>
      <c r="AZ58" s="269"/>
      <c r="BA58" s="307"/>
      <c r="BB58" s="307"/>
      <c r="BC58" s="307"/>
      <c r="BD58" s="303"/>
      <c r="BE58" s="304"/>
      <c r="BF58" s="305"/>
      <c r="BG58" s="305"/>
      <c r="BH58" s="305"/>
      <c r="BI58" s="306"/>
      <c r="BJ58" s="241"/>
      <c r="BK58" s="242"/>
      <c r="BL58" s="493"/>
      <c r="BM58" s="495"/>
      <c r="BN58" s="495"/>
      <c r="BO58" s="495"/>
    </row>
    <row r="59" spans="2:67" ht="13.5" customHeight="1">
      <c r="B59" s="22"/>
      <c r="C59" s="124"/>
      <c r="D59" s="164"/>
      <c r="E59" s="301" t="s">
        <v>121</v>
      </c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268"/>
      <c r="AF59" s="268"/>
      <c r="AG59" s="268"/>
      <c r="AH59" s="268"/>
      <c r="AI59" s="269"/>
      <c r="AJ59" s="241" t="s">
        <v>0</v>
      </c>
      <c r="AK59" s="241"/>
      <c r="AL59" s="241"/>
      <c r="AM59" s="242"/>
      <c r="AN59" s="302" t="str">
        <f>IF(SUM(AZ59+BF59)&gt;0,AZ59+BF59,"")</f>
        <v/>
      </c>
      <c r="AO59" s="302"/>
      <c r="AP59" s="302"/>
      <c r="AQ59" s="302"/>
      <c r="AR59" s="241" t="s">
        <v>0</v>
      </c>
      <c r="AS59" s="242"/>
      <c r="AT59" s="510"/>
      <c r="AU59" s="511"/>
      <c r="AV59" s="511"/>
      <c r="AW59" s="511"/>
      <c r="AX59" s="511"/>
      <c r="AY59" s="512"/>
      <c r="AZ59" s="269"/>
      <c r="BA59" s="307"/>
      <c r="BB59" s="307"/>
      <c r="BC59" s="307"/>
      <c r="BD59" s="303" t="s">
        <v>0</v>
      </c>
      <c r="BE59" s="304"/>
      <c r="BF59" s="305"/>
      <c r="BG59" s="305"/>
      <c r="BH59" s="305"/>
      <c r="BI59" s="306"/>
      <c r="BJ59" s="241" t="s">
        <v>0</v>
      </c>
      <c r="BK59" s="242"/>
      <c r="BL59" s="507"/>
      <c r="BM59" s="494"/>
      <c r="BN59" s="494"/>
      <c r="BO59" s="504"/>
    </row>
    <row r="60" spans="2:67" ht="13.5" customHeight="1">
      <c r="B60" s="22"/>
      <c r="C60" s="124"/>
      <c r="D60" s="164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268"/>
      <c r="AF60" s="268"/>
      <c r="AG60" s="268"/>
      <c r="AH60" s="268"/>
      <c r="AI60" s="269"/>
      <c r="AJ60" s="241"/>
      <c r="AK60" s="241"/>
      <c r="AL60" s="241"/>
      <c r="AM60" s="242"/>
      <c r="AN60" s="302"/>
      <c r="AO60" s="302"/>
      <c r="AP60" s="302"/>
      <c r="AQ60" s="302"/>
      <c r="AR60" s="241"/>
      <c r="AS60" s="242"/>
      <c r="AT60" s="513"/>
      <c r="AU60" s="514"/>
      <c r="AV60" s="514"/>
      <c r="AW60" s="514"/>
      <c r="AX60" s="514"/>
      <c r="AY60" s="515"/>
      <c r="AZ60" s="269"/>
      <c r="BA60" s="307"/>
      <c r="BB60" s="307"/>
      <c r="BC60" s="307"/>
      <c r="BD60" s="303"/>
      <c r="BE60" s="304"/>
      <c r="BF60" s="305"/>
      <c r="BG60" s="305"/>
      <c r="BH60" s="305"/>
      <c r="BI60" s="306"/>
      <c r="BJ60" s="241"/>
      <c r="BK60" s="242"/>
      <c r="BL60" s="493"/>
      <c r="BM60" s="495"/>
      <c r="BN60" s="495"/>
      <c r="BO60" s="495"/>
    </row>
    <row r="61" spans="2:67" ht="13.5" customHeight="1">
      <c r="B61" s="22"/>
      <c r="C61" s="124"/>
      <c r="D61" s="164"/>
      <c r="E61" s="301" t="s">
        <v>121</v>
      </c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268"/>
      <c r="AF61" s="268"/>
      <c r="AG61" s="268"/>
      <c r="AH61" s="268"/>
      <c r="AI61" s="269"/>
      <c r="AJ61" s="241" t="s">
        <v>0</v>
      </c>
      <c r="AK61" s="241"/>
      <c r="AL61" s="241"/>
      <c r="AM61" s="242"/>
      <c r="AN61" s="302" t="str">
        <f>IF(SUM(AZ61+BF61)&gt;0,AZ61+BF61,"")</f>
        <v/>
      </c>
      <c r="AO61" s="302"/>
      <c r="AP61" s="302"/>
      <c r="AQ61" s="302"/>
      <c r="AR61" s="241" t="s">
        <v>0</v>
      </c>
      <c r="AS61" s="242"/>
      <c r="AT61" s="510"/>
      <c r="AU61" s="511"/>
      <c r="AV61" s="511"/>
      <c r="AW61" s="511"/>
      <c r="AX61" s="511"/>
      <c r="AY61" s="512"/>
      <c r="AZ61" s="269"/>
      <c r="BA61" s="307"/>
      <c r="BB61" s="307"/>
      <c r="BC61" s="307"/>
      <c r="BD61" s="303" t="s">
        <v>0</v>
      </c>
      <c r="BE61" s="304"/>
      <c r="BF61" s="305"/>
      <c r="BG61" s="305"/>
      <c r="BH61" s="305"/>
      <c r="BI61" s="306"/>
      <c r="BJ61" s="241" t="s">
        <v>0</v>
      </c>
      <c r="BK61" s="242"/>
      <c r="BL61" s="507"/>
      <c r="BM61" s="494"/>
      <c r="BN61" s="494"/>
      <c r="BO61" s="504"/>
    </row>
    <row r="62" spans="2:67" ht="13.5" customHeight="1">
      <c r="B62" s="22"/>
      <c r="C62" s="124"/>
      <c r="D62" s="164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268"/>
      <c r="AF62" s="268"/>
      <c r="AG62" s="268"/>
      <c r="AH62" s="268"/>
      <c r="AI62" s="269"/>
      <c r="AJ62" s="241"/>
      <c r="AK62" s="241"/>
      <c r="AL62" s="241"/>
      <c r="AM62" s="242"/>
      <c r="AN62" s="302"/>
      <c r="AO62" s="302"/>
      <c r="AP62" s="302"/>
      <c r="AQ62" s="302"/>
      <c r="AR62" s="241"/>
      <c r="AS62" s="242"/>
      <c r="AT62" s="513"/>
      <c r="AU62" s="514"/>
      <c r="AV62" s="514"/>
      <c r="AW62" s="514"/>
      <c r="AX62" s="514"/>
      <c r="AY62" s="515"/>
      <c r="AZ62" s="269"/>
      <c r="BA62" s="307"/>
      <c r="BB62" s="307"/>
      <c r="BC62" s="307"/>
      <c r="BD62" s="303"/>
      <c r="BE62" s="304"/>
      <c r="BF62" s="305"/>
      <c r="BG62" s="305"/>
      <c r="BH62" s="305"/>
      <c r="BI62" s="306"/>
      <c r="BJ62" s="241"/>
      <c r="BK62" s="242"/>
      <c r="BL62" s="493"/>
      <c r="BM62" s="495"/>
      <c r="BN62" s="495"/>
      <c r="BO62" s="495"/>
    </row>
    <row r="63" spans="2:67" ht="13.5" customHeight="1">
      <c r="B63" s="22"/>
      <c r="C63" s="124"/>
      <c r="D63" s="164"/>
      <c r="E63" s="301" t="s">
        <v>121</v>
      </c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268"/>
      <c r="AF63" s="268"/>
      <c r="AG63" s="268"/>
      <c r="AH63" s="268"/>
      <c r="AI63" s="269"/>
      <c r="AJ63" s="241" t="s">
        <v>0</v>
      </c>
      <c r="AK63" s="241"/>
      <c r="AL63" s="241"/>
      <c r="AM63" s="242"/>
      <c r="AN63" s="302" t="str">
        <f>IF(SUM(AZ63+BF63)&gt;0,AZ63+BF63,"")</f>
        <v/>
      </c>
      <c r="AO63" s="302"/>
      <c r="AP63" s="302"/>
      <c r="AQ63" s="302"/>
      <c r="AR63" s="241" t="s">
        <v>0</v>
      </c>
      <c r="AS63" s="242"/>
      <c r="AT63" s="510"/>
      <c r="AU63" s="511"/>
      <c r="AV63" s="511"/>
      <c r="AW63" s="511"/>
      <c r="AX63" s="511"/>
      <c r="AY63" s="512"/>
      <c r="AZ63" s="269"/>
      <c r="BA63" s="307"/>
      <c r="BB63" s="307"/>
      <c r="BC63" s="307"/>
      <c r="BD63" s="303" t="s">
        <v>0</v>
      </c>
      <c r="BE63" s="304"/>
      <c r="BF63" s="305"/>
      <c r="BG63" s="305"/>
      <c r="BH63" s="305"/>
      <c r="BI63" s="306"/>
      <c r="BJ63" s="241" t="s">
        <v>0</v>
      </c>
      <c r="BK63" s="242"/>
      <c r="BL63" s="507"/>
      <c r="BM63" s="494"/>
      <c r="BN63" s="494"/>
      <c r="BO63" s="504"/>
    </row>
    <row r="64" spans="2:67" ht="13.5" customHeight="1">
      <c r="B64" s="22"/>
      <c r="C64" s="124"/>
      <c r="D64" s="164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268"/>
      <c r="AF64" s="268"/>
      <c r="AG64" s="268"/>
      <c r="AH64" s="268"/>
      <c r="AI64" s="269"/>
      <c r="AJ64" s="241"/>
      <c r="AK64" s="241"/>
      <c r="AL64" s="241"/>
      <c r="AM64" s="242"/>
      <c r="AN64" s="302"/>
      <c r="AO64" s="302"/>
      <c r="AP64" s="302"/>
      <c r="AQ64" s="302"/>
      <c r="AR64" s="241"/>
      <c r="AS64" s="242"/>
      <c r="AT64" s="513"/>
      <c r="AU64" s="514"/>
      <c r="AV64" s="514"/>
      <c r="AW64" s="514"/>
      <c r="AX64" s="514"/>
      <c r="AY64" s="515"/>
      <c r="AZ64" s="269"/>
      <c r="BA64" s="307"/>
      <c r="BB64" s="307"/>
      <c r="BC64" s="307"/>
      <c r="BD64" s="303"/>
      <c r="BE64" s="304"/>
      <c r="BF64" s="305"/>
      <c r="BG64" s="305"/>
      <c r="BH64" s="305"/>
      <c r="BI64" s="306"/>
      <c r="BJ64" s="241"/>
      <c r="BK64" s="242"/>
      <c r="BL64" s="493"/>
      <c r="BM64" s="495"/>
      <c r="BN64" s="495"/>
      <c r="BO64" s="495"/>
    </row>
    <row r="65" spans="2:67" ht="13.5" customHeight="1">
      <c r="B65" s="22"/>
      <c r="C65" s="124"/>
      <c r="D65" s="164"/>
      <c r="E65" s="301" t="s">
        <v>121</v>
      </c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268"/>
      <c r="AF65" s="268"/>
      <c r="AG65" s="268"/>
      <c r="AH65" s="268"/>
      <c r="AI65" s="269"/>
      <c r="AJ65" s="241" t="s">
        <v>0</v>
      </c>
      <c r="AK65" s="241"/>
      <c r="AL65" s="241"/>
      <c r="AM65" s="242"/>
      <c r="AN65" s="302" t="str">
        <f>IF(SUM(AZ65+BF65)&gt;0,AZ65+BF65,"")</f>
        <v/>
      </c>
      <c r="AO65" s="302"/>
      <c r="AP65" s="302"/>
      <c r="AQ65" s="302"/>
      <c r="AR65" s="241" t="s">
        <v>0</v>
      </c>
      <c r="AS65" s="242"/>
      <c r="AT65" s="510"/>
      <c r="AU65" s="511"/>
      <c r="AV65" s="511"/>
      <c r="AW65" s="511"/>
      <c r="AX65" s="511"/>
      <c r="AY65" s="512"/>
      <c r="AZ65" s="269"/>
      <c r="BA65" s="307"/>
      <c r="BB65" s="307"/>
      <c r="BC65" s="307"/>
      <c r="BD65" s="303" t="s">
        <v>0</v>
      </c>
      <c r="BE65" s="304"/>
      <c r="BF65" s="305"/>
      <c r="BG65" s="305"/>
      <c r="BH65" s="305"/>
      <c r="BI65" s="306"/>
      <c r="BJ65" s="241" t="s">
        <v>0</v>
      </c>
      <c r="BK65" s="242"/>
      <c r="BL65" s="492"/>
      <c r="BM65" s="494"/>
      <c r="BN65" s="494"/>
      <c r="BO65" s="494"/>
    </row>
    <row r="66" spans="2:67" ht="13.5" customHeight="1" thickBot="1">
      <c r="B66" s="22"/>
      <c r="C66" s="270"/>
      <c r="D66" s="271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268"/>
      <c r="AF66" s="268"/>
      <c r="AG66" s="268"/>
      <c r="AH66" s="268"/>
      <c r="AI66" s="269"/>
      <c r="AJ66" s="241"/>
      <c r="AK66" s="241"/>
      <c r="AL66" s="241"/>
      <c r="AM66" s="242"/>
      <c r="AN66" s="302"/>
      <c r="AO66" s="302"/>
      <c r="AP66" s="302"/>
      <c r="AQ66" s="302"/>
      <c r="AR66" s="241"/>
      <c r="AS66" s="242"/>
      <c r="AT66" s="513"/>
      <c r="AU66" s="514"/>
      <c r="AV66" s="514"/>
      <c r="AW66" s="514"/>
      <c r="AX66" s="514"/>
      <c r="AY66" s="515"/>
      <c r="AZ66" s="269"/>
      <c r="BA66" s="307"/>
      <c r="BB66" s="307"/>
      <c r="BC66" s="307"/>
      <c r="BD66" s="303"/>
      <c r="BE66" s="304"/>
      <c r="BF66" s="305"/>
      <c r="BG66" s="305"/>
      <c r="BH66" s="305"/>
      <c r="BI66" s="306"/>
      <c r="BJ66" s="241"/>
      <c r="BK66" s="242"/>
      <c r="BL66" s="508"/>
      <c r="BM66" s="509"/>
      <c r="BN66" s="509"/>
      <c r="BO66" s="509"/>
    </row>
    <row r="67" spans="2:67" ht="13.5" customHeight="1" thickTop="1">
      <c r="B67" s="22"/>
      <c r="C67" s="308"/>
      <c r="D67" s="297" t="s">
        <v>73</v>
      </c>
      <c r="E67" s="297"/>
      <c r="F67" s="297"/>
      <c r="G67" s="297"/>
      <c r="H67" s="297"/>
      <c r="I67" s="297"/>
      <c r="J67" s="297"/>
      <c r="K67" s="297"/>
      <c r="L67" s="309"/>
      <c r="M67" s="310" t="s">
        <v>126</v>
      </c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08"/>
      <c r="AF67" s="297" t="s">
        <v>74</v>
      </c>
      <c r="AG67" s="298"/>
      <c r="AH67" s="298"/>
      <c r="AI67" s="298"/>
      <c r="AJ67" s="298"/>
      <c r="AK67" s="298"/>
      <c r="AL67" s="298"/>
      <c r="AM67" s="312"/>
      <c r="AN67" s="294" t="s">
        <v>127</v>
      </c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6"/>
      <c r="BL67" s="5"/>
      <c r="BO67" s="13"/>
    </row>
    <row r="68" spans="2:67" ht="13.5" customHeight="1">
      <c r="B68" s="22"/>
      <c r="C68" s="93"/>
      <c r="D68" s="299"/>
      <c r="E68" s="299"/>
      <c r="F68" s="299"/>
      <c r="G68" s="299"/>
      <c r="H68" s="299"/>
      <c r="I68" s="299"/>
      <c r="J68" s="299"/>
      <c r="K68" s="299"/>
      <c r="L68" s="95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93"/>
      <c r="AF68" s="122"/>
      <c r="AG68" s="122"/>
      <c r="AH68" s="122"/>
      <c r="AI68" s="122"/>
      <c r="AJ68" s="122"/>
      <c r="AK68" s="122"/>
      <c r="AL68" s="122"/>
      <c r="AM68" s="313"/>
      <c r="AN68" s="170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1"/>
      <c r="BD68" s="171"/>
      <c r="BE68" s="171"/>
      <c r="BF68" s="171"/>
      <c r="BG68" s="171"/>
      <c r="BH68" s="171"/>
      <c r="BI68" s="171"/>
      <c r="BJ68" s="171"/>
      <c r="BK68" s="172"/>
      <c r="BL68" s="6"/>
      <c r="BM68" s="20"/>
      <c r="BN68" s="20"/>
      <c r="BO68" s="21"/>
    </row>
    <row r="69" spans="2:67">
      <c r="C69" s="18" t="str">
        <f>IF(AND(SUM(AE49:AI66)=AE47,SUM(AZ49:BC66)=AZ47,SUM(BF49:BI66)=BF47),"","「上記⑤の内訳」→「ＮＯ」")</f>
        <v/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</row>
  </sheetData>
  <mergeCells count="544">
    <mergeCell ref="AN67:BK68"/>
    <mergeCell ref="BM65:BM66"/>
    <mergeCell ref="BN65:BN66"/>
    <mergeCell ref="BO65:BO66"/>
    <mergeCell ref="C67:C68"/>
    <mergeCell ref="D67:K68"/>
    <mergeCell ref="L67:L68"/>
    <mergeCell ref="M67:AD68"/>
    <mergeCell ref="AE67:AE68"/>
    <mergeCell ref="AF67:AL68"/>
    <mergeCell ref="AM67:AM68"/>
    <mergeCell ref="AT65:AY66"/>
    <mergeCell ref="AZ65:BC66"/>
    <mergeCell ref="BD65:BE66"/>
    <mergeCell ref="BF65:BI66"/>
    <mergeCell ref="BJ65:BK66"/>
    <mergeCell ref="BL65:BL66"/>
    <mergeCell ref="BM63:BM64"/>
    <mergeCell ref="BN63:BN64"/>
    <mergeCell ref="BO63:BO64"/>
    <mergeCell ref="C65:D66"/>
    <mergeCell ref="E65:AD66"/>
    <mergeCell ref="AE65:AI66"/>
    <mergeCell ref="AJ65:AK66"/>
    <mergeCell ref="AL65:AM66"/>
    <mergeCell ref="AN65:AQ66"/>
    <mergeCell ref="AR65:AS66"/>
    <mergeCell ref="AT63:AY64"/>
    <mergeCell ref="AZ63:BC64"/>
    <mergeCell ref="BD63:BE64"/>
    <mergeCell ref="BF63:BI64"/>
    <mergeCell ref="BJ63:BK64"/>
    <mergeCell ref="BL63:BL64"/>
    <mergeCell ref="E63:AD64"/>
    <mergeCell ref="AE63:AI64"/>
    <mergeCell ref="AJ63:AK64"/>
    <mergeCell ref="AL63:AM64"/>
    <mergeCell ref="AN63:AQ64"/>
    <mergeCell ref="AR63:AS64"/>
    <mergeCell ref="BF61:BI62"/>
    <mergeCell ref="BJ61:BK62"/>
    <mergeCell ref="BL61:BL62"/>
    <mergeCell ref="BM61:BM62"/>
    <mergeCell ref="BN61:BN62"/>
    <mergeCell ref="BO61:BO62"/>
    <mergeCell ref="BO59:BO60"/>
    <mergeCell ref="E61:AD62"/>
    <mergeCell ref="AE61:AI62"/>
    <mergeCell ref="AJ61:AK62"/>
    <mergeCell ref="AL61:AM62"/>
    <mergeCell ref="AN61:AQ62"/>
    <mergeCell ref="AR61:AS62"/>
    <mergeCell ref="AT61:AY62"/>
    <mergeCell ref="AZ61:BC62"/>
    <mergeCell ref="BD61:BE62"/>
    <mergeCell ref="BD59:BE60"/>
    <mergeCell ref="BF59:BI60"/>
    <mergeCell ref="BJ59:BK60"/>
    <mergeCell ref="BL59:BL60"/>
    <mergeCell ref="BM59:BM60"/>
    <mergeCell ref="BN59:BN60"/>
    <mergeCell ref="BN57:BN58"/>
    <mergeCell ref="BO57:BO58"/>
    <mergeCell ref="E59:AD60"/>
    <mergeCell ref="AE59:AI60"/>
    <mergeCell ref="AJ59:AK60"/>
    <mergeCell ref="AL59:AM60"/>
    <mergeCell ref="AN59:AQ60"/>
    <mergeCell ref="AR59:AS60"/>
    <mergeCell ref="AT59:AY60"/>
    <mergeCell ref="AZ59:BC60"/>
    <mergeCell ref="AZ57:BC58"/>
    <mergeCell ref="BD57:BE58"/>
    <mergeCell ref="BF57:BI58"/>
    <mergeCell ref="BJ57:BK58"/>
    <mergeCell ref="BL57:BL58"/>
    <mergeCell ref="BM57:BM58"/>
    <mergeCell ref="BM55:BM56"/>
    <mergeCell ref="BN55:BN56"/>
    <mergeCell ref="BO55:BO56"/>
    <mergeCell ref="E57:AD58"/>
    <mergeCell ref="AE57:AI58"/>
    <mergeCell ref="AJ57:AK58"/>
    <mergeCell ref="AL57:AM58"/>
    <mergeCell ref="AN57:AQ58"/>
    <mergeCell ref="AR57:AS58"/>
    <mergeCell ref="AT57:AY58"/>
    <mergeCell ref="AT55:AY56"/>
    <mergeCell ref="AZ55:BC56"/>
    <mergeCell ref="BD55:BE56"/>
    <mergeCell ref="BF55:BI56"/>
    <mergeCell ref="BJ55:BK56"/>
    <mergeCell ref="BL55:BL56"/>
    <mergeCell ref="BL53:BL54"/>
    <mergeCell ref="BM53:BM54"/>
    <mergeCell ref="BN53:BN54"/>
    <mergeCell ref="BO53:BO54"/>
    <mergeCell ref="E55:AD56"/>
    <mergeCell ref="AE55:AI56"/>
    <mergeCell ref="AJ55:AK56"/>
    <mergeCell ref="AL55:AM56"/>
    <mergeCell ref="AN55:AQ56"/>
    <mergeCell ref="AR55:AS56"/>
    <mergeCell ref="AR53:AS54"/>
    <mergeCell ref="AT53:AY54"/>
    <mergeCell ref="AZ53:BC54"/>
    <mergeCell ref="BD53:BE54"/>
    <mergeCell ref="BF53:BI54"/>
    <mergeCell ref="BJ53:BK54"/>
    <mergeCell ref="BL51:BL52"/>
    <mergeCell ref="BM51:BM52"/>
    <mergeCell ref="BN51:BN52"/>
    <mergeCell ref="BO51:BO52"/>
    <mergeCell ref="C52:D64"/>
    <mergeCell ref="E53:AD54"/>
    <mergeCell ref="AE53:AI54"/>
    <mergeCell ref="AJ53:AK54"/>
    <mergeCell ref="AL53:AM54"/>
    <mergeCell ref="AN53:AQ54"/>
    <mergeCell ref="AR51:AS52"/>
    <mergeCell ref="AT51:AY52"/>
    <mergeCell ref="AZ51:BC52"/>
    <mergeCell ref="BD51:BE52"/>
    <mergeCell ref="BF51:BI52"/>
    <mergeCell ref="BJ51:BK52"/>
    <mergeCell ref="BJ49:BK50"/>
    <mergeCell ref="BL49:BL50"/>
    <mergeCell ref="BM49:BM50"/>
    <mergeCell ref="BN49:BN50"/>
    <mergeCell ref="BO49:BO50"/>
    <mergeCell ref="E51:AD52"/>
    <mergeCell ref="AE51:AI52"/>
    <mergeCell ref="AJ51:AK52"/>
    <mergeCell ref="AL51:AM52"/>
    <mergeCell ref="AN51:AQ52"/>
    <mergeCell ref="AN49:AQ50"/>
    <mergeCell ref="AR49:AS50"/>
    <mergeCell ref="AT49:AY50"/>
    <mergeCell ref="AZ49:BC50"/>
    <mergeCell ref="BD49:BE50"/>
    <mergeCell ref="BF49:BI50"/>
    <mergeCell ref="BJ47:BK48"/>
    <mergeCell ref="BL47:BL48"/>
    <mergeCell ref="BM47:BM48"/>
    <mergeCell ref="BN47:BN48"/>
    <mergeCell ref="BO47:BO48"/>
    <mergeCell ref="C49:D51"/>
    <mergeCell ref="E49:AD50"/>
    <mergeCell ref="AE49:AI50"/>
    <mergeCell ref="AJ49:AK50"/>
    <mergeCell ref="AL49:AM50"/>
    <mergeCell ref="AN47:AQ48"/>
    <mergeCell ref="AR47:AS48"/>
    <mergeCell ref="AT47:AY48"/>
    <mergeCell ref="AZ47:BC48"/>
    <mergeCell ref="BD47:BE48"/>
    <mergeCell ref="BF47:BI48"/>
    <mergeCell ref="BO45:BO46"/>
    <mergeCell ref="BG46:BI46"/>
    <mergeCell ref="BJ46:BK46"/>
    <mergeCell ref="C47:D48"/>
    <mergeCell ref="E47:O48"/>
    <mergeCell ref="P47:Q48"/>
    <mergeCell ref="R47:AD48"/>
    <mergeCell ref="AE47:AI48"/>
    <mergeCell ref="AJ47:AK48"/>
    <mergeCell ref="AL47:AM48"/>
    <mergeCell ref="BD45:BE46"/>
    <mergeCell ref="BF45:BI45"/>
    <mergeCell ref="BJ45:BK45"/>
    <mergeCell ref="BL45:BL46"/>
    <mergeCell ref="BM45:BM46"/>
    <mergeCell ref="BN45:BN46"/>
    <mergeCell ref="AL45:AM46"/>
    <mergeCell ref="AN45:AQ46"/>
    <mergeCell ref="AR45:AS46"/>
    <mergeCell ref="AT45:AW46"/>
    <mergeCell ref="AX45:AY46"/>
    <mergeCell ref="AZ45:BC46"/>
    <mergeCell ref="C45:D46"/>
    <mergeCell ref="E45:O46"/>
    <mergeCell ref="P45:Q46"/>
    <mergeCell ref="R45:AD46"/>
    <mergeCell ref="AE45:AI46"/>
    <mergeCell ref="AJ45:AK46"/>
    <mergeCell ref="BF43:BI43"/>
    <mergeCell ref="BJ43:BK43"/>
    <mergeCell ref="BL43:BL44"/>
    <mergeCell ref="BM43:BM44"/>
    <mergeCell ref="BN43:BN44"/>
    <mergeCell ref="BO43:BO44"/>
    <mergeCell ref="BG44:BI44"/>
    <mergeCell ref="BJ44:BK44"/>
    <mergeCell ref="AN43:AQ44"/>
    <mergeCell ref="AR43:AS44"/>
    <mergeCell ref="AT43:AW44"/>
    <mergeCell ref="AX43:AY44"/>
    <mergeCell ref="AZ43:BC44"/>
    <mergeCell ref="BD43:BE44"/>
    <mergeCell ref="BO41:BO42"/>
    <mergeCell ref="BG42:BI42"/>
    <mergeCell ref="BJ42:BK42"/>
    <mergeCell ref="E43:E44"/>
    <mergeCell ref="F43:O44"/>
    <mergeCell ref="P43:Q44"/>
    <mergeCell ref="R43:AD44"/>
    <mergeCell ref="AE43:AI44"/>
    <mergeCell ref="AJ43:AK44"/>
    <mergeCell ref="AL43:AM44"/>
    <mergeCell ref="BD41:BE42"/>
    <mergeCell ref="BF41:BI41"/>
    <mergeCell ref="BJ41:BK41"/>
    <mergeCell ref="BL41:BL42"/>
    <mergeCell ref="BM41:BM42"/>
    <mergeCell ref="BN41:BN42"/>
    <mergeCell ref="AL41:AM42"/>
    <mergeCell ref="AN41:AQ42"/>
    <mergeCell ref="AR41:AS42"/>
    <mergeCell ref="AT41:AW42"/>
    <mergeCell ref="AX41:AY42"/>
    <mergeCell ref="AZ41:BC42"/>
    <mergeCell ref="BN39:BN40"/>
    <mergeCell ref="BO39:BO40"/>
    <mergeCell ref="BG40:BI40"/>
    <mergeCell ref="BJ40:BK40"/>
    <mergeCell ref="E41:E42"/>
    <mergeCell ref="F41:O42"/>
    <mergeCell ref="P41:Q42"/>
    <mergeCell ref="R41:AD42"/>
    <mergeCell ref="AE41:AI42"/>
    <mergeCell ref="AJ41:AK42"/>
    <mergeCell ref="AZ39:BC40"/>
    <mergeCell ref="BD39:BE40"/>
    <mergeCell ref="BF39:BI39"/>
    <mergeCell ref="BJ39:BK39"/>
    <mergeCell ref="BL39:BL40"/>
    <mergeCell ref="BM39:BM40"/>
    <mergeCell ref="AJ39:AK40"/>
    <mergeCell ref="AL39:AM40"/>
    <mergeCell ref="AN39:AQ40"/>
    <mergeCell ref="AR39:AS40"/>
    <mergeCell ref="AT39:AW40"/>
    <mergeCell ref="AX39:AY40"/>
    <mergeCell ref="BN37:BN38"/>
    <mergeCell ref="BO37:BO38"/>
    <mergeCell ref="BG38:BI38"/>
    <mergeCell ref="BJ38:BK38"/>
    <mergeCell ref="C39:D44"/>
    <mergeCell ref="E39:E40"/>
    <mergeCell ref="F39:O40"/>
    <mergeCell ref="P39:Q40"/>
    <mergeCell ref="R39:AD40"/>
    <mergeCell ref="AE39:AI40"/>
    <mergeCell ref="AZ37:BC38"/>
    <mergeCell ref="BD37:BE38"/>
    <mergeCell ref="BF37:BI37"/>
    <mergeCell ref="BJ37:BK37"/>
    <mergeCell ref="BL37:BL38"/>
    <mergeCell ref="BM37:BM38"/>
    <mergeCell ref="AJ37:AK38"/>
    <mergeCell ref="AL37:AM38"/>
    <mergeCell ref="AN37:AQ38"/>
    <mergeCell ref="AR37:AS38"/>
    <mergeCell ref="AT37:AW38"/>
    <mergeCell ref="AX37:AY38"/>
    <mergeCell ref="C37:D38"/>
    <mergeCell ref="E37:E38"/>
    <mergeCell ref="F37:O38"/>
    <mergeCell ref="P37:Q38"/>
    <mergeCell ref="R37:AD38"/>
    <mergeCell ref="AE37:AI38"/>
    <mergeCell ref="BJ35:BK35"/>
    <mergeCell ref="BL35:BL36"/>
    <mergeCell ref="BM35:BM36"/>
    <mergeCell ref="BN35:BN36"/>
    <mergeCell ref="BO35:BO36"/>
    <mergeCell ref="BG36:BI36"/>
    <mergeCell ref="BJ36:BK36"/>
    <mergeCell ref="AR35:AS36"/>
    <mergeCell ref="AT35:AW36"/>
    <mergeCell ref="AX35:AY36"/>
    <mergeCell ref="AZ35:BC36"/>
    <mergeCell ref="BD35:BE36"/>
    <mergeCell ref="BF35:BI35"/>
    <mergeCell ref="E35:Q36"/>
    <mergeCell ref="R35:AD36"/>
    <mergeCell ref="AE35:AI36"/>
    <mergeCell ref="AJ35:AK36"/>
    <mergeCell ref="AL35:AM36"/>
    <mergeCell ref="AN35:AQ36"/>
    <mergeCell ref="BL33:BL34"/>
    <mergeCell ref="BM33:BM34"/>
    <mergeCell ref="BN33:BN34"/>
    <mergeCell ref="BO33:BO34"/>
    <mergeCell ref="BG34:BI34"/>
    <mergeCell ref="BJ34:BK34"/>
    <mergeCell ref="AT33:AW34"/>
    <mergeCell ref="AX33:AY34"/>
    <mergeCell ref="AZ33:BC34"/>
    <mergeCell ref="BD33:BE34"/>
    <mergeCell ref="BF33:BI33"/>
    <mergeCell ref="BJ33:BK33"/>
    <mergeCell ref="R33:AD34"/>
    <mergeCell ref="AE33:AI34"/>
    <mergeCell ref="AJ33:AK34"/>
    <mergeCell ref="AL33:AM34"/>
    <mergeCell ref="AN33:AQ34"/>
    <mergeCell ref="AR33:AS34"/>
    <mergeCell ref="BF31:BI31"/>
    <mergeCell ref="BJ31:BK31"/>
    <mergeCell ref="BL31:BL32"/>
    <mergeCell ref="BM31:BM32"/>
    <mergeCell ref="BN31:BN32"/>
    <mergeCell ref="BO31:BO32"/>
    <mergeCell ref="BG32:BI32"/>
    <mergeCell ref="BJ32:BK32"/>
    <mergeCell ref="AN31:AQ32"/>
    <mergeCell ref="AR31:AS32"/>
    <mergeCell ref="AT31:AW32"/>
    <mergeCell ref="AX31:AY32"/>
    <mergeCell ref="AZ31:BC32"/>
    <mergeCell ref="BD31:BE32"/>
    <mergeCell ref="BJ29:BK29"/>
    <mergeCell ref="BL29:BL30"/>
    <mergeCell ref="BM29:BM30"/>
    <mergeCell ref="BN29:BN30"/>
    <mergeCell ref="BO29:BO30"/>
    <mergeCell ref="BG30:BI30"/>
    <mergeCell ref="BJ30:BK30"/>
    <mergeCell ref="AR29:AS30"/>
    <mergeCell ref="AT29:AW30"/>
    <mergeCell ref="AX29:AY30"/>
    <mergeCell ref="AZ29:BC30"/>
    <mergeCell ref="BD29:BE30"/>
    <mergeCell ref="BF29:BI29"/>
    <mergeCell ref="E29:Q34"/>
    <mergeCell ref="R29:AD30"/>
    <mergeCell ref="AE29:AI30"/>
    <mergeCell ref="AJ29:AK30"/>
    <mergeCell ref="AL29:AM30"/>
    <mergeCell ref="AN29:AQ30"/>
    <mergeCell ref="R31:AD32"/>
    <mergeCell ref="AE31:AI32"/>
    <mergeCell ref="AJ31:AK32"/>
    <mergeCell ref="AL31:AM32"/>
    <mergeCell ref="BJ27:BK27"/>
    <mergeCell ref="BL27:BL28"/>
    <mergeCell ref="BM27:BM28"/>
    <mergeCell ref="BN27:BN28"/>
    <mergeCell ref="BO27:BO28"/>
    <mergeCell ref="BG28:BI28"/>
    <mergeCell ref="BJ28:BK28"/>
    <mergeCell ref="AR27:AS28"/>
    <mergeCell ref="AT27:AW28"/>
    <mergeCell ref="AX27:AY28"/>
    <mergeCell ref="AZ27:BC28"/>
    <mergeCell ref="BD27:BE28"/>
    <mergeCell ref="BF27:BI27"/>
    <mergeCell ref="W27:X28"/>
    <mergeCell ref="Y27:AD28"/>
    <mergeCell ref="AE27:AI28"/>
    <mergeCell ref="AJ27:AK28"/>
    <mergeCell ref="AL27:AM28"/>
    <mergeCell ref="AN27:AQ28"/>
    <mergeCell ref="G27:G28"/>
    <mergeCell ref="H27:L28"/>
    <mergeCell ref="M27:P28"/>
    <mergeCell ref="Q27:Q28"/>
    <mergeCell ref="R27:S28"/>
    <mergeCell ref="T27:V28"/>
    <mergeCell ref="BJ25:BK25"/>
    <mergeCell ref="BL25:BL26"/>
    <mergeCell ref="BM25:BM26"/>
    <mergeCell ref="BN25:BN26"/>
    <mergeCell ref="BO25:BO26"/>
    <mergeCell ref="BG26:BI26"/>
    <mergeCell ref="BJ26:BK26"/>
    <mergeCell ref="AR25:AS26"/>
    <mergeCell ref="AT25:AW26"/>
    <mergeCell ref="AX25:AY26"/>
    <mergeCell ref="AZ25:BC26"/>
    <mergeCell ref="BD25:BE26"/>
    <mergeCell ref="BF25:BI25"/>
    <mergeCell ref="W25:X26"/>
    <mergeCell ref="Y25:AD26"/>
    <mergeCell ref="AE25:AI26"/>
    <mergeCell ref="AJ25:AK26"/>
    <mergeCell ref="AL25:AM26"/>
    <mergeCell ref="AN25:AQ26"/>
    <mergeCell ref="G25:G26"/>
    <mergeCell ref="H25:L26"/>
    <mergeCell ref="M25:P26"/>
    <mergeCell ref="Q25:Q26"/>
    <mergeCell ref="R25:S26"/>
    <mergeCell ref="T25:V26"/>
    <mergeCell ref="BF23:BI23"/>
    <mergeCell ref="BJ23:BK23"/>
    <mergeCell ref="BL23:BL24"/>
    <mergeCell ref="BM23:BM24"/>
    <mergeCell ref="BN23:BN24"/>
    <mergeCell ref="BO23:BO24"/>
    <mergeCell ref="BG24:BI24"/>
    <mergeCell ref="BJ24:BK24"/>
    <mergeCell ref="AN23:AQ24"/>
    <mergeCell ref="AR23:AS24"/>
    <mergeCell ref="AT23:AW24"/>
    <mergeCell ref="AX23:AY24"/>
    <mergeCell ref="AZ23:BC24"/>
    <mergeCell ref="BD23:BE24"/>
    <mergeCell ref="T23:V24"/>
    <mergeCell ref="W23:X24"/>
    <mergeCell ref="Y23:AD24"/>
    <mergeCell ref="AE23:AI24"/>
    <mergeCell ref="AJ23:AK24"/>
    <mergeCell ref="AL23:AM24"/>
    <mergeCell ref="BF21:BI21"/>
    <mergeCell ref="BJ21:BK21"/>
    <mergeCell ref="BL21:BL22"/>
    <mergeCell ref="BM21:BM22"/>
    <mergeCell ref="BN21:BN22"/>
    <mergeCell ref="BO21:BO22"/>
    <mergeCell ref="BG22:BI22"/>
    <mergeCell ref="BJ22:BK22"/>
    <mergeCell ref="AN21:AQ22"/>
    <mergeCell ref="AR21:AS22"/>
    <mergeCell ref="AT21:AW22"/>
    <mergeCell ref="AX21:AY22"/>
    <mergeCell ref="AZ21:BC22"/>
    <mergeCell ref="BD21:BE22"/>
    <mergeCell ref="T21:V22"/>
    <mergeCell ref="W21:X22"/>
    <mergeCell ref="Y21:AD22"/>
    <mergeCell ref="AE21:AI22"/>
    <mergeCell ref="AJ21:AK22"/>
    <mergeCell ref="AL21:AM22"/>
    <mergeCell ref="C21:D36"/>
    <mergeCell ref="G21:G22"/>
    <mergeCell ref="H21:L22"/>
    <mergeCell ref="M21:P22"/>
    <mergeCell ref="Q21:Q22"/>
    <mergeCell ref="R21:S22"/>
    <mergeCell ref="G23:G24"/>
    <mergeCell ref="H23:P24"/>
    <mergeCell ref="Q23:Q24"/>
    <mergeCell ref="R23:S24"/>
    <mergeCell ref="BJ19:BK19"/>
    <mergeCell ref="BL19:BL20"/>
    <mergeCell ref="BM19:BM20"/>
    <mergeCell ref="BN19:BN20"/>
    <mergeCell ref="BO19:BO20"/>
    <mergeCell ref="BG20:BI20"/>
    <mergeCell ref="BJ20:BK20"/>
    <mergeCell ref="AR19:AS20"/>
    <mergeCell ref="AT19:AW20"/>
    <mergeCell ref="AX19:AY20"/>
    <mergeCell ref="AZ19:BC20"/>
    <mergeCell ref="BD19:BE20"/>
    <mergeCell ref="BF19:BI19"/>
    <mergeCell ref="W19:X20"/>
    <mergeCell ref="Y19:AD20"/>
    <mergeCell ref="AE19:AI20"/>
    <mergeCell ref="AJ19:AK20"/>
    <mergeCell ref="AL19:AM20"/>
    <mergeCell ref="AN19:AQ20"/>
    <mergeCell ref="BO17:BO18"/>
    <mergeCell ref="BG18:BI18"/>
    <mergeCell ref="BJ18:BK18"/>
    <mergeCell ref="C19:D20"/>
    <mergeCell ref="E19:F28"/>
    <mergeCell ref="G19:G20"/>
    <mergeCell ref="H19:P20"/>
    <mergeCell ref="Q19:Q20"/>
    <mergeCell ref="R19:S20"/>
    <mergeCell ref="T19:V20"/>
    <mergeCell ref="BD17:BE18"/>
    <mergeCell ref="BF17:BI17"/>
    <mergeCell ref="BJ17:BK17"/>
    <mergeCell ref="BL17:BL18"/>
    <mergeCell ref="BM17:BM18"/>
    <mergeCell ref="BN17:BN18"/>
    <mergeCell ref="AL17:AM18"/>
    <mergeCell ref="AN17:AQ18"/>
    <mergeCell ref="AR17:AS18"/>
    <mergeCell ref="AT17:AW18"/>
    <mergeCell ref="AX17:AY18"/>
    <mergeCell ref="AZ17:BC18"/>
    <mergeCell ref="C17:D18"/>
    <mergeCell ref="E17:O18"/>
    <mergeCell ref="P17:Q18"/>
    <mergeCell ref="R17:AD18"/>
    <mergeCell ref="AE17:AI18"/>
    <mergeCell ref="AJ17:AK18"/>
    <mergeCell ref="AZ15:BE16"/>
    <mergeCell ref="BF15:BK15"/>
    <mergeCell ref="BL15:BL16"/>
    <mergeCell ref="BM15:BM16"/>
    <mergeCell ref="BN15:BO15"/>
    <mergeCell ref="BG16:BK16"/>
    <mergeCell ref="B10:BK10"/>
    <mergeCell ref="B11:BK11"/>
    <mergeCell ref="C12:Q16"/>
    <mergeCell ref="R12:BK13"/>
    <mergeCell ref="BL12:BO13"/>
    <mergeCell ref="R14:AM16"/>
    <mergeCell ref="AN14:AS16"/>
    <mergeCell ref="AT14:AY16"/>
    <mergeCell ref="BA14:BJ14"/>
    <mergeCell ref="BL14:BO14"/>
    <mergeCell ref="AA8:AC9"/>
    <mergeCell ref="AD8:AF9"/>
    <mergeCell ref="AG8:AI9"/>
    <mergeCell ref="AJ8:AL9"/>
    <mergeCell ref="AM8:AO9"/>
    <mergeCell ref="AP8:BK8"/>
    <mergeCell ref="AP9:BK9"/>
    <mergeCell ref="AA7:AC7"/>
    <mergeCell ref="AD7:AF7"/>
    <mergeCell ref="AG7:AI7"/>
    <mergeCell ref="AJ7:AL7"/>
    <mergeCell ref="AM7:AO7"/>
    <mergeCell ref="AP7:BK7"/>
    <mergeCell ref="C7:K9"/>
    <mergeCell ref="L7:O9"/>
    <mergeCell ref="P7:Q9"/>
    <mergeCell ref="R7:T7"/>
    <mergeCell ref="U7:W7"/>
    <mergeCell ref="X7:Z7"/>
    <mergeCell ref="R8:T9"/>
    <mergeCell ref="U8:W9"/>
    <mergeCell ref="X8:Z9"/>
    <mergeCell ref="C5:K6"/>
    <mergeCell ref="L5:Q6"/>
    <mergeCell ref="R5:AO5"/>
    <mergeCell ref="AP5:BK6"/>
    <mergeCell ref="R6:W6"/>
    <mergeCell ref="X6:AC6"/>
    <mergeCell ref="AD6:AI6"/>
    <mergeCell ref="AJ6:AO6"/>
    <mergeCell ref="B1:I1"/>
    <mergeCell ref="J1:BE1"/>
    <mergeCell ref="BF1:BK1"/>
    <mergeCell ref="B2:BK2"/>
    <mergeCell ref="B3:BK3"/>
    <mergeCell ref="B4:BK4"/>
  </mergeCells>
  <phoneticPr fontId="2"/>
  <dataValidations count="1">
    <dataValidation type="list" allowBlank="1" showInputMessage="1" showErrorMessage="1" sqref="M21:P22 M25:P28" xr:uid="{66C94964-D0D9-4509-8CAF-CBBE02496C62}">
      <formula1>"(通常),(加算)"</formula1>
    </dataValidation>
  </dataValidations>
  <printOptions gridLinesSet="0"/>
  <pageMargins left="0.59055118110236227" right="0.19685039370078741" top="0.59055118110236227" bottom="0" header="0" footer="0"/>
  <pageSetup paperSize="9" scale="71" firstPageNumber="27" pageOrder="overThenDown" orientation="portrait" useFirstPageNumber="1" horizontalDpi="4294967292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(その１)計算式あり</vt:lpstr>
      <vt:lpstr>(その２)計算式あり </vt:lpstr>
      <vt:lpstr>(その１)記載例</vt:lpstr>
      <vt:lpstr>(その２)記載例</vt:lpstr>
      <vt:lpstr>'(その１)記載例'!Print_Area</vt:lpstr>
      <vt:lpstr>'(その１)計算式あり'!Print_Area</vt:lpstr>
      <vt:lpstr>'(その２)記載例'!Print_Area</vt:lpstr>
      <vt:lpstr>'(その２)計算式あり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隅田　妙子</dc:creator>
  <cp:lastModifiedBy>植木　孝</cp:lastModifiedBy>
  <cp:lastPrinted>2024-06-18T23:48:06Z</cp:lastPrinted>
  <dcterms:created xsi:type="dcterms:W3CDTF">2000-09-05T09:05:22Z</dcterms:created>
  <dcterms:modified xsi:type="dcterms:W3CDTF">2025-08-05T23:53:16Z</dcterms:modified>
</cp:coreProperties>
</file>