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幼保連携型認定こども園\"/>
    </mc:Choice>
  </mc:AlternateContent>
  <xr:revisionPtr revIDLastSave="0" documentId="13_ncr:1_{BE78483B-1906-4CBA-9F77-1963806AFC21}" xr6:coauthVersionLast="47" xr6:coauthVersionMax="47" xr10:uidLastSave="{00000000-0000-0000-0000-000000000000}"/>
  <bookViews>
    <workbookView xWindow="14355" yWindow="60" windowWidth="14430" windowHeight="15480" tabRatio="714" xr2:uid="{00000000-000D-0000-FFFF-FFFF00000000}"/>
  </bookViews>
  <sheets>
    <sheet name="表紙" sheetId="2" r:id="rId1"/>
    <sheet name="１（１）" sheetId="3" r:id="rId2"/>
    <sheet name="１（2)" sheetId="22" r:id="rId3"/>
    <sheet name="１（３）" sheetId="30" r:id="rId4"/>
    <sheet name="１（４）" sheetId="5" r:id="rId5"/>
    <sheet name="１（５）" sheetId="6" r:id="rId6"/>
    <sheet name="２・３" sheetId="15" r:id="rId7"/>
    <sheet name="４（１）" sheetId="28" r:id="rId8"/>
    <sheet name="４（２）" sheetId="29" r:id="rId9"/>
    <sheet name="５" sheetId="18" r:id="rId10"/>
    <sheet name="6 " sheetId="31" r:id="rId11"/>
    <sheet name="7" sheetId="32" r:id="rId12"/>
    <sheet name="一覧表  (学校法人)" sheetId="33" r:id="rId13"/>
  </sheets>
  <externalReferences>
    <externalReference r:id="rId14"/>
    <externalReference r:id="rId15"/>
    <externalReference r:id="rId16"/>
  </externalReferences>
  <definedNames>
    <definedName name="_xlnm.Print_Area" localSheetId="1">'１（１）'!$B$1:$L$39</definedName>
    <definedName name="_xlnm.Print_Area" localSheetId="2">'１（2)'!$A$1:$M$42</definedName>
    <definedName name="_xlnm.Print_Area" localSheetId="3">'１（３）'!$B$1:$L$26</definedName>
    <definedName name="_xlnm.Print_Area" localSheetId="4">'１（４）'!$A$1:$AH$40</definedName>
    <definedName name="_xlnm.Print_Area" localSheetId="5">'１（５）'!$A$1:$O$37</definedName>
    <definedName name="_xlnm.Print_Area" localSheetId="6">'２・３'!$A$1:$Q$60</definedName>
    <definedName name="_xlnm.Print_Area" localSheetId="8">'４（２）'!$A$1:$AI$45</definedName>
    <definedName name="_xlnm.Print_Area" localSheetId="9">'５'!$B$1:$J$37</definedName>
    <definedName name="_xlnm.Print_Area" localSheetId="10">'6 '!$A$1:$N$45</definedName>
    <definedName name="_xlnm.Print_Area" localSheetId="11">'7'!$A$1:$F$42</definedName>
    <definedName name="_xlnm.Print_Area" localSheetId="12">'一覧表  (学校法人)'!$A$1:$F$182</definedName>
    <definedName name="_xlnm.Print_Area" localSheetId="0">表紙!$A$1:$L$55</definedName>
    <definedName name="_xlnm.Print_Titles" localSheetId="12">'一覧表  (学校法人)'!$15:$16</definedName>
    <definedName name="月別_内訳" localSheetId="7">#REF!</definedName>
    <definedName name="月別_内訳" localSheetId="8">#REF!</definedName>
    <definedName name="月別_内訳" localSheetId="10">#REF!</definedName>
    <definedName name="月別_内訳">#REF!</definedName>
    <definedName name="左記職員の内正規職員外の数" localSheetId="7">#REF!</definedName>
    <definedName name="左記職員の内正規職員外の数" localSheetId="8">#REF!</definedName>
    <definedName name="左記職員の内正規職員外の数" localSheetId="10">#REF!</definedName>
    <definedName name="左記職員の内正規職員外の数">#REF!</definedName>
    <definedName name="初日入所人数" localSheetId="7">#REF!</definedName>
    <definedName name="初日入所人数" localSheetId="8">#REF!</definedName>
    <definedName name="初日入所人数" localSheetId="10">#REF!</definedName>
    <definedName name="初日入所人数">#REF!</definedName>
    <definedName name="職員過不足数" localSheetId="7">#REF!</definedName>
    <definedName name="職員過不足数" localSheetId="8">#REF!</definedName>
    <definedName name="職員過不足数" localSheetId="10">#REF!</definedName>
    <definedName name="職員過不足数">#REF!</definedName>
    <definedName name="職員現員数" localSheetId="7">#REF!</definedName>
    <definedName name="職員現員数" localSheetId="8">#REF!</definedName>
    <definedName name="職員現員数" localSheetId="1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32" l="1"/>
  <c r="D39" i="32"/>
  <c r="D21" i="32"/>
  <c r="N39" i="31"/>
  <c r="K39" i="31"/>
  <c r="J39" i="31"/>
  <c r="I39" i="31"/>
  <c r="H39" i="31"/>
  <c r="G39" i="31"/>
  <c r="F39" i="31"/>
  <c r="E39" i="31"/>
  <c r="D39" i="31"/>
  <c r="C39" i="31"/>
  <c r="E40" i="31" s="1"/>
  <c r="M21" i="31"/>
  <c r="L21" i="31"/>
  <c r="K21" i="31"/>
  <c r="J21" i="31"/>
  <c r="I21" i="31"/>
  <c r="H21" i="31"/>
  <c r="G21" i="31"/>
  <c r="F21" i="31"/>
  <c r="E21" i="31"/>
  <c r="D21" i="31"/>
  <c r="F1" i="31"/>
  <c r="M39" i="31" s="1"/>
  <c r="C38" i="5"/>
  <c r="C37" i="5"/>
  <c r="C35" i="5"/>
  <c r="D22" i="31" l="1"/>
  <c r="D40" i="31"/>
  <c r="N21" i="31"/>
  <c r="L39" i="31"/>
  <c r="C21" i="31"/>
  <c r="E22" i="31" s="1"/>
  <c r="E2" i="30" l="1"/>
  <c r="X37" i="29" l="1"/>
  <c r="W37" i="29"/>
  <c r="V37" i="29"/>
  <c r="N37" i="29"/>
  <c r="L37" i="29"/>
  <c r="AH34" i="29"/>
  <c r="AG34" i="29"/>
  <c r="AC34" i="29"/>
  <c r="AA34" i="29"/>
  <c r="X34" i="29"/>
  <c r="W34" i="29"/>
  <c r="V34" i="29"/>
  <c r="U34" i="29"/>
  <c r="U37" i="29" s="1"/>
  <c r="T34" i="29"/>
  <c r="T37" i="29" s="1"/>
  <c r="S34" i="29"/>
  <c r="S37" i="29" s="1"/>
  <c r="R34" i="29"/>
  <c r="R37" i="29" s="1"/>
  <c r="P34" i="29"/>
  <c r="P37" i="29" s="1"/>
  <c r="O34" i="29"/>
  <c r="O37" i="29" s="1"/>
  <c r="N34" i="29"/>
  <c r="L34" i="29"/>
  <c r="I34" i="29"/>
  <c r="I37" i="29" s="1"/>
  <c r="H34" i="29"/>
  <c r="H37" i="29" s="1"/>
  <c r="F34" i="29"/>
  <c r="F37" i="29" s="1"/>
  <c r="E34" i="29"/>
  <c r="E37" i="29" s="1"/>
  <c r="D34" i="29"/>
  <c r="D37" i="29" s="1"/>
  <c r="C34" i="29"/>
  <c r="C37" i="29" s="1"/>
  <c r="AI31" i="29"/>
  <c r="Q31" i="29"/>
  <c r="J31" i="29"/>
  <c r="Z31" i="29" s="1"/>
  <c r="AD31" i="29" s="1"/>
  <c r="G31" i="29"/>
  <c r="K30" i="29"/>
  <c r="M30" i="29" s="1"/>
  <c r="J30" i="29"/>
  <c r="G30" i="29"/>
  <c r="AI29" i="29"/>
  <c r="Q29" i="29"/>
  <c r="J29" i="29"/>
  <c r="Z29" i="29" s="1"/>
  <c r="AD29" i="29" s="1"/>
  <c r="G29" i="29"/>
  <c r="Y29" i="29" s="1"/>
  <c r="AB29" i="29" s="1"/>
  <c r="J28" i="29"/>
  <c r="G28" i="29"/>
  <c r="K28" i="29" s="1"/>
  <c r="M28" i="29" s="1"/>
  <c r="AI27" i="29"/>
  <c r="Z27" i="29"/>
  <c r="AD27" i="29" s="1"/>
  <c r="Y27" i="29"/>
  <c r="AB27" i="29" s="1"/>
  <c r="Q27" i="29"/>
  <c r="K27" i="29"/>
  <c r="M27" i="29" s="1"/>
  <c r="J27" i="29"/>
  <c r="G27" i="29"/>
  <c r="J26" i="29"/>
  <c r="G26" i="29"/>
  <c r="K26" i="29" s="1"/>
  <c r="M26" i="29" s="1"/>
  <c r="AI25" i="29"/>
  <c r="Z25" i="29"/>
  <c r="AD25" i="29" s="1"/>
  <c r="Y25" i="29"/>
  <c r="AB25" i="29" s="1"/>
  <c r="Q25" i="29"/>
  <c r="Q34" i="29" s="1"/>
  <c r="Q37" i="29" s="1"/>
  <c r="J25" i="29"/>
  <c r="G25" i="29"/>
  <c r="K25" i="29" s="1"/>
  <c r="M25" i="29" s="1"/>
  <c r="J24" i="29"/>
  <c r="G24" i="29"/>
  <c r="K24" i="29" s="1"/>
  <c r="M24" i="29" s="1"/>
  <c r="AI23" i="29"/>
  <c r="Z23" i="29"/>
  <c r="AD23" i="29" s="1"/>
  <c r="Q23" i="29"/>
  <c r="J23" i="29"/>
  <c r="G23" i="29"/>
  <c r="Y23" i="29" s="1"/>
  <c r="AB23" i="29" s="1"/>
  <c r="J22" i="29"/>
  <c r="G22" i="29"/>
  <c r="K22" i="29" s="1"/>
  <c r="M22" i="29" s="1"/>
  <c r="AI21" i="29"/>
  <c r="AD21" i="29"/>
  <c r="Q21" i="29"/>
  <c r="J21" i="29"/>
  <c r="Z21" i="29" s="1"/>
  <c r="G21" i="29"/>
  <c r="Y21" i="29" s="1"/>
  <c r="AB21" i="29" s="1"/>
  <c r="J20" i="29"/>
  <c r="G20" i="29"/>
  <c r="K20" i="29" s="1"/>
  <c r="M20" i="29" s="1"/>
  <c r="AI19" i="29"/>
  <c r="Q19" i="29"/>
  <c r="J19" i="29"/>
  <c r="Z19" i="29" s="1"/>
  <c r="AD19" i="29" s="1"/>
  <c r="G19" i="29"/>
  <c r="K18" i="29"/>
  <c r="M18" i="29" s="1"/>
  <c r="J18" i="29"/>
  <c r="G18" i="29"/>
  <c r="AI17" i="29"/>
  <c r="Q17" i="29"/>
  <c r="J17" i="29"/>
  <c r="Z17" i="29" s="1"/>
  <c r="AD17" i="29" s="1"/>
  <c r="G17" i="29"/>
  <c r="Y17" i="29" s="1"/>
  <c r="AB17" i="29" s="1"/>
  <c r="J16" i="29"/>
  <c r="G16" i="29"/>
  <c r="K16" i="29" s="1"/>
  <c r="M16" i="29" s="1"/>
  <c r="AI15" i="29"/>
  <c r="Z15" i="29"/>
  <c r="AD15" i="29" s="1"/>
  <c r="Y15" i="29"/>
  <c r="AB15" i="29" s="1"/>
  <c r="Q15" i="29"/>
  <c r="K15" i="29"/>
  <c r="M15" i="29" s="1"/>
  <c r="J15" i="29"/>
  <c r="G15" i="29"/>
  <c r="J14" i="29"/>
  <c r="G14" i="29"/>
  <c r="K14" i="29" s="1"/>
  <c r="M14" i="29" s="1"/>
  <c r="AI13" i="29"/>
  <c r="Z13" i="29"/>
  <c r="AD13" i="29" s="1"/>
  <c r="Y13" i="29"/>
  <c r="AB13" i="29" s="1"/>
  <c r="Q13" i="29"/>
  <c r="J13" i="29"/>
  <c r="G13" i="29"/>
  <c r="K13" i="29" s="1"/>
  <c r="M13" i="29" s="1"/>
  <c r="J12" i="29"/>
  <c r="G12" i="29"/>
  <c r="K12" i="29" s="1"/>
  <c r="M12" i="29" s="1"/>
  <c r="AI11" i="29"/>
  <c r="Z11" i="29"/>
  <c r="AD11" i="29" s="1"/>
  <c r="Q11" i="29"/>
  <c r="J11" i="29"/>
  <c r="G11" i="29"/>
  <c r="Y11" i="29" s="1"/>
  <c r="AB11" i="29" s="1"/>
  <c r="J10" i="29"/>
  <c r="G10" i="29"/>
  <c r="K10" i="29" s="1"/>
  <c r="M10" i="29" s="1"/>
  <c r="AI9" i="29"/>
  <c r="Q9" i="29"/>
  <c r="J9" i="29"/>
  <c r="Z9" i="29" s="1"/>
  <c r="G9" i="29"/>
  <c r="J8" i="29"/>
  <c r="G8" i="29"/>
  <c r="K8" i="29" s="1"/>
  <c r="M8" i="29" s="1"/>
  <c r="C3" i="29"/>
  <c r="X36" i="28"/>
  <c r="W36" i="28"/>
  <c r="V36" i="28"/>
  <c r="N36" i="28"/>
  <c r="L36" i="28"/>
  <c r="AH33" i="28"/>
  <c r="AG33" i="28"/>
  <c r="AC33" i="28"/>
  <c r="AA33" i="28"/>
  <c r="X33" i="28"/>
  <c r="W33" i="28"/>
  <c r="V33" i="28"/>
  <c r="U33" i="28"/>
  <c r="U36" i="28" s="1"/>
  <c r="T33" i="28"/>
  <c r="T36" i="28" s="1"/>
  <c r="S33" i="28"/>
  <c r="S36" i="28" s="1"/>
  <c r="R33" i="28"/>
  <c r="R36" i="28" s="1"/>
  <c r="P33" i="28"/>
  <c r="P36" i="28" s="1"/>
  <c r="O33" i="28"/>
  <c r="O36" i="28" s="1"/>
  <c r="N33" i="28"/>
  <c r="L33" i="28"/>
  <c r="I33" i="28"/>
  <c r="I36" i="28" s="1"/>
  <c r="H33" i="28"/>
  <c r="H36" i="28" s="1"/>
  <c r="F33" i="28"/>
  <c r="F36" i="28" s="1"/>
  <c r="E33" i="28"/>
  <c r="E36" i="28" s="1"/>
  <c r="D33" i="28"/>
  <c r="D36" i="28" s="1"/>
  <c r="C33" i="28"/>
  <c r="C36" i="28" s="1"/>
  <c r="AI30" i="28"/>
  <c r="Q30" i="28"/>
  <c r="J30" i="28"/>
  <c r="Z30" i="28" s="1"/>
  <c r="AD30" i="28" s="1"/>
  <c r="G30" i="28"/>
  <c r="Y30" i="28" s="1"/>
  <c r="AB30" i="28" s="1"/>
  <c r="K29" i="28"/>
  <c r="M29" i="28" s="1"/>
  <c r="J29" i="28"/>
  <c r="G29" i="28"/>
  <c r="AI28" i="28"/>
  <c r="Q28" i="28"/>
  <c r="J28" i="28"/>
  <c r="Z28" i="28" s="1"/>
  <c r="AD28" i="28" s="1"/>
  <c r="G28" i="28"/>
  <c r="K28" i="28" s="1"/>
  <c r="M28" i="28" s="1"/>
  <c r="J27" i="28"/>
  <c r="G27" i="28"/>
  <c r="K27" i="28" s="1"/>
  <c r="M27" i="28" s="1"/>
  <c r="AI26" i="28"/>
  <c r="Z26" i="28"/>
  <c r="AD26" i="28" s="1"/>
  <c r="Y26" i="28"/>
  <c r="AB26" i="28" s="1"/>
  <c r="Q26" i="28"/>
  <c r="K26" i="28"/>
  <c r="M26" i="28" s="1"/>
  <c r="J26" i="28"/>
  <c r="G26" i="28"/>
  <c r="J25" i="28"/>
  <c r="G25" i="28"/>
  <c r="K25" i="28" s="1"/>
  <c r="M25" i="28" s="1"/>
  <c r="AI24" i="28"/>
  <c r="Z24" i="28"/>
  <c r="AD24" i="28" s="1"/>
  <c r="Y24" i="28"/>
  <c r="AB24" i="28" s="1"/>
  <c r="Q24" i="28"/>
  <c r="J24" i="28"/>
  <c r="G24" i="28"/>
  <c r="K24" i="28" s="1"/>
  <c r="M24" i="28" s="1"/>
  <c r="J23" i="28"/>
  <c r="G23" i="28"/>
  <c r="K23" i="28" s="1"/>
  <c r="M23" i="28" s="1"/>
  <c r="AI22" i="28"/>
  <c r="Z22" i="28"/>
  <c r="AD22" i="28" s="1"/>
  <c r="Q22" i="28"/>
  <c r="J22" i="28"/>
  <c r="G22" i="28"/>
  <c r="Y22" i="28" s="1"/>
  <c r="AB22" i="28" s="1"/>
  <c r="J21" i="28"/>
  <c r="G21" i="28"/>
  <c r="K21" i="28" s="1"/>
  <c r="M21" i="28" s="1"/>
  <c r="AI20" i="28"/>
  <c r="Q20" i="28"/>
  <c r="J20" i="28"/>
  <c r="Z20" i="28" s="1"/>
  <c r="AD20" i="28" s="1"/>
  <c r="G20" i="28"/>
  <c r="K20" i="28" s="1"/>
  <c r="M20" i="28" s="1"/>
  <c r="J19" i="28"/>
  <c r="G19" i="28"/>
  <c r="K19" i="28" s="1"/>
  <c r="M19" i="28" s="1"/>
  <c r="AI18" i="28"/>
  <c r="Q18" i="28"/>
  <c r="J18" i="28"/>
  <c r="Z18" i="28" s="1"/>
  <c r="AD18" i="28" s="1"/>
  <c r="G18" i="28"/>
  <c r="Y18" i="28" s="1"/>
  <c r="AB18" i="28" s="1"/>
  <c r="K17" i="28"/>
  <c r="M17" i="28" s="1"/>
  <c r="J17" i="28"/>
  <c r="G17" i="28"/>
  <c r="AI16" i="28"/>
  <c r="Q16" i="28"/>
  <c r="J16" i="28"/>
  <c r="Z16" i="28" s="1"/>
  <c r="AD16" i="28" s="1"/>
  <c r="G16" i="28"/>
  <c r="K16" i="28" s="1"/>
  <c r="M16" i="28" s="1"/>
  <c r="J15" i="28"/>
  <c r="G15" i="28"/>
  <c r="K15" i="28" s="1"/>
  <c r="M15" i="28" s="1"/>
  <c r="AI14" i="28"/>
  <c r="Z14" i="28"/>
  <c r="AD14" i="28" s="1"/>
  <c r="Y14" i="28"/>
  <c r="AB14" i="28" s="1"/>
  <c r="Q14" i="28"/>
  <c r="K14" i="28"/>
  <c r="M14" i="28" s="1"/>
  <c r="J14" i="28"/>
  <c r="G14" i="28"/>
  <c r="J13" i="28"/>
  <c r="G13" i="28"/>
  <c r="K13" i="28" s="1"/>
  <c r="M13" i="28" s="1"/>
  <c r="AI12" i="28"/>
  <c r="Z12" i="28"/>
  <c r="AD12" i="28" s="1"/>
  <c r="Y12" i="28"/>
  <c r="AB12" i="28" s="1"/>
  <c r="Q12" i="28"/>
  <c r="Q33" i="28" s="1"/>
  <c r="Q36" i="28" s="1"/>
  <c r="J12" i="28"/>
  <c r="G12" i="28"/>
  <c r="K12" i="28" s="1"/>
  <c r="M12" i="28" s="1"/>
  <c r="J11" i="28"/>
  <c r="G11" i="28"/>
  <c r="K11" i="28" s="1"/>
  <c r="M11" i="28" s="1"/>
  <c r="AI10" i="28"/>
  <c r="Z10" i="28"/>
  <c r="AD10" i="28" s="1"/>
  <c r="Q10" i="28"/>
  <c r="J10" i="28"/>
  <c r="G10" i="28"/>
  <c r="Y10" i="28" s="1"/>
  <c r="AB10" i="28" s="1"/>
  <c r="J9" i="28"/>
  <c r="G9" i="28"/>
  <c r="K9" i="28" s="1"/>
  <c r="M9" i="28" s="1"/>
  <c r="AI8" i="28"/>
  <c r="AI33" i="28" s="1"/>
  <c r="Q8" i="28"/>
  <c r="J8" i="28"/>
  <c r="Z8" i="28" s="1"/>
  <c r="G8" i="28"/>
  <c r="K8" i="28" s="1"/>
  <c r="J7" i="28"/>
  <c r="G7" i="28"/>
  <c r="K7" i="28" s="1"/>
  <c r="M7" i="28" s="1"/>
  <c r="D2" i="28"/>
  <c r="L1" i="28"/>
  <c r="H1" i="28"/>
  <c r="M9" i="6"/>
  <c r="M7" i="6"/>
  <c r="Y19" i="29" l="1"/>
  <c r="AB19" i="29" s="1"/>
  <c r="K19" i="29"/>
  <c r="M19" i="29" s="1"/>
  <c r="Y9" i="29"/>
  <c r="K9" i="29"/>
  <c r="G34" i="29"/>
  <c r="G37" i="29" s="1"/>
  <c r="Z34" i="29"/>
  <c r="AD37" i="29" s="1"/>
  <c r="K17" i="29"/>
  <c r="M17" i="29" s="1"/>
  <c r="AD9" i="29"/>
  <c r="Y31" i="29"/>
  <c r="AB31" i="29" s="1"/>
  <c r="K31" i="29"/>
  <c r="M31" i="29" s="1"/>
  <c r="AI34" i="29"/>
  <c r="K29" i="29"/>
  <c r="M29" i="29" s="1"/>
  <c r="K21" i="29"/>
  <c r="M21" i="29" s="1"/>
  <c r="J34" i="29"/>
  <c r="J37" i="29" s="1"/>
  <c r="K11" i="29"/>
  <c r="M11" i="29" s="1"/>
  <c r="K23" i="29"/>
  <c r="M23" i="29" s="1"/>
  <c r="M8" i="28"/>
  <c r="Z33" i="28"/>
  <c r="AD36" i="28" s="1"/>
  <c r="AD8" i="28"/>
  <c r="AE36" i="28"/>
  <c r="AF36" i="28"/>
  <c r="K30" i="28"/>
  <c r="M30" i="28" s="1"/>
  <c r="G33" i="28"/>
  <c r="G36" i="28" s="1"/>
  <c r="Y28" i="28"/>
  <c r="AB28" i="28" s="1"/>
  <c r="Y8" i="28"/>
  <c r="Y20" i="28"/>
  <c r="AB20" i="28" s="1"/>
  <c r="K18" i="28"/>
  <c r="M18" i="28" s="1"/>
  <c r="Y16" i="28"/>
  <c r="AB16" i="28" s="1"/>
  <c r="J33" i="28"/>
  <c r="J36" i="28" s="1"/>
  <c r="K22" i="28"/>
  <c r="M22" i="28" s="1"/>
  <c r="K10" i="28"/>
  <c r="M10" i="28" s="1"/>
  <c r="H31" i="5"/>
  <c r="H29" i="5"/>
  <c r="H27" i="5"/>
  <c r="H25" i="5"/>
  <c r="H23" i="5"/>
  <c r="H21" i="5"/>
  <c r="H19" i="5"/>
  <c r="H17" i="5"/>
  <c r="H15" i="5"/>
  <c r="H13" i="5"/>
  <c r="H11" i="5"/>
  <c r="K34" i="29" l="1"/>
  <c r="K37" i="29" s="1"/>
  <c r="M9" i="29"/>
  <c r="M34" i="29" s="1"/>
  <c r="M37" i="29" s="1"/>
  <c r="AB9" i="29"/>
  <c r="Y34" i="29"/>
  <c r="AB37" i="29" s="1"/>
  <c r="AF37" i="29"/>
  <c r="AE37" i="29"/>
  <c r="M33" i="28"/>
  <c r="M36" i="28" s="1"/>
  <c r="K33" i="28"/>
  <c r="K36" i="28" s="1"/>
  <c r="AB8" i="28"/>
  <c r="Y33" i="28"/>
  <c r="AB36" i="28" s="1"/>
  <c r="X34" i="5"/>
  <c r="Y33" i="5"/>
  <c r="E1" i="5" l="1"/>
  <c r="K2" i="2" l="1"/>
  <c r="D1" i="18" l="1"/>
  <c r="C38" i="15"/>
  <c r="C37" i="15"/>
  <c r="C33" i="15"/>
  <c r="C32" i="15"/>
  <c r="M13" i="6"/>
  <c r="E1" i="6"/>
  <c r="AH33" i="5"/>
  <c r="AG33" i="5"/>
  <c r="AA34" i="5"/>
  <c r="U34" i="5"/>
  <c r="R34" i="5"/>
  <c r="O34" i="5"/>
  <c r="L34" i="5"/>
  <c r="I34" i="5"/>
  <c r="AB33" i="5"/>
  <c r="V33" i="5"/>
  <c r="W33" i="5"/>
  <c r="S33" i="5"/>
  <c r="P33" i="5"/>
  <c r="M33" i="5"/>
  <c r="J33" i="5"/>
  <c r="G33" i="5"/>
  <c r="AD12" i="5"/>
  <c r="H12" i="5"/>
  <c r="AE11" i="5"/>
  <c r="F11" i="5"/>
  <c r="G1" i="5"/>
  <c r="AG2" i="5"/>
  <c r="H32" i="5"/>
  <c r="H30" i="5"/>
  <c r="H28" i="5"/>
  <c r="H26" i="5"/>
  <c r="H24" i="5"/>
  <c r="H22" i="5"/>
  <c r="H20" i="5"/>
  <c r="H18" i="5"/>
  <c r="H16" i="5"/>
  <c r="H14" i="5"/>
  <c r="H8" i="5"/>
  <c r="H7" i="5"/>
  <c r="H10" i="5"/>
  <c r="H9" i="5"/>
  <c r="G3" i="5"/>
  <c r="E5" i="5"/>
  <c r="D5" i="5"/>
  <c r="C2" i="22"/>
  <c r="C2" i="3"/>
  <c r="C50" i="2"/>
  <c r="C35" i="2"/>
  <c r="M33" i="6"/>
  <c r="M31" i="6"/>
  <c r="M29" i="6"/>
  <c r="M27" i="6"/>
  <c r="M25" i="6"/>
  <c r="M23" i="6"/>
  <c r="M21" i="6"/>
  <c r="M19" i="6"/>
  <c r="M17" i="6"/>
  <c r="M15" i="6"/>
  <c r="M11" i="6"/>
  <c r="P32" i="15"/>
  <c r="P33" i="15"/>
  <c r="P37" i="15"/>
  <c r="P38" i="15"/>
  <c r="AE23" i="5"/>
  <c r="AE27" i="5"/>
  <c r="AE29" i="5"/>
  <c r="AE31" i="5"/>
  <c r="AD32" i="5"/>
  <c r="AD30" i="5"/>
  <c r="AD28" i="5"/>
  <c r="AD26" i="5"/>
  <c r="AD24" i="5"/>
  <c r="AD22" i="5"/>
  <c r="AD20" i="5"/>
  <c r="AD18" i="5"/>
  <c r="AD16" i="5"/>
  <c r="AD14" i="5"/>
  <c r="AD10" i="5"/>
  <c r="AD8" i="5"/>
  <c r="F31" i="5"/>
  <c r="F29" i="5"/>
  <c r="F27" i="5"/>
  <c r="F25" i="5"/>
  <c r="F23" i="5"/>
  <c r="F21" i="5"/>
  <c r="F19" i="5"/>
  <c r="F17" i="5"/>
  <c r="F15" i="5"/>
  <c r="F13" i="5"/>
  <c r="F9" i="5"/>
  <c r="F7" i="5"/>
  <c r="AE7" i="5"/>
  <c r="AE9" i="5"/>
  <c r="AE13" i="5"/>
  <c r="AE15" i="5"/>
  <c r="AE17" i="5"/>
  <c r="AE19" i="5"/>
  <c r="AE21" i="5"/>
  <c r="AE25" i="5"/>
  <c r="AD34" i="5" l="1"/>
  <c r="AE33" i="5"/>
</calcChain>
</file>

<file path=xl/sharedStrings.xml><?xml version="1.0" encoding="utf-8"?>
<sst xmlns="http://schemas.openxmlformats.org/spreadsheetml/2006/main" count="1830" uniqueCount="576">
  <si>
    <t>　【添付書類】</t>
  </si>
  <si>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</si>
  <si>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</si>
  <si>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</si>
  <si>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</si>
  <si>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</si>
  <si>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</si>
  <si>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</si>
  <si>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</si>
  <si>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</si>
  <si>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</si>
  <si>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</si>
  <si>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勤務条件（曜日、勤務時間帯等具体的に）</t>
    <rPh sb="0" eb="2">
      <t>キンム</t>
    </rPh>
    <rPh sb="2" eb="4">
      <t>ジョウケン</t>
    </rPh>
    <rPh sb="5" eb="7">
      <t>ヨウビ</t>
    </rPh>
    <rPh sb="8" eb="10">
      <t>キンム</t>
    </rPh>
    <rPh sb="10" eb="12">
      <t>ジカン</t>
    </rPh>
    <rPh sb="12" eb="13">
      <t>タイ</t>
    </rPh>
    <rPh sb="13" eb="14">
      <t>トウ</t>
    </rPh>
    <rPh sb="14" eb="17">
      <t>グタイテキ</t>
    </rPh>
    <phoneticPr fontId="7"/>
  </si>
  <si>
    <t>事　務　分　掌
（ ク ラ ス 等 ）</t>
    <rPh sb="0" eb="1">
      <t>コト</t>
    </rPh>
    <rPh sb="2" eb="3">
      <t>ツトム</t>
    </rPh>
    <rPh sb="4" eb="5">
      <t>ブン</t>
    </rPh>
    <rPh sb="6" eb="7">
      <t>テノヒラ</t>
    </rPh>
    <rPh sb="16" eb="17">
      <t>トウ</t>
    </rPh>
    <phoneticPr fontId="7"/>
  </si>
  <si>
    <t>職　名</t>
    <rPh sb="0" eb="1">
      <t>ショク</t>
    </rPh>
    <rPh sb="2" eb="3">
      <t>メイ</t>
    </rPh>
    <phoneticPr fontId="7"/>
  </si>
  <si>
    <t>氏　 名</t>
    <rPh sb="0" eb="1">
      <t>シ</t>
    </rPh>
    <rPh sb="3" eb="4">
      <t>メイ</t>
    </rPh>
    <phoneticPr fontId="7"/>
  </si>
  <si>
    <t>本　　　　　　俸　（円）</t>
    <rPh sb="0" eb="1">
      <t>ホン</t>
    </rPh>
    <rPh sb="7" eb="8">
      <t>ホウ</t>
    </rPh>
    <rPh sb="10" eb="11">
      <t>エン</t>
    </rPh>
    <phoneticPr fontId="7"/>
  </si>
  <si>
    <t>諸　　　　　　　　　　手　　　　　　　　　　当　（円）</t>
    <rPh sb="0" eb="1">
      <t>ショ</t>
    </rPh>
    <rPh sb="11" eb="12">
      <t>テ</t>
    </rPh>
    <rPh sb="22" eb="23">
      <t>トウ</t>
    </rPh>
    <rPh sb="25" eb="26">
      <t>エン</t>
    </rPh>
    <phoneticPr fontId="7"/>
  </si>
  <si>
    <t>改定前の</t>
    <rPh sb="0" eb="2">
      <t>カイテイ</t>
    </rPh>
    <rPh sb="2" eb="3">
      <t>マエ</t>
    </rPh>
    <phoneticPr fontId="7"/>
  </si>
  <si>
    <t>現 在 の</t>
    <rPh sb="0" eb="1">
      <t>ウツツ</t>
    </rPh>
    <rPh sb="2" eb="3">
      <t>ザイ</t>
    </rPh>
    <phoneticPr fontId="7"/>
  </si>
  <si>
    <t>昇給率</t>
    <rPh sb="0" eb="3">
      <t>ショウキュウリツ</t>
    </rPh>
    <phoneticPr fontId="7"/>
  </si>
  <si>
    <t>扶養手当</t>
    <rPh sb="0" eb="2">
      <t>フヨウ</t>
    </rPh>
    <rPh sb="2" eb="4">
      <t>テアテ</t>
    </rPh>
    <phoneticPr fontId="7"/>
  </si>
  <si>
    <t>(②－①)÷①×100</t>
    <phoneticPr fontId="7"/>
  </si>
  <si>
    <t>本俸年額</t>
    <rPh sb="0" eb="2">
      <t>ホンポウ</t>
    </rPh>
    <rPh sb="2" eb="3">
      <t>ネン</t>
    </rPh>
    <rPh sb="3" eb="4">
      <t>ガク</t>
    </rPh>
    <phoneticPr fontId="7"/>
  </si>
  <si>
    <t>諸手当計</t>
    <rPh sb="0" eb="1">
      <t>ショ</t>
    </rPh>
    <rPh sb="1" eb="3">
      <t>テアテ</t>
    </rPh>
    <rPh sb="3" eb="4">
      <t>ケイ</t>
    </rPh>
    <phoneticPr fontId="7"/>
  </si>
  <si>
    <t>Ａ</t>
    <phoneticPr fontId="7"/>
  </si>
  <si>
    <t>Ｂ</t>
    <phoneticPr fontId="7"/>
  </si>
  <si>
    <t>Ｃ</t>
    <phoneticPr fontId="7"/>
  </si>
  <si>
    <t>(</t>
    <phoneticPr fontId="7"/>
  </si>
  <si>
    <t>)</t>
    <phoneticPr fontId="7"/>
  </si>
  <si>
    <t>合　　　　　　　　　　　　　計</t>
    <rPh sb="0" eb="1">
      <t>ゴウ</t>
    </rPh>
    <rPh sb="14" eb="15">
      <t>ケイ</t>
    </rPh>
    <phoneticPr fontId="7"/>
  </si>
  <si>
    <t>(</t>
    <phoneticPr fontId="7"/>
  </si>
  <si>
    <t>)</t>
    <phoneticPr fontId="7"/>
  </si>
  <si>
    <t>備　　考</t>
    <rPh sb="0" eb="1">
      <t>ビ</t>
    </rPh>
    <rPh sb="3" eb="4">
      <t>コウ</t>
    </rPh>
    <phoneticPr fontId="7"/>
  </si>
  <si>
    <t>（２）日曜、祝日以外の休所はないか。</t>
  </si>
  <si>
    <t>（３）職員の勤務状況</t>
  </si>
  <si>
    <t>３　安全管理及び衛生管理の状況</t>
  </si>
  <si>
    <t>月　　別</t>
  </si>
  <si>
    <t>計</t>
  </si>
  <si>
    <t>人</t>
    <rPh sb="0" eb="1">
      <t>ニン</t>
    </rPh>
    <phoneticPr fontId="11"/>
  </si>
  <si>
    <t>日</t>
    <rPh sb="0" eb="1">
      <t>ニチ</t>
    </rPh>
    <phoneticPr fontId="11"/>
  </si>
  <si>
    <t>職　員　現　員　数</t>
    <rPh sb="0" eb="1">
      <t>ショク</t>
    </rPh>
    <rPh sb="2" eb="3">
      <t>イン</t>
    </rPh>
    <rPh sb="4" eb="5">
      <t>ウツツ</t>
    </rPh>
    <rPh sb="6" eb="7">
      <t>イン</t>
    </rPh>
    <rPh sb="8" eb="9">
      <t>スウ</t>
    </rPh>
    <phoneticPr fontId="11"/>
  </si>
  <si>
    <t xml:space="preserve"> 左記職員の
 うち、正規
 職員の数</t>
    <rPh sb="1" eb="3">
      <t>サキ</t>
    </rPh>
    <rPh sb="3" eb="5">
      <t>ショクイン</t>
    </rPh>
    <rPh sb="11" eb="13">
      <t>セイキ</t>
    </rPh>
    <rPh sb="15" eb="17">
      <t>ショクイン</t>
    </rPh>
    <rPh sb="18" eb="19">
      <t>カズ</t>
    </rPh>
    <phoneticPr fontId="11"/>
  </si>
  <si>
    <t>職　　員
過不足数</t>
    <rPh sb="0" eb="1">
      <t>ショク</t>
    </rPh>
    <rPh sb="3" eb="4">
      <t>イン</t>
    </rPh>
    <rPh sb="5" eb="8">
      <t>カフソク</t>
    </rPh>
    <rPh sb="8" eb="9">
      <t>スウ</t>
    </rPh>
    <phoneticPr fontId="11"/>
  </si>
  <si>
    <t>給 食 延 人 員</t>
    <rPh sb="0" eb="1">
      <t>キュウ</t>
    </rPh>
    <rPh sb="2" eb="3">
      <t>ショク</t>
    </rPh>
    <rPh sb="4" eb="5">
      <t>エン</t>
    </rPh>
    <rPh sb="6" eb="7">
      <t>ヒト</t>
    </rPh>
    <rPh sb="8" eb="9">
      <t>イン</t>
    </rPh>
    <phoneticPr fontId="11"/>
  </si>
  <si>
    <t>乳児</t>
    <rPh sb="0" eb="2">
      <t>ニュウジ</t>
    </rPh>
    <phoneticPr fontId="11"/>
  </si>
  <si>
    <t>３歳児</t>
    <rPh sb="1" eb="3">
      <t>サイジ</t>
    </rPh>
    <phoneticPr fontId="11"/>
  </si>
  <si>
    <t>４　歳
以上児</t>
    <rPh sb="2" eb="3">
      <t>サイ</t>
    </rPh>
    <rPh sb="4" eb="5">
      <t>イ</t>
    </rPh>
    <rPh sb="5" eb="6">
      <t>ウエ</t>
    </rPh>
    <rPh sb="6" eb="7">
      <t>ジ</t>
    </rPh>
    <phoneticPr fontId="11"/>
  </si>
  <si>
    <t>私　的
契約児</t>
    <rPh sb="0" eb="1">
      <t>ワタシ</t>
    </rPh>
    <rPh sb="2" eb="3">
      <t>マト</t>
    </rPh>
    <rPh sb="4" eb="6">
      <t>ケイヤク</t>
    </rPh>
    <rPh sb="6" eb="7">
      <t>ジ</t>
    </rPh>
    <phoneticPr fontId="11"/>
  </si>
  <si>
    <t>施設長</t>
    <rPh sb="0" eb="2">
      <t>シセツ</t>
    </rPh>
    <rPh sb="2" eb="3">
      <t>チョウ</t>
    </rPh>
    <phoneticPr fontId="11"/>
  </si>
  <si>
    <t>計</t>
    <rPh sb="0" eb="1">
      <t>ケイ</t>
    </rPh>
    <phoneticPr fontId="11"/>
  </si>
  <si>
    <t>３　歳
未満児</t>
    <rPh sb="2" eb="3">
      <t>トシ</t>
    </rPh>
    <rPh sb="4" eb="6">
      <t>ミマン</t>
    </rPh>
    <rPh sb="6" eb="7">
      <t>ジ</t>
    </rPh>
    <phoneticPr fontId="11"/>
  </si>
  <si>
    <t>３　歳
以上児</t>
    <rPh sb="2" eb="3">
      <t>サイ</t>
    </rPh>
    <rPh sb="4" eb="6">
      <t>イジョウ</t>
    </rPh>
    <rPh sb="6" eb="7">
      <t>ジ</t>
    </rPh>
    <phoneticPr fontId="11"/>
  </si>
  <si>
    <t>日</t>
    <rPh sb="0" eb="1">
      <t>ヒ</t>
    </rPh>
    <phoneticPr fontId="11"/>
  </si>
  <si>
    <t>月
平均</t>
    <rPh sb="0" eb="1">
      <t>ツキ</t>
    </rPh>
    <rPh sb="2" eb="4">
      <t>ヘイキン</t>
    </rPh>
    <phoneticPr fontId="11"/>
  </si>
  <si>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1"/>
  </si>
  <si>
    <t>施　設　名</t>
    <rPh sb="0" eb="1">
      <t>シ</t>
    </rPh>
    <rPh sb="2" eb="3">
      <t>セツ</t>
    </rPh>
    <rPh sb="4" eb="5">
      <t>メイ</t>
    </rPh>
    <phoneticPr fontId="7"/>
  </si>
  <si>
    <t>所　在　地</t>
    <rPh sb="0" eb="1">
      <t>トコロ</t>
    </rPh>
    <rPh sb="2" eb="3">
      <t>ザイ</t>
    </rPh>
    <rPh sb="4" eb="5">
      <t>チ</t>
    </rPh>
    <phoneticPr fontId="7"/>
  </si>
  <si>
    <t>E － mail</t>
    <phoneticPr fontId="7"/>
  </si>
  <si>
    <t>Ｄ</t>
    <phoneticPr fontId="7"/>
  </si>
  <si>
    <t>３　施設の配置図及び平面図</t>
    <phoneticPr fontId="7"/>
  </si>
  <si>
    <t>　　（平面図には、室名及び面積を記入すること）</t>
    <phoneticPr fontId="7"/>
  </si>
  <si>
    <t>５　前回指導監査における指摘事項に対する処理報告書の写し</t>
    <phoneticPr fontId="7"/>
  </si>
  <si>
    <t>　　（口頭指導については指導項目を添付すること）</t>
    <rPh sb="12" eb="14">
      <t>シドウ</t>
    </rPh>
    <rPh sb="14" eb="16">
      <t>コウモク</t>
    </rPh>
    <rPh sb="17" eb="19">
      <t>テンプ</t>
    </rPh>
    <phoneticPr fontId="7"/>
  </si>
  <si>
    <t>（１）資金収支計算書・資金収支予算書（当初・補正とも）</t>
    <rPh sb="3" eb="5">
      <t>シキン</t>
    </rPh>
    <rPh sb="11" eb="13">
      <t>シキン</t>
    </rPh>
    <rPh sb="17" eb="18">
      <t>ショ</t>
    </rPh>
    <phoneticPr fontId="7"/>
  </si>
  <si>
    <t>（４）財産目録</t>
    <rPh sb="3" eb="5">
      <t>ザイサン</t>
    </rPh>
    <rPh sb="5" eb="7">
      <t>モクロク</t>
    </rPh>
    <phoneticPr fontId="7"/>
  </si>
  <si>
    <t>（２）事業活動計算書</t>
    <phoneticPr fontId="7"/>
  </si>
  <si>
    <t>（３）貸借対照表</t>
    <phoneticPr fontId="7"/>
  </si>
  <si>
    <t>（６）固定資産管理台帳</t>
    <rPh sb="3" eb="7">
      <t>コテイシサン</t>
    </rPh>
    <rPh sb="7" eb="9">
      <t>カンリ</t>
    </rPh>
    <rPh sb="9" eb="11">
      <t>ダイチョウ</t>
    </rPh>
    <phoneticPr fontId="7"/>
  </si>
  <si>
    <r>
      <t>（５）附属明細書</t>
    </r>
    <r>
      <rPr>
        <sz val="12"/>
        <color indexed="10"/>
        <rFont val="ＭＳ 明朝"/>
        <family val="1"/>
        <charset val="128"/>
      </rPr>
      <t/>
    </r>
    <phoneticPr fontId="7"/>
  </si>
  <si>
    <t>　　※作成を省略している計算書は添付不要</t>
    <rPh sb="3" eb="5">
      <t>サクセイ</t>
    </rPh>
    <rPh sb="6" eb="8">
      <t>ショウリャク</t>
    </rPh>
    <rPh sb="12" eb="15">
      <t>ケイサンショ</t>
    </rPh>
    <rPh sb="16" eb="18">
      <t>テンプ</t>
    </rPh>
    <rPh sb="18" eb="20">
      <t>フヨウ</t>
    </rPh>
    <phoneticPr fontId="7"/>
  </si>
  <si>
    <t>年度</t>
    <phoneticPr fontId="7"/>
  </si>
  <si>
    <t>１　事務分掌表</t>
    <phoneticPr fontId="7"/>
  </si>
  <si>
    <t>　職員の状況</t>
    <phoneticPr fontId="7"/>
  </si>
  <si>
    <t>　安全管理及び衛生管理の状況</t>
    <phoneticPr fontId="7"/>
  </si>
  <si>
    <t>　月別入所児童数等の状況</t>
    <phoneticPr fontId="7"/>
  </si>
  <si>
    <t>　栄養摂取の状況</t>
    <phoneticPr fontId="7"/>
  </si>
  <si>
    <t>　補助金収入の状況</t>
    <phoneticPr fontId="7"/>
  </si>
  <si>
    <t>ＴＥＬ（施設）</t>
    <rPh sb="4" eb="6">
      <t>シセツ</t>
    </rPh>
    <phoneticPr fontId="7"/>
  </si>
  <si>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</si>
  <si>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</si>
  <si>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</si>
  <si>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</si>
  <si>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賞　与　　　　　　　　（支給済分）</t>
    <rPh sb="0" eb="1">
      <t>ショウ</t>
    </rPh>
    <rPh sb="2" eb="3">
      <t>アタエ</t>
    </rPh>
    <rPh sb="12" eb="14">
      <t>シキュウ</t>
    </rPh>
    <rPh sb="14" eb="15">
      <t>ズ</t>
    </rPh>
    <rPh sb="15" eb="16">
      <t>ブン</t>
    </rPh>
    <phoneticPr fontId="7"/>
  </si>
  <si>
    <t>（注）１　監査実施年度４月分を原則とするが、資料作成日現在において変動があれば直近の状況を記入すること。</t>
    <rPh sb="1" eb="2">
      <t>チュウ</t>
    </rPh>
    <rPh sb="5" eb="7">
      <t>カンサ</t>
    </rPh>
    <rPh sb="7" eb="9">
      <t>ジッシ</t>
    </rPh>
    <rPh sb="9" eb="11">
      <t>ネンド</t>
    </rPh>
    <rPh sb="12" eb="14">
      <t>ガツブン</t>
    </rPh>
    <rPh sb="15" eb="17">
      <t>ゲンソク</t>
    </rPh>
    <rPh sb="22" eb="24">
      <t>シリョウ</t>
    </rPh>
    <rPh sb="24" eb="27">
      <t>サクセイビ</t>
    </rPh>
    <rPh sb="27" eb="29">
      <t>ゲンザイ</t>
    </rPh>
    <rPh sb="33" eb="35">
      <t>ヘンドウ</t>
    </rPh>
    <rPh sb="39" eb="40">
      <t>ジキ</t>
    </rPh>
    <rPh sb="40" eb="41">
      <t>コン</t>
    </rPh>
    <rPh sb="42" eb="44">
      <t>ジョウキョウ</t>
    </rPh>
    <rPh sb="45" eb="47">
      <t>キニュウ</t>
    </rPh>
    <phoneticPr fontId="7"/>
  </si>
  <si>
    <t>　　　２　各職員の本俸月額欄の上段には適用給料表の号給を、下段に月額を記入すること。なお、パート職員等については上段に時給・日給の別を、下段にその額を記入すること。</t>
    <rPh sb="5" eb="6">
      <t>カク</t>
    </rPh>
    <rPh sb="6" eb="8">
      <t>ショクイン</t>
    </rPh>
    <rPh sb="9" eb="11">
      <t>ホンポウ</t>
    </rPh>
    <rPh sb="11" eb="13">
      <t>ゲツガク</t>
    </rPh>
    <rPh sb="13" eb="14">
      <t>ラン</t>
    </rPh>
    <rPh sb="15" eb="17">
      <t>ジョウダン</t>
    </rPh>
    <rPh sb="19" eb="21">
      <t>テキヨウ</t>
    </rPh>
    <rPh sb="21" eb="24">
      <t>キュウリョウヒョウ</t>
    </rPh>
    <rPh sb="25" eb="27">
      <t>ゴウキュウ</t>
    </rPh>
    <rPh sb="29" eb="31">
      <t>ゲダン</t>
    </rPh>
    <rPh sb="32" eb="34">
      <t>ゲツガク</t>
    </rPh>
    <rPh sb="35" eb="37">
      <t>キニュウ</t>
    </rPh>
    <rPh sb="48" eb="50">
      <t>ショクイン</t>
    </rPh>
    <rPh sb="50" eb="51">
      <t>トウ</t>
    </rPh>
    <rPh sb="56" eb="58">
      <t>ジョウダン</t>
    </rPh>
    <rPh sb="59" eb="61">
      <t>ジキュウ</t>
    </rPh>
    <rPh sb="62" eb="64">
      <t>ニッキュウ</t>
    </rPh>
    <rPh sb="65" eb="66">
      <t>ベツ</t>
    </rPh>
    <rPh sb="68" eb="70">
      <t>ゲダン</t>
    </rPh>
    <rPh sb="73" eb="74">
      <t>ガク</t>
    </rPh>
    <rPh sb="75" eb="77">
      <t>キニュウ</t>
    </rPh>
    <phoneticPr fontId="7"/>
  </si>
  <si>
    <t>　　　３　手当の名称は、自施設に合わせて適宜変更・列追加して差し支えない。</t>
    <phoneticPr fontId="7"/>
  </si>
  <si>
    <t>賞与</t>
    <rPh sb="0" eb="2">
      <t>ショウヨ</t>
    </rPh>
    <phoneticPr fontId="7"/>
  </si>
  <si>
    <t>（期末勤勉）</t>
    <rPh sb="1" eb="3">
      <t>キマツ</t>
    </rPh>
    <rPh sb="3" eb="5">
      <t>キンベン</t>
    </rPh>
    <phoneticPr fontId="7"/>
  </si>
  <si>
    <t>給与</t>
    <rPh sb="0" eb="2">
      <t>キュウヨ</t>
    </rPh>
    <phoneticPr fontId="7"/>
  </si>
  <si>
    <t>日間（２週間以上）</t>
    <phoneticPr fontId="11"/>
  </si>
  <si>
    <t>月</t>
    <rPh sb="0" eb="1">
      <t>ガツ</t>
    </rPh>
    <phoneticPr fontId="11"/>
  </si>
  <si>
    <t>年</t>
    <rPh sb="0" eb="1">
      <t>ネン</t>
    </rPh>
    <phoneticPr fontId="11"/>
  </si>
  <si>
    <t>　　　　　　　　　　　　　　　（年２回以上。ただし、対象人員50人以上のときは４回以上）</t>
    <phoneticPr fontId="11"/>
  </si>
  <si>
    <t>～</t>
    <phoneticPr fontId="11"/>
  </si>
  <si>
    <t>月</t>
    <rPh sb="0" eb="1">
      <t>ツキ</t>
    </rPh>
    <phoneticPr fontId="11"/>
  </si>
  <si>
    <t>無</t>
    <rPh sb="0" eb="1">
      <t>ナ</t>
    </rPh>
    <phoneticPr fontId="11"/>
  </si>
  <si>
    <t>・</t>
    <phoneticPr fontId="11"/>
  </si>
  <si>
    <t>有</t>
    <rPh sb="0" eb="1">
      <t>ア</t>
    </rPh>
    <phoneticPr fontId="11"/>
  </si>
  <si>
    <t>歯 科</t>
    <rPh sb="0" eb="1">
      <t>ハ</t>
    </rPh>
    <rPh sb="2" eb="3">
      <t>カ</t>
    </rPh>
    <phoneticPr fontId="11"/>
  </si>
  <si>
    <t>内 科</t>
    <rPh sb="0" eb="1">
      <t>ウチ</t>
    </rPh>
    <rPh sb="2" eb="3">
      <t>カ</t>
    </rPh>
    <phoneticPr fontId="11"/>
  </si>
  <si>
    <t>区 分</t>
    <rPh sb="0" eb="1">
      <t>ク</t>
    </rPh>
    <rPh sb="2" eb="3">
      <t>ブン</t>
    </rPh>
    <phoneticPr fontId="11"/>
  </si>
  <si>
    <t>( 人 )</t>
    <rPh sb="2" eb="3">
      <t>ニン</t>
    </rPh>
    <phoneticPr fontId="11"/>
  </si>
  <si>
    <t>( 回 )</t>
    <rPh sb="2" eb="3">
      <t>カイ</t>
    </rPh>
    <phoneticPr fontId="11"/>
  </si>
  <si>
    <t>（４）消防用設備等点検期日</t>
    <phoneticPr fontId="11"/>
  </si>
  <si>
    <t>（３）消火器の点検期日</t>
    <phoneticPr fontId="11"/>
  </si>
  <si>
    <t>　　　消防署への届出年月日</t>
    <phoneticPr fontId="11"/>
  </si>
  <si>
    <t>　　　資格取得年月日</t>
    <phoneticPr fontId="11"/>
  </si>
  <si>
    <t>）</t>
    <phoneticPr fontId="11"/>
  </si>
  <si>
    <t>（</t>
    <phoneticPr fontId="11"/>
  </si>
  <si>
    <t>（２）防火管理者　氏名</t>
    <phoneticPr fontId="11"/>
  </si>
  <si>
    <t>（１）消防計画書の消防署への届出年月日</t>
    <phoneticPr fontId="11"/>
  </si>
  <si>
    <t>分</t>
    <rPh sb="0" eb="1">
      <t>フン</t>
    </rPh>
    <phoneticPr fontId="11"/>
  </si>
  <si>
    <t>時</t>
    <rPh sb="0" eb="1">
      <t>ジ</t>
    </rPh>
    <phoneticPr fontId="11"/>
  </si>
  <si>
    <t>～</t>
    <phoneticPr fontId="11"/>
  </si>
  <si>
    <t>遅 出</t>
    <rPh sb="0" eb="1">
      <t>チ</t>
    </rPh>
    <rPh sb="2" eb="3">
      <t>デ</t>
    </rPh>
    <phoneticPr fontId="11"/>
  </si>
  <si>
    <t>普 通</t>
    <rPh sb="0" eb="1">
      <t>ススム</t>
    </rPh>
    <rPh sb="2" eb="3">
      <t>ツウ</t>
    </rPh>
    <phoneticPr fontId="11"/>
  </si>
  <si>
    <t>早 出</t>
    <rPh sb="0" eb="1">
      <t>ハヤ</t>
    </rPh>
    <rPh sb="2" eb="3">
      <t>デ</t>
    </rPh>
    <phoneticPr fontId="11"/>
  </si>
  <si>
    <t>勤　務　時　間</t>
    <rPh sb="0" eb="1">
      <t>ツトム</t>
    </rPh>
    <rPh sb="2" eb="3">
      <t>ツトム</t>
    </rPh>
    <rPh sb="4" eb="5">
      <t>トキ</t>
    </rPh>
    <rPh sb="6" eb="7">
      <t>アイダ</t>
    </rPh>
    <phoneticPr fontId="11"/>
  </si>
  <si>
    <t>理　　　　　　　由</t>
    <rPh sb="0" eb="1">
      <t>リ</t>
    </rPh>
    <rPh sb="8" eb="9">
      <t>ヨシ</t>
    </rPh>
    <phoneticPr fontId="11"/>
  </si>
  <si>
    <t>月　　　日</t>
    <rPh sb="0" eb="1">
      <t>ツキ</t>
    </rPh>
    <rPh sb="4" eb="5">
      <t>ヒ</t>
    </rPh>
    <phoneticPr fontId="11"/>
  </si>
  <si>
    <t>時まで</t>
    <rPh sb="0" eb="1">
      <t>トキ</t>
    </rPh>
    <phoneticPr fontId="11"/>
  </si>
  <si>
    <t>延長保育の実施状況</t>
    <phoneticPr fontId="11"/>
  </si>
  <si>
    <t>土曜日午後の保育の有無</t>
    <rPh sb="9" eb="11">
      <t>ウム</t>
    </rPh>
    <phoneticPr fontId="11"/>
  </si>
  <si>
    <t>　分</t>
    <rPh sb="1" eb="2">
      <t>フン</t>
    </rPh>
    <phoneticPr fontId="11"/>
  </si>
  <si>
    <t>午後</t>
    <rPh sb="0" eb="2">
      <t>ゴゴ</t>
    </rPh>
    <phoneticPr fontId="11"/>
  </si>
  <si>
    <t>～</t>
    <phoneticPr fontId="11"/>
  </si>
  <si>
    <t>　　　　時　　　　分</t>
    <rPh sb="4" eb="5">
      <t>ジ</t>
    </rPh>
    <rPh sb="9" eb="10">
      <t>フン</t>
    </rPh>
    <phoneticPr fontId="11"/>
  </si>
  <si>
    <t>午前</t>
    <rPh sb="0" eb="2">
      <t>ゴゼン</t>
    </rPh>
    <phoneticPr fontId="11"/>
  </si>
  <si>
    <t>保 育 時 間</t>
    <rPh sb="0" eb="1">
      <t>ホ</t>
    </rPh>
    <rPh sb="2" eb="3">
      <t>イク</t>
    </rPh>
    <rPh sb="4" eb="5">
      <t>トキ</t>
    </rPh>
    <rPh sb="6" eb="7">
      <t>アイダ</t>
    </rPh>
    <phoneticPr fontId="11"/>
  </si>
  <si>
    <t>（１）保育時間等</t>
    <rPh sb="7" eb="8">
      <t>トウ</t>
    </rPh>
    <phoneticPr fontId="11"/>
  </si>
  <si>
    <t>２　保育時間等の状況</t>
    <rPh sb="6" eb="7">
      <t>トウ</t>
    </rPh>
    <phoneticPr fontId="11"/>
  </si>
  <si>
    <t>－</t>
  </si>
  <si>
    <t>４　月別入所児童数等の状況</t>
    <rPh sb="2" eb="4">
      <t>ツキベツ</t>
    </rPh>
    <rPh sb="4" eb="6">
      <t>ニュウショ</t>
    </rPh>
    <rPh sb="6" eb="9">
      <t>ジドウスウ</t>
    </rPh>
    <rPh sb="9" eb="10">
      <t>トウ</t>
    </rPh>
    <rPh sb="11" eb="13">
      <t>ジョウキョウ</t>
    </rPh>
    <phoneticPr fontId="11"/>
  </si>
  <si>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</si>
  <si>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</si>
  <si>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</si>
  <si>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</si>
  <si>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</si>
  <si>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</si>
  <si>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</si>
  <si>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</si>
  <si>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保育時間等の状況</t>
    <rPh sb="5" eb="6">
      <t>トウ</t>
    </rPh>
    <phoneticPr fontId="7"/>
  </si>
  <si>
    <t>　研修の状況</t>
    <rPh sb="1" eb="3">
      <t>ケンシュウ</t>
    </rPh>
    <phoneticPr fontId="7"/>
  </si>
  <si>
    <t>ＦＡＸ（施設）</t>
    <rPh sb="4" eb="6">
      <t>シセツ</t>
    </rPh>
    <phoneticPr fontId="7"/>
  </si>
  <si>
    <t>　　役員・施設長・職員の研修一覧</t>
    <rPh sb="2" eb="4">
      <t>ヤクイン</t>
    </rPh>
    <rPh sb="5" eb="8">
      <t>シセツチョウ</t>
    </rPh>
    <rPh sb="9" eb="11">
      <t>ショクイン</t>
    </rPh>
    <rPh sb="12" eb="14">
      <t>ケンシュウ</t>
    </rPh>
    <rPh sb="14" eb="16">
      <t>イチラン</t>
    </rPh>
    <phoneticPr fontId="7"/>
  </si>
  <si>
    <t>職種</t>
    <rPh sb="0" eb="2">
      <t>ショクシュ</t>
    </rPh>
    <phoneticPr fontId="7"/>
  </si>
  <si>
    <t>作 成 者 名</t>
    <rPh sb="0" eb="1">
      <t>サク</t>
    </rPh>
    <rPh sb="2" eb="3">
      <t>シゲル</t>
    </rPh>
    <rPh sb="4" eb="5">
      <t>シャ</t>
    </rPh>
    <rPh sb="6" eb="7">
      <t>メイ</t>
    </rPh>
    <phoneticPr fontId="7"/>
  </si>
  <si>
    <t>施設設置者名</t>
    <rPh sb="0" eb="2">
      <t>シセツ</t>
    </rPh>
    <rPh sb="2" eb="5">
      <t>セッチシャ</t>
    </rPh>
    <rPh sb="5" eb="6">
      <t>メイ</t>
    </rPh>
    <phoneticPr fontId="7"/>
  </si>
  <si>
    <t>運営法人</t>
    <rPh sb="0" eb="2">
      <t>ウンエイ</t>
    </rPh>
    <rPh sb="2" eb="4">
      <t>ホウジン</t>
    </rPh>
    <phoneticPr fontId="7"/>
  </si>
  <si>
    <t>施　　設</t>
    <rPh sb="0" eb="1">
      <t>シ</t>
    </rPh>
    <rPh sb="3" eb="4">
      <t>セツ</t>
    </rPh>
    <phoneticPr fontId="7"/>
  </si>
  <si>
    <t>〒</t>
    <phoneticPr fontId="7"/>
  </si>
  <si>
    <t>運営法人名</t>
    <rPh sb="0" eb="2">
      <t>ウンエイ</t>
    </rPh>
    <rPh sb="2" eb="4">
      <t>ホウジン</t>
    </rPh>
    <rPh sb="4" eb="5">
      <t>メイ</t>
    </rPh>
    <phoneticPr fontId="7"/>
  </si>
  <si>
    <t>理 事 長 名</t>
    <rPh sb="0" eb="1">
      <t>リ</t>
    </rPh>
    <rPh sb="2" eb="3">
      <t>コト</t>
    </rPh>
    <rPh sb="4" eb="5">
      <t>チョウ</t>
    </rPh>
    <rPh sb="6" eb="7">
      <t>メイ</t>
    </rPh>
    <phoneticPr fontId="7"/>
  </si>
  <si>
    <t>施 設 長 名</t>
    <rPh sb="0" eb="1">
      <t>シ</t>
    </rPh>
    <rPh sb="2" eb="3">
      <t>セツ</t>
    </rPh>
    <rPh sb="4" eb="5">
      <t>チョウ</t>
    </rPh>
    <rPh sb="6" eb="7">
      <t>メイ</t>
    </rPh>
    <phoneticPr fontId="7"/>
  </si>
  <si>
    <t>（上記の運営法人名と同じ場合は記載不要）</t>
    <rPh sb="1" eb="3">
      <t>ジョウキ</t>
    </rPh>
    <rPh sb="4" eb="6">
      <t>ウンエイ</t>
    </rPh>
    <rPh sb="6" eb="8">
      <t>ホウジン</t>
    </rPh>
    <rPh sb="8" eb="9">
      <t>メイ</t>
    </rPh>
    <rPh sb="10" eb="11">
      <t>オナ</t>
    </rPh>
    <rPh sb="12" eb="14">
      <t>バアイ</t>
    </rPh>
    <rPh sb="15" eb="17">
      <t>キサイ</t>
    </rPh>
    <rPh sb="17" eb="19">
      <t>フヨウ</t>
    </rPh>
    <phoneticPr fontId="7"/>
  </si>
  <si>
    <t>（ 月 額 計 ）</t>
  </si>
  <si>
    <t>年度決算関係書類</t>
    <rPh sb="0" eb="2">
      <t>ネンド</t>
    </rPh>
    <rPh sb="2" eb="4">
      <t>ケッサン</t>
    </rPh>
    <rPh sb="4" eb="6">
      <t>カンケイ</t>
    </rPh>
    <rPh sb="6" eb="8">
      <t>ショルイ</t>
    </rPh>
    <phoneticPr fontId="7"/>
  </si>
  <si>
    <t>年度末現在の取引金融機関の預金・貸出金残高証明書</t>
  </si>
  <si>
    <t>年度の状況</t>
    <rPh sb="0" eb="2">
      <t>ネンド</t>
    </rPh>
    <rPh sb="3" eb="5">
      <t>ジョウキョウ</t>
    </rPh>
    <phoneticPr fontId="7"/>
  </si>
  <si>
    <t>年度】</t>
    <rPh sb="0" eb="2">
      <t>ネンド</t>
    </rPh>
    <phoneticPr fontId="7"/>
  </si>
  <si>
    <t>総 額 計</t>
  </si>
  <si>
    <t>(記載例)</t>
    <rPh sb="1" eb="4">
      <t>キサイレイ</t>
    </rPh>
    <phoneticPr fontId="7"/>
  </si>
  <si>
    <t>施設長</t>
    <rPh sb="0" eb="3">
      <t>シセツチョウ</t>
    </rPh>
    <phoneticPr fontId="7"/>
  </si>
  <si>
    <t>保育　太郎</t>
    <rPh sb="0" eb="2">
      <t>ホイク</t>
    </rPh>
    <rPh sb="3" eb="5">
      <t>タロウ</t>
    </rPh>
    <phoneticPr fontId="7"/>
  </si>
  <si>
    <t>５－７</t>
    <phoneticPr fontId="7"/>
  </si>
  <si>
    <t>５－６</t>
    <phoneticPr fontId="7"/>
  </si>
  <si>
    <t>本俸月額　①</t>
    <rPh sb="0" eb="1">
      <t>ホン</t>
    </rPh>
    <rPh sb="1" eb="2">
      <t>ホウ</t>
    </rPh>
    <rPh sb="2" eb="4">
      <t>ツキガク</t>
    </rPh>
    <phoneticPr fontId="7"/>
  </si>
  <si>
    <t>上段：号給
下段：月額</t>
    <rPh sb="0" eb="2">
      <t>ジョウダン</t>
    </rPh>
    <rPh sb="3" eb="5">
      <t>ゴウキュウ</t>
    </rPh>
    <rPh sb="6" eb="8">
      <t>カダン</t>
    </rPh>
    <rPh sb="9" eb="11">
      <t>ゲツガク</t>
    </rPh>
    <phoneticPr fontId="7"/>
  </si>
  <si>
    <t>本俸月額　②</t>
    <rPh sb="0" eb="1">
      <t>ホン</t>
    </rPh>
    <rPh sb="1" eb="2">
      <t>ホウ</t>
    </rPh>
    <rPh sb="2" eb="4">
      <t>ツキガク</t>
    </rPh>
    <phoneticPr fontId="7"/>
  </si>
  <si>
    <t>（４） 職員給与額の状況</t>
    <rPh sb="4" eb="6">
      <t>ショクイン</t>
    </rPh>
    <rPh sb="6" eb="8">
      <t>キュウヨ</t>
    </rPh>
    <rPh sb="8" eb="9">
      <t>ガク</t>
    </rPh>
    <rPh sb="10" eb="12">
      <t>ジョウキョウ</t>
    </rPh>
    <phoneticPr fontId="7"/>
  </si>
  <si>
    <t>（５）職員給与額の状況</t>
    <rPh sb="3" eb="5">
      <t>ショクイン</t>
    </rPh>
    <rPh sb="5" eb="7">
      <t>キュウヨ</t>
    </rPh>
    <rPh sb="7" eb="8">
      <t>ガク</t>
    </rPh>
    <rPh sb="9" eb="11">
      <t>ジョウキョウ</t>
    </rPh>
    <phoneticPr fontId="7"/>
  </si>
  <si>
    <t>本俸月額</t>
    <rPh sb="0" eb="2">
      <t>ホンポウ</t>
    </rPh>
    <rPh sb="2" eb="4">
      <t>ゲツガク</t>
    </rPh>
    <phoneticPr fontId="7"/>
  </si>
  <si>
    <t>（円）</t>
    <rPh sb="1" eb="2">
      <t>エン</t>
    </rPh>
    <phoneticPr fontId="7"/>
  </si>
  <si>
    <t>上段：号級</t>
    <rPh sb="0" eb="2">
      <t>ジョウダン</t>
    </rPh>
    <rPh sb="3" eb="5">
      <t>ゴウキュウ</t>
    </rPh>
    <phoneticPr fontId="7"/>
  </si>
  <si>
    <t>下段：月額</t>
    <rPh sb="0" eb="2">
      <t>ゲダン</t>
    </rPh>
    <rPh sb="3" eb="5">
      <t>ゲツガク</t>
    </rPh>
    <phoneticPr fontId="7"/>
  </si>
  <si>
    <t>大分　花子</t>
    <rPh sb="0" eb="2">
      <t>オオイタ</t>
    </rPh>
    <rPh sb="3" eb="5">
      <t>ハナコ</t>
    </rPh>
    <phoneticPr fontId="7"/>
  </si>
  <si>
    <t>２－１</t>
    <phoneticPr fontId="7"/>
  </si>
  <si>
    <t>今年度</t>
    <rPh sb="0" eb="3">
      <t>コンネンド</t>
    </rPh>
    <phoneticPr fontId="7"/>
  </si>
  <si>
    <t>前年度</t>
    <rPh sb="0" eb="3">
      <t>ゼンネンド</t>
    </rPh>
    <phoneticPr fontId="7"/>
  </si>
  <si>
    <t>５　研修の状況</t>
    <rPh sb="2" eb="4">
      <t>ケンシュウ</t>
    </rPh>
    <rPh sb="5" eb="7">
      <t>ジョウキョウ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</si>
  <si>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</si>
  <si>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　　　 　手当
　金額</t>
    <rPh sb="5" eb="7">
      <t>テアテ</t>
    </rPh>
    <rPh sb="11" eb="13">
      <t>キンガク</t>
    </rPh>
    <phoneticPr fontId="7"/>
  </si>
  <si>
    <t>非常勤職員等</t>
    <rPh sb="0" eb="3">
      <t>ヒジョウキン</t>
    </rPh>
    <rPh sb="3" eb="5">
      <t>ショクイン</t>
    </rPh>
    <rPh sb="5" eb="6">
      <t>トウ</t>
    </rPh>
    <phoneticPr fontId="7"/>
  </si>
  <si>
    <t xml:space="preserve"> - 4 -</t>
    <phoneticPr fontId="11"/>
  </si>
  <si>
    <t xml:space="preserve"> - ５ -</t>
    <phoneticPr fontId="11"/>
  </si>
  <si>
    <t>＜幼保連携型認定こども園＞</t>
    <phoneticPr fontId="7"/>
  </si>
  <si>
    <t>４　認定こども園：最低基準適合調書</t>
    <rPh sb="2" eb="4">
      <t>ニンテイ</t>
    </rPh>
    <rPh sb="7" eb="8">
      <t>エン</t>
    </rPh>
    <phoneticPr fontId="7"/>
  </si>
  <si>
    <t>施設指導監査資料【私営】</t>
    <rPh sb="0" eb="2">
      <t>シセツ</t>
    </rPh>
    <rPh sb="9" eb="11">
      <t>シエイ</t>
    </rPh>
    <phoneticPr fontId="8"/>
  </si>
  <si>
    <t>年平均給与量</t>
    <rPh sb="0" eb="1">
      <t>ネン</t>
    </rPh>
    <rPh sb="1" eb="3">
      <t>ヘイキン</t>
    </rPh>
    <rPh sb="3" eb="5">
      <t>キュウヨ</t>
    </rPh>
    <rPh sb="5" eb="6">
      <t>リョウ</t>
    </rPh>
    <phoneticPr fontId="19"/>
  </si>
  <si>
    <t>　３月</t>
    <rPh sb="2" eb="3">
      <t>ガツ</t>
    </rPh>
    <phoneticPr fontId="19"/>
  </si>
  <si>
    <t>　２月</t>
    <rPh sb="2" eb="3">
      <t>ガツ</t>
    </rPh>
    <phoneticPr fontId="19"/>
  </si>
  <si>
    <t>　１月</t>
    <rPh sb="2" eb="3">
      <t>ガツ</t>
    </rPh>
    <phoneticPr fontId="19"/>
  </si>
  <si>
    <t>１２月</t>
    <rPh sb="2" eb="3">
      <t>ガツ</t>
    </rPh>
    <phoneticPr fontId="19"/>
  </si>
  <si>
    <t>給与栄養目標量
（１２月）</t>
    <rPh sb="0" eb="2">
      <t>キュウヨ</t>
    </rPh>
    <rPh sb="2" eb="4">
      <t>エイヨウ</t>
    </rPh>
    <rPh sb="4" eb="6">
      <t>モクヒョウ</t>
    </rPh>
    <rPh sb="6" eb="7">
      <t>リョウ</t>
    </rPh>
    <rPh sb="11" eb="12">
      <t>ガツ</t>
    </rPh>
    <phoneticPr fontId="19"/>
  </si>
  <si>
    <t>１１月</t>
    <rPh sb="2" eb="3">
      <t>ガツ</t>
    </rPh>
    <phoneticPr fontId="19"/>
  </si>
  <si>
    <t>１０月</t>
    <rPh sb="2" eb="3">
      <t>ガツ</t>
    </rPh>
    <phoneticPr fontId="19"/>
  </si>
  <si>
    <t>　９月</t>
    <rPh sb="2" eb="3">
      <t>ガツ</t>
    </rPh>
    <phoneticPr fontId="19"/>
  </si>
  <si>
    <t>　８月</t>
    <rPh sb="2" eb="3">
      <t>ガツ</t>
    </rPh>
    <phoneticPr fontId="19"/>
  </si>
  <si>
    <t>給与栄養目標量
（８月）</t>
    <rPh sb="0" eb="2">
      <t>キュウヨ</t>
    </rPh>
    <rPh sb="2" eb="4">
      <t>エイヨウ</t>
    </rPh>
    <rPh sb="4" eb="6">
      <t>モクヒョウ</t>
    </rPh>
    <rPh sb="6" eb="7">
      <t>リョウ</t>
    </rPh>
    <rPh sb="10" eb="11">
      <t>ガツ</t>
    </rPh>
    <phoneticPr fontId="19"/>
  </si>
  <si>
    <t>　７月</t>
    <rPh sb="2" eb="3">
      <t>ガツ</t>
    </rPh>
    <phoneticPr fontId="19"/>
  </si>
  <si>
    <t>　６月</t>
    <rPh sb="2" eb="3">
      <t>ガツ</t>
    </rPh>
    <phoneticPr fontId="19"/>
  </si>
  <si>
    <t>　５月</t>
    <rPh sb="2" eb="3">
      <t>ガツ</t>
    </rPh>
    <phoneticPr fontId="19"/>
  </si>
  <si>
    <t>　４月</t>
    <rPh sb="2" eb="3">
      <t>ガツ</t>
    </rPh>
    <phoneticPr fontId="19"/>
  </si>
  <si>
    <t>給与栄養目標量
（４月）</t>
    <rPh sb="0" eb="2">
      <t>キュウヨ</t>
    </rPh>
    <rPh sb="2" eb="4">
      <t>エイヨウ</t>
    </rPh>
    <rPh sb="4" eb="6">
      <t>モクヒョウ</t>
    </rPh>
    <rPh sb="6" eb="7">
      <t>リョウ</t>
    </rPh>
    <rPh sb="10" eb="11">
      <t>ガツ</t>
    </rPh>
    <phoneticPr fontId="19"/>
  </si>
  <si>
    <t>３歳以上児</t>
    <rPh sb="1" eb="2">
      <t>サイ</t>
    </rPh>
    <rPh sb="2" eb="4">
      <t>イジョウ</t>
    </rPh>
    <rPh sb="4" eb="5">
      <t>ジ</t>
    </rPh>
    <phoneticPr fontId="19"/>
  </si>
  <si>
    <t>３歳未満児</t>
    <rPh sb="1" eb="2">
      <t>サイ</t>
    </rPh>
    <rPh sb="2" eb="4">
      <t>ミマン</t>
    </rPh>
    <rPh sb="4" eb="5">
      <t>ジ</t>
    </rPh>
    <phoneticPr fontId="19"/>
  </si>
  <si>
    <t>A</t>
  </si>
  <si>
    <t>食塩相当量</t>
    <rPh sb="0" eb="2">
      <t>ショクエン</t>
    </rPh>
    <rPh sb="2" eb="4">
      <t>ソウトウ</t>
    </rPh>
    <rPh sb="4" eb="5">
      <t>リョウ</t>
    </rPh>
    <phoneticPr fontId="19"/>
  </si>
  <si>
    <t>脂質　　</t>
    <rPh sb="0" eb="2">
      <t>シシツ</t>
    </rPh>
    <phoneticPr fontId="19"/>
  </si>
  <si>
    <t>たんぱく質</t>
    <rPh sb="4" eb="5">
      <t>シツ</t>
    </rPh>
    <phoneticPr fontId="19"/>
  </si>
  <si>
    <t>区分</t>
    <rPh sb="0" eb="2">
      <t>クブン</t>
    </rPh>
    <phoneticPr fontId="19"/>
  </si>
  <si>
    <t>６　栄養摂取の状況</t>
    <rPh sb="2" eb="4">
      <t>エイヨウ</t>
    </rPh>
    <rPh sb="4" eb="6">
      <t>セッシュ</t>
    </rPh>
    <rPh sb="7" eb="9">
      <t>ジョウキョウ</t>
    </rPh>
    <phoneticPr fontId="19"/>
  </si>
  <si>
    <t>⑭÷⑩</t>
    <phoneticPr fontId="11"/>
  </si>
  <si>
    <t>⑬÷⑨</t>
    <phoneticPr fontId="11"/>
  </si>
  <si>
    <t>⑭÷⑫</t>
    <phoneticPr fontId="11"/>
  </si>
  <si>
    <t>⑬÷⑪</t>
    <phoneticPr fontId="11"/>
  </si>
  <si>
    <t>⑭</t>
    <phoneticPr fontId="11"/>
  </si>
  <si>
    <t>⑬</t>
    <phoneticPr fontId="11"/>
  </si>
  <si>
    <t>⑫</t>
    <phoneticPr fontId="11"/>
  </si>
  <si>
    <t>⑪</t>
    <phoneticPr fontId="11"/>
  </si>
  <si>
    <t>－</t>
    <phoneticPr fontId="7"/>
  </si>
  <si>
    <t>⑩</t>
    <phoneticPr fontId="11"/>
  </si>
  <si>
    <t>⑨</t>
    <phoneticPr fontId="11"/>
  </si>
  <si>
    <t>３</t>
    <phoneticPr fontId="11"/>
  </si>
  <si>
    <t>２</t>
    <phoneticPr fontId="11"/>
  </si>
  <si>
    <t>１</t>
    <phoneticPr fontId="11"/>
  </si>
  <si>
    <t>12</t>
    <phoneticPr fontId="11"/>
  </si>
  <si>
    <t>11</t>
    <phoneticPr fontId="11"/>
  </si>
  <si>
    <t>10</t>
    <phoneticPr fontId="11"/>
  </si>
  <si>
    <t>９</t>
    <phoneticPr fontId="11"/>
  </si>
  <si>
    <t>８</t>
    <phoneticPr fontId="11"/>
  </si>
  <si>
    <t>７</t>
    <phoneticPr fontId="11"/>
  </si>
  <si>
    <t>６</t>
    <phoneticPr fontId="11"/>
  </si>
  <si>
    <t>５</t>
    <phoneticPr fontId="11"/>
  </si>
  <si>
    <t>４</t>
    <phoneticPr fontId="11"/>
  </si>
  <si>
    <t>%</t>
    <phoneticPr fontId="11"/>
  </si>
  <si>
    <t>率
⑧÷⑥</t>
    <rPh sb="0" eb="1">
      <t>リツ</t>
    </rPh>
    <phoneticPr fontId="11"/>
  </si>
  <si>
    <t>延人員
　　⑧</t>
    <rPh sb="0" eb="3">
      <t>ノベジンイン</t>
    </rPh>
    <phoneticPr fontId="11"/>
  </si>
  <si>
    <t>率
⑦÷⑤</t>
    <rPh sb="0" eb="1">
      <t>リツ</t>
    </rPh>
    <phoneticPr fontId="11"/>
  </si>
  <si>
    <t>延人員
　　⑦</t>
    <rPh sb="0" eb="3">
      <t>ノベジンイン</t>
    </rPh>
    <phoneticPr fontId="11"/>
  </si>
  <si>
    <t>②×④
　＝⑥</t>
    <phoneticPr fontId="11"/>
  </si>
  <si>
    <t>①×③
　＝⑤</t>
    <phoneticPr fontId="11"/>
  </si>
  <si>
    <t>④</t>
    <phoneticPr fontId="11"/>
  </si>
  <si>
    <t>③</t>
    <phoneticPr fontId="11"/>
  </si>
  <si>
    <t xml:space="preserve">
小計
 　②</t>
    <rPh sb="1" eb="2">
      <t>ショウ</t>
    </rPh>
    <rPh sb="2" eb="3">
      <t>ケイ</t>
    </rPh>
    <phoneticPr fontId="11"/>
  </si>
  <si>
    <t xml:space="preserve">
小計
 　①</t>
    <rPh sb="1" eb="2">
      <t>ショウ</t>
    </rPh>
    <rPh sb="2" eb="3">
      <t>ケイ</t>
    </rPh>
    <phoneticPr fontId="11"/>
  </si>
  <si>
    <t>１～２
歳　児</t>
    <rPh sb="4" eb="5">
      <t>トシ</t>
    </rPh>
    <rPh sb="6" eb="7">
      <t>ジ</t>
    </rPh>
    <phoneticPr fontId="11"/>
  </si>
  <si>
    <t>1号</t>
    <rPh sb="1" eb="2">
      <t>ゴウ</t>
    </rPh>
    <phoneticPr fontId="11"/>
  </si>
  <si>
    <t>2･3号</t>
    <rPh sb="3" eb="4">
      <t>ゴウ</t>
    </rPh>
    <phoneticPr fontId="11"/>
  </si>
  <si>
    <t>2.3号</t>
    <rPh sb="3" eb="4">
      <t>ゴウ</t>
    </rPh>
    <phoneticPr fontId="11"/>
  </si>
  <si>
    <t>１号</t>
    <rPh sb="1" eb="2">
      <t>ゴウ</t>
    </rPh>
    <phoneticPr fontId="11"/>
  </si>
  <si>
    <t>調理員等</t>
    <rPh sb="0" eb="3">
      <t>チョウリイン</t>
    </rPh>
    <rPh sb="3" eb="4">
      <t>トウ</t>
    </rPh>
    <phoneticPr fontId="11"/>
  </si>
  <si>
    <t>合計</t>
    <rPh sb="0" eb="1">
      <t>ゴウ</t>
    </rPh>
    <rPh sb="1" eb="2">
      <t>ケイ</t>
    </rPh>
    <phoneticPr fontId="11"/>
  </si>
  <si>
    <t>１号認定</t>
    <rPh sb="1" eb="2">
      <t>ゴウ</t>
    </rPh>
    <rPh sb="2" eb="4">
      <t>ニンテイ</t>
    </rPh>
    <phoneticPr fontId="11"/>
  </si>
  <si>
    <t>２･３号認定</t>
    <rPh sb="3" eb="4">
      <t>ゴウ</t>
    </rPh>
    <rPh sb="4" eb="6">
      <t>ニンテイ</t>
    </rPh>
    <phoneticPr fontId="11"/>
  </si>
  <si>
    <t>平均出席日数</t>
    <rPh sb="0" eb="2">
      <t>ヘイキン</t>
    </rPh>
    <rPh sb="2" eb="4">
      <t>シュッセキ</t>
    </rPh>
    <rPh sb="4" eb="6">
      <t>ニッスウ</t>
    </rPh>
    <phoneticPr fontId="11"/>
  </si>
  <si>
    <t>出席状況</t>
    <rPh sb="0" eb="1">
      <t>デ</t>
    </rPh>
    <rPh sb="1" eb="2">
      <t>セキ</t>
    </rPh>
    <rPh sb="2" eb="4">
      <t>ジョウキョウ</t>
    </rPh>
    <phoneticPr fontId="11"/>
  </si>
  <si>
    <t>在籍
延人数</t>
    <rPh sb="0" eb="2">
      <t>ザイセキ</t>
    </rPh>
    <rPh sb="3" eb="4">
      <t>ノ</t>
    </rPh>
    <rPh sb="4" eb="6">
      <t>ニンズウ</t>
    </rPh>
    <phoneticPr fontId="11"/>
  </si>
  <si>
    <t>開所日数</t>
    <rPh sb="0" eb="2">
      <t>カイショ</t>
    </rPh>
    <rPh sb="2" eb="4">
      <t>ニッスウ</t>
    </rPh>
    <phoneticPr fontId="11"/>
  </si>
  <si>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1"/>
  </si>
  <si>
    <t>（１）</t>
    <phoneticPr fontId="7"/>
  </si>
  <si>
    <t>初　 日　 入　 所　 人　 員</t>
    <rPh sb="0" eb="1">
      <t>ショ</t>
    </rPh>
    <rPh sb="3" eb="4">
      <t>ヒ</t>
    </rPh>
    <rPh sb="6" eb="7">
      <t>イ</t>
    </rPh>
    <rPh sb="9" eb="10">
      <t>トコロ</t>
    </rPh>
    <rPh sb="12" eb="13">
      <t>ヒト</t>
    </rPh>
    <rPh sb="15" eb="16">
      <t>イン</t>
    </rPh>
    <phoneticPr fontId="11"/>
  </si>
  <si>
    <t>(２)</t>
    <phoneticPr fontId="7"/>
  </si>
  <si>
    <t>エネルギー</t>
    <phoneticPr fontId="19"/>
  </si>
  <si>
    <t>カリウム</t>
    <phoneticPr fontId="19"/>
  </si>
  <si>
    <t>カルシウム</t>
    <phoneticPr fontId="19"/>
  </si>
  <si>
    <t>鉄</t>
    <phoneticPr fontId="19"/>
  </si>
  <si>
    <t>ビタミン</t>
    <phoneticPr fontId="19"/>
  </si>
  <si>
    <t>C</t>
    <phoneticPr fontId="19"/>
  </si>
  <si>
    <t>kcal</t>
    <phoneticPr fontId="19"/>
  </si>
  <si>
    <t>ｇ</t>
    <phoneticPr fontId="19"/>
  </si>
  <si>
    <t>ｍｇ</t>
    <phoneticPr fontId="19"/>
  </si>
  <si>
    <t>(注)１　</t>
    <phoneticPr fontId="19"/>
  </si>
  <si>
    <t>　上記給与栄養量、給与栄養目標量を示す表が、施設独自の様式で作成されている場合は、それを添付することによりこれに替えることができる。</t>
    <phoneticPr fontId="19"/>
  </si>
  <si>
    <t xml:space="preserve"> - ８ -</t>
    <phoneticPr fontId="11"/>
  </si>
  <si>
    <t xml:space="preserve"> - ７ -</t>
    <phoneticPr fontId="11"/>
  </si>
  <si>
    <t>２　教育及び保育等に関する全体的な計画</t>
    <rPh sb="2" eb="4">
      <t>キョウイク</t>
    </rPh>
    <rPh sb="4" eb="5">
      <t>オヨ</t>
    </rPh>
    <rPh sb="6" eb="8">
      <t>ホイク</t>
    </rPh>
    <rPh sb="8" eb="9">
      <t>トウ</t>
    </rPh>
    <rPh sb="10" eb="11">
      <t>カン</t>
    </rPh>
    <rPh sb="13" eb="16">
      <t>ゼンタイテキ</t>
    </rPh>
    <rPh sb="17" eb="19">
      <t>ケイカク</t>
    </rPh>
    <phoneticPr fontId="7"/>
  </si>
  <si>
    <t>（注）検便検査に、腸管出血性大腸菌Ｏ１５７の検査を含んでいる場合は、当該人数に○印を付けること。</t>
  </si>
  <si>
    <t>10　入園のしおり（重要事項説明書）</t>
    <rPh sb="3" eb="5">
      <t>ニュウエン</t>
    </rPh>
    <rPh sb="10" eb="12">
      <t>ジュウヨウ</t>
    </rPh>
    <rPh sb="12" eb="14">
      <t>ジコウ</t>
    </rPh>
    <rPh sb="14" eb="17">
      <t>セツメイショ</t>
    </rPh>
    <phoneticPr fontId="7"/>
  </si>
  <si>
    <t>11　予定献立表（指導監査前月のもの）</t>
    <rPh sb="3" eb="5">
      <t>ヨテイ</t>
    </rPh>
    <rPh sb="5" eb="8">
      <t>コンダテヒョウ</t>
    </rPh>
    <rPh sb="9" eb="11">
      <t>シドウ</t>
    </rPh>
    <rPh sb="11" eb="13">
      <t>カンサ</t>
    </rPh>
    <rPh sb="13" eb="15">
      <t>ゼンゲツ</t>
    </rPh>
    <phoneticPr fontId="7"/>
  </si>
  <si>
    <t>令和</t>
    <rPh sb="0" eb="2">
      <t>レイワ</t>
    </rPh>
    <phoneticPr fontId="7"/>
  </si>
  <si>
    <t>６　令和</t>
    <rPh sb="2" eb="4">
      <t>レイワ</t>
    </rPh>
    <phoneticPr fontId="7"/>
  </si>
  <si>
    <t>７　令和</t>
    <rPh sb="2" eb="4">
      <t>レイワ</t>
    </rPh>
    <phoneticPr fontId="7"/>
  </si>
  <si>
    <t>（１）令和</t>
    <rPh sb="3" eb="5">
      <t>レイワ</t>
    </rPh>
    <phoneticPr fontId="7"/>
  </si>
  <si>
    <t>（２）令和</t>
    <rPh sb="3" eb="5">
      <t>レイワ</t>
    </rPh>
    <phoneticPr fontId="7"/>
  </si>
  <si>
    <t>令和</t>
    <rPh sb="0" eb="2">
      <t>レイワ</t>
    </rPh>
    <phoneticPr fontId="11"/>
  </si>
  <si>
    <t>実施年月日　　　（令和）</t>
    <rPh sb="0" eb="2">
      <t>ジッシ</t>
    </rPh>
    <rPh sb="2" eb="5">
      <t>ネンガッピ</t>
    </rPh>
    <rPh sb="9" eb="11">
      <t>レイワ</t>
    </rPh>
    <phoneticPr fontId="11"/>
  </si>
  <si>
    <t>【注】社会福祉法人以外の法人は(1)～(6)に相当する決算書類（内部資料含む）を提出すること）</t>
    <rPh sb="1" eb="2">
      <t>チュウ</t>
    </rPh>
    <rPh sb="3" eb="5">
      <t>シャカイ</t>
    </rPh>
    <rPh sb="5" eb="7">
      <t>フクシ</t>
    </rPh>
    <rPh sb="7" eb="9">
      <t>ホウジン</t>
    </rPh>
    <rPh sb="9" eb="11">
      <t>イガイ</t>
    </rPh>
    <rPh sb="12" eb="14">
      <t>ホウジン</t>
    </rPh>
    <rPh sb="23" eb="25">
      <t>ソウトウ</t>
    </rPh>
    <rPh sb="27" eb="29">
      <t>ケッサン</t>
    </rPh>
    <rPh sb="29" eb="31">
      <t>ショルイ</t>
    </rPh>
    <rPh sb="32" eb="34">
      <t>ナイブ</t>
    </rPh>
    <rPh sb="34" eb="36">
      <t>シリョウ</t>
    </rPh>
    <rPh sb="36" eb="37">
      <t>フク</t>
    </rPh>
    <rPh sb="40" eb="42">
      <t>テイシュツ</t>
    </rPh>
    <phoneticPr fontId="7"/>
  </si>
  <si>
    <t>12　私営施設指導監査関係書類一覧表（認定こども園）：様式添付あり</t>
    <rPh sb="3" eb="5">
      <t>シエイ</t>
    </rPh>
    <rPh sb="5" eb="7">
      <t>シセツ</t>
    </rPh>
    <rPh sb="7" eb="9">
      <t>シドウ</t>
    </rPh>
    <rPh sb="9" eb="11">
      <t>カンサ</t>
    </rPh>
    <rPh sb="11" eb="13">
      <t>カンケイ</t>
    </rPh>
    <rPh sb="13" eb="15">
      <t>ショルイ</t>
    </rPh>
    <rPh sb="15" eb="18">
      <t>イチランヒョウ</t>
    </rPh>
    <rPh sb="19" eb="21">
      <t>ニンテイ</t>
    </rPh>
    <rPh sb="24" eb="25">
      <t>エン</t>
    </rPh>
    <rPh sb="27" eb="29">
      <t>ヨウシキ</t>
    </rPh>
    <rPh sb="29" eb="31">
      <t>テンプ</t>
    </rPh>
    <phoneticPr fontId="7"/>
  </si>
  <si>
    <t>　　・第１号第１様式～第１号第４様式　・拠点区分資金収支明細書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シキン</t>
    </rPh>
    <rPh sb="26" eb="28">
      <t>シュウシ</t>
    </rPh>
    <rPh sb="28" eb="31">
      <t>メイサイショ</t>
    </rPh>
    <phoneticPr fontId="7"/>
  </si>
  <si>
    <t>　　・第２号第１様式～第２号第４様式　・拠点区分事業活動明細書</t>
    <rPh sb="3" eb="4">
      <t>ダイ</t>
    </rPh>
    <rPh sb="5" eb="6">
      <t>ゴウ</t>
    </rPh>
    <rPh sb="6" eb="7">
      <t>ダイ</t>
    </rPh>
    <rPh sb="8" eb="10">
      <t>ヨウシキ</t>
    </rPh>
    <rPh sb="11" eb="12">
      <t>ダイ</t>
    </rPh>
    <rPh sb="13" eb="14">
      <t>ゴウ</t>
    </rPh>
    <rPh sb="14" eb="15">
      <t>ダイ</t>
    </rPh>
    <rPh sb="16" eb="18">
      <t>ヨウシキ</t>
    </rPh>
    <rPh sb="20" eb="22">
      <t>キョテン</t>
    </rPh>
    <rPh sb="22" eb="24">
      <t>クブン</t>
    </rPh>
    <rPh sb="24" eb="26">
      <t>ジギョウ</t>
    </rPh>
    <rPh sb="26" eb="28">
      <t>カツドウ</t>
    </rPh>
    <rPh sb="28" eb="31">
      <t>メイサイショ</t>
    </rPh>
    <phoneticPr fontId="7"/>
  </si>
  <si>
    <t>　　・第３号第１様式～第３号第４様式（「計算書類に対する注記」を含む）</t>
    <rPh sb="3" eb="4">
      <t>ダイ</t>
    </rPh>
    <rPh sb="5" eb="6">
      <t>ゴウ</t>
    </rPh>
    <rPh sb="6" eb="7">
      <t>ダイ</t>
    </rPh>
    <rPh sb="8" eb="10">
      <t>ヨウシキ</t>
    </rPh>
    <rPh sb="11" eb="12">
      <t>ダイ</t>
    </rPh>
    <rPh sb="13" eb="14">
      <t>ゴウ</t>
    </rPh>
    <rPh sb="14" eb="15">
      <t>ダイ</t>
    </rPh>
    <rPh sb="16" eb="18">
      <t>ヨウシキ</t>
    </rPh>
    <rPh sb="20" eb="22">
      <t>ケイサン</t>
    </rPh>
    <rPh sb="22" eb="24">
      <t>ショルイ</t>
    </rPh>
    <rPh sb="25" eb="26">
      <t>タイ</t>
    </rPh>
    <rPh sb="28" eb="30">
      <t>チュウキ</t>
    </rPh>
    <rPh sb="32" eb="33">
      <t>フク</t>
    </rPh>
    <phoneticPr fontId="7"/>
  </si>
  <si>
    <t>住居手当</t>
    <phoneticPr fontId="7"/>
  </si>
  <si>
    <t>通勤手当</t>
    <phoneticPr fontId="7"/>
  </si>
  <si>
    <t>管理職手当</t>
    <phoneticPr fontId="7"/>
  </si>
  <si>
    <t>処遇改善Ⅱ</t>
    <phoneticPr fontId="7"/>
  </si>
  <si>
    <t>時間外手当</t>
    <phoneticPr fontId="7"/>
  </si>
  <si>
    <t>その他の手当</t>
    <rPh sb="2" eb="3">
      <t>タ</t>
    </rPh>
    <rPh sb="4" eb="6">
      <t>テアテ</t>
    </rPh>
    <phoneticPr fontId="7"/>
  </si>
  <si>
    <t>８　運営規程（園則）</t>
    <rPh sb="2" eb="4">
      <t>ウンエイ</t>
    </rPh>
    <rPh sb="4" eb="6">
      <t>キテイ</t>
    </rPh>
    <rPh sb="7" eb="8">
      <t>エン</t>
    </rPh>
    <rPh sb="8" eb="9">
      <t>ソク</t>
    </rPh>
    <phoneticPr fontId="7"/>
  </si>
  <si>
    <t>（３）非常勤職員等の状況【</t>
    <rPh sb="3" eb="6">
      <t>ヒジョウキン</t>
    </rPh>
    <rPh sb="6" eb="8">
      <t>ショクイン</t>
    </rPh>
    <rPh sb="8" eb="9">
      <t>ナド</t>
    </rPh>
    <rPh sb="10" eb="12">
      <t>ジョウキョウ</t>
    </rPh>
    <phoneticPr fontId="7"/>
  </si>
  <si>
    <t>実績記載月数入力：</t>
    <rPh sb="0" eb="2">
      <t>ジッセキ</t>
    </rPh>
    <rPh sb="2" eb="4">
      <t>キサイ</t>
    </rPh>
    <rPh sb="4" eb="5">
      <t>ゲツ</t>
    </rPh>
    <rPh sb="5" eb="6">
      <t>スウ</t>
    </rPh>
    <rPh sb="6" eb="8">
      <t>ニュウリョク</t>
    </rPh>
    <phoneticPr fontId="19"/>
  </si>
  <si>
    <t>月（年平均給与量計算に反映）</t>
    <rPh sb="0" eb="1">
      <t>ガツ</t>
    </rPh>
    <rPh sb="2" eb="3">
      <t>ネン</t>
    </rPh>
    <rPh sb="3" eb="5">
      <t>ヘイキン</t>
    </rPh>
    <rPh sb="5" eb="7">
      <t>キュウヨ</t>
    </rPh>
    <rPh sb="7" eb="8">
      <t>リョウ</t>
    </rPh>
    <rPh sb="8" eb="10">
      <t>ケイサン</t>
    </rPh>
    <rPh sb="11" eb="13">
      <t>ハンエイ</t>
    </rPh>
    <phoneticPr fontId="19"/>
  </si>
  <si>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19"/>
  </si>
  <si>
    <t>食物繊維</t>
    <rPh sb="0" eb="2">
      <t>ショクモツ</t>
    </rPh>
    <rPh sb="2" eb="4">
      <t>センイ</t>
    </rPh>
    <phoneticPr fontId="19"/>
  </si>
  <si>
    <t>µｇRAE</t>
    <phoneticPr fontId="19"/>
  </si>
  <si>
    <t>総エネルギーに占める割合</t>
    <rPh sb="0" eb="1">
      <t>ソウ</t>
    </rPh>
    <phoneticPr fontId="19"/>
  </si>
  <si>
    <t>総エネルギーに占める割合
（主食分含む）</t>
    <rPh sb="0" eb="1">
      <t>ソウ</t>
    </rPh>
    <rPh sb="14" eb="16">
      <t>シュショク</t>
    </rPh>
    <rPh sb="16" eb="17">
      <t>ブン</t>
    </rPh>
    <rPh sb="17" eb="18">
      <t>フク</t>
    </rPh>
    <phoneticPr fontId="19"/>
  </si>
  <si>
    <t>３歳以上児の主食の提供</t>
    <rPh sb="1" eb="2">
      <t>サイ</t>
    </rPh>
    <rPh sb="2" eb="4">
      <t>イジョウ</t>
    </rPh>
    <rPh sb="4" eb="5">
      <t>ジ</t>
    </rPh>
    <rPh sb="6" eb="8">
      <t>シュショク</t>
    </rPh>
    <rPh sb="9" eb="11">
      <t>テイキョウ</t>
    </rPh>
    <phoneticPr fontId="19"/>
  </si>
  <si>
    <t>なしの場合：持参する主食量</t>
    <rPh sb="3" eb="5">
      <t>バアイ</t>
    </rPh>
    <rPh sb="6" eb="8">
      <t>ジサン</t>
    </rPh>
    <rPh sb="10" eb="12">
      <t>シュショク</t>
    </rPh>
    <rPh sb="12" eb="13">
      <t>リョウ</t>
    </rPh>
    <phoneticPr fontId="19"/>
  </si>
  <si>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19"/>
  </si>
  <si>
    <t>あり</t>
    <phoneticPr fontId="19"/>
  </si>
  <si>
    <t>めし100g</t>
    <phoneticPr fontId="19"/>
  </si>
  <si>
    <t>2020年版（八訂）</t>
    <rPh sb="4" eb="6">
      <t>ネンバン</t>
    </rPh>
    <rPh sb="7" eb="8">
      <t>ハチ</t>
    </rPh>
    <rPh sb="8" eb="9">
      <t>テイ</t>
    </rPh>
    <phoneticPr fontId="19"/>
  </si>
  <si>
    <t>なし</t>
    <phoneticPr fontId="19"/>
  </si>
  <si>
    <t>（学校法人用）</t>
    <rPh sb="1" eb="5">
      <t>ガッコウホウジン</t>
    </rPh>
    <rPh sb="5" eb="6">
      <t>ヨウ</t>
    </rPh>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</si>
  <si>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</si>
  <si>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</si>
  <si>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</si>
  <si>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xml:space="preserve">　 備 考
</t>
    <rPh sb="2" eb="3">
      <t>ビ</t>
    </rPh>
    <rPh sb="4" eb="5">
      <t>コウ</t>
    </rPh>
    <phoneticPr fontId="7"/>
  </si>
  <si>
    <t>育児休暇
R7.6.10～</t>
    <rPh sb="0" eb="2">
      <t>イクジ</t>
    </rPh>
    <rPh sb="2" eb="4">
      <t>キュウカ</t>
    </rPh>
    <phoneticPr fontId="7"/>
  </si>
  <si>
    <t>雇用形態</t>
    <rPh sb="0" eb="4">
      <t>コヨウケイタイ</t>
    </rPh>
    <phoneticPr fontId="7"/>
  </si>
  <si>
    <t>常・非</t>
    <rPh sb="0" eb="1">
      <t>ジョウ</t>
    </rPh>
    <rPh sb="2" eb="3">
      <t>ヒ</t>
    </rPh>
    <phoneticPr fontId="7"/>
  </si>
  <si>
    <t>〇〇花子</t>
  </si>
  <si>
    <t>短大</t>
    <rPh sb="0" eb="2">
      <t>タンダイ</t>
    </rPh>
    <phoneticPr fontId="7"/>
  </si>
  <si>
    <t>(記入例)
保育教諭</t>
    <rPh sb="1" eb="4">
      <t>キニュウレイ</t>
    </rPh>
    <rPh sb="6" eb="8">
      <t>ホイク</t>
    </rPh>
    <rPh sb="8" eb="10">
      <t>キョウユ</t>
    </rPh>
    <phoneticPr fontId="7"/>
  </si>
  <si>
    <t>保育教諭</t>
    <rPh sb="0" eb="4">
      <t>ホイクキョウユ</t>
    </rPh>
    <phoneticPr fontId="7"/>
  </si>
  <si>
    <t>非常勤
保育教諭</t>
    <rPh sb="0" eb="3">
      <t>ヒジョウキン</t>
    </rPh>
    <rPh sb="4" eb="6">
      <t>ホイク</t>
    </rPh>
    <rPh sb="6" eb="8">
      <t>キョウユ</t>
    </rPh>
    <phoneticPr fontId="7"/>
  </si>
  <si>
    <t>時給</t>
    <rPh sb="0" eb="2">
      <t>ジキュウ</t>
    </rPh>
    <phoneticPr fontId="7"/>
  </si>
  <si>
    <t>大分　太郎</t>
    <rPh sb="0" eb="2">
      <t>オオイタ</t>
    </rPh>
    <rPh sb="3" eb="5">
      <t>タロウ</t>
    </rPh>
    <phoneticPr fontId="7"/>
  </si>
  <si>
    <t>、</t>
    <phoneticPr fontId="7"/>
  </si>
  <si>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</si>
  <si>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</si>
  <si>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　　　　　　　　　　　　　　　　　　　　　　　　　　　　　　　　　　　　　　　　　　　　　　　　　　　　　　　　　　　　　　　　　　　　　　　　　　　　　　　　　　　　　　　　　　　　　　　　　　　　　　　</t>
    <phoneticPr fontId="7"/>
  </si>
  <si>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</si>
  <si>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t>保育教諭等</t>
    <rPh sb="0" eb="2">
      <t>ホイク</t>
    </rPh>
    <rPh sb="2" eb="4">
      <t>キョウユ</t>
    </rPh>
    <rPh sb="4" eb="5">
      <t>トウ</t>
    </rPh>
    <phoneticPr fontId="11"/>
  </si>
  <si>
    <t>　　　２　「職員過不足数」欄には、この指導監査資料の添付書類３「児童福祉施設（保育所）最低基準適合調書（共通様式）」における記入要領の５の（２）を参照し、基準定数と「職員現員数」を比較して記入すること。</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rPh sb="85" eb="87">
      <t>ゲンイン</t>
    </rPh>
    <rPh sb="87" eb="88">
      <t>スウ</t>
    </rPh>
    <rPh sb="90" eb="92">
      <t>ヒカク</t>
    </rPh>
    <rPh sb="94" eb="96">
      <t>キニュウ</t>
    </rPh>
    <phoneticPr fontId="11"/>
  </si>
  <si>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1"/>
  </si>
  <si>
    <t>0.6
（週所定労働時間40Hの場合）</t>
    <rPh sb="5" eb="6">
      <t>シュウ</t>
    </rPh>
    <rPh sb="6" eb="8">
      <t>ショテイ</t>
    </rPh>
    <rPh sb="8" eb="12">
      <t>ロウドウジカン</t>
    </rPh>
    <rPh sb="16" eb="18">
      <t>バアイ</t>
    </rPh>
    <phoneticPr fontId="7"/>
  </si>
  <si>
    <t xml:space="preserve">
〇〇　〇〇</t>
    <phoneticPr fontId="7"/>
  </si>
  <si>
    <t>保育教諭</t>
    <rPh sb="0" eb="2">
      <t>ホイク</t>
    </rPh>
    <rPh sb="2" eb="4">
      <t>キョウユ</t>
    </rPh>
    <phoneticPr fontId="7"/>
  </si>
  <si>
    <t>保育教諭の休暇等の代替
　３日/週、８時間（9：00～17：00）/日勤務</t>
    <rPh sb="0" eb="2">
      <t>ホイク</t>
    </rPh>
    <rPh sb="2" eb="4">
      <t>キョウユ</t>
    </rPh>
    <rPh sb="5" eb="8">
      <t>キュウカトウ</t>
    </rPh>
    <rPh sb="9" eb="11">
      <t>ダイタイ</t>
    </rPh>
    <rPh sb="14" eb="15">
      <t>ヒ</t>
    </rPh>
    <rPh sb="16" eb="17">
      <t>シュウ</t>
    </rPh>
    <rPh sb="19" eb="21">
      <t>ジカン</t>
    </rPh>
    <rPh sb="34" eb="35">
      <t>ヒ</t>
    </rPh>
    <rPh sb="35" eb="37">
      <t>キンム</t>
    </rPh>
    <phoneticPr fontId="7"/>
  </si>
  <si>
    <t xml:space="preserve">H28.4.1
</t>
    <phoneticPr fontId="7"/>
  </si>
  <si>
    <t>保育士
幼稚園教諭</t>
    <rPh sb="0" eb="3">
      <t>ホイクシ</t>
    </rPh>
    <rPh sb="4" eb="9">
      <t>ヨウチエンキョウユ</t>
    </rPh>
    <phoneticPr fontId="7"/>
  </si>
  <si>
    <t>令和　年４月１日～　監査資料提出時</t>
    <rPh sb="2" eb="3">
      <t>ネン</t>
    </rPh>
    <rPh sb="4" eb="5">
      <t>ツキ</t>
    </rPh>
    <rPh sb="6" eb="7">
      <t>ヒ</t>
    </rPh>
    <rPh sb="9" eb="11">
      <t>カンサ</t>
    </rPh>
    <rPh sb="11" eb="13">
      <t>シリョウ</t>
    </rPh>
    <rPh sb="13" eb="16">
      <t>テイシュツジ</t>
    </rPh>
    <phoneticPr fontId="7"/>
  </si>
  <si>
    <t>常勤換算数</t>
  </si>
  <si>
    <t>令和８年　　月　　日現在（直近時）</t>
    <rPh sb="0" eb="1">
      <t>レイ</t>
    </rPh>
    <rPh sb="1" eb="2">
      <t>カズ</t>
    </rPh>
    <rPh sb="3" eb="4">
      <t>トシ</t>
    </rPh>
    <rPh sb="4" eb="5">
      <t>ヘイネン</t>
    </rPh>
    <rPh sb="6" eb="7">
      <t>ツキ</t>
    </rPh>
    <rPh sb="9" eb="10">
      <t>ヒ</t>
    </rPh>
    <rPh sb="10" eb="12">
      <t>ゲンザイ</t>
    </rPh>
    <rPh sb="13" eb="15">
      <t>チョッキン</t>
    </rPh>
    <rPh sb="15" eb="16">
      <t>トキ</t>
    </rPh>
    <phoneticPr fontId="7"/>
  </si>
  <si>
    <t xml:space="preserve">年度の状況                                             令和　年　月　日現在（監査資料提出時） </t>
    <rPh sb="0" eb="2">
      <t>ネンド</t>
    </rPh>
    <rPh sb="3" eb="5">
      <t>ジョウキョウ</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</si>
  <si>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</si>
  <si>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</si>
  <si>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7"/>
  </si>
  <si>
    <t>　　　　　　　　なお、育児や介護等で短時間勤務となっている正規の職員についても記載のこと。</t>
    <rPh sb="11" eb="13">
      <t>イクジ</t>
    </rPh>
    <rPh sb="14" eb="16">
      <t>カイゴ</t>
    </rPh>
    <rPh sb="16" eb="17">
      <t>トウ</t>
    </rPh>
    <rPh sb="18" eb="21">
      <t>タンジカン</t>
    </rPh>
    <rPh sb="21" eb="23">
      <t>キンム</t>
    </rPh>
    <rPh sb="29" eb="31">
      <t>セイキ</t>
    </rPh>
    <rPh sb="32" eb="34">
      <t>ショクイン</t>
    </rPh>
    <rPh sb="39" eb="41">
      <t>キサイ</t>
    </rPh>
    <phoneticPr fontId="7"/>
  </si>
  <si>
    <t>（注）１</t>
    <rPh sb="1" eb="2">
      <t>チュウ</t>
    </rPh>
    <phoneticPr fontId="7"/>
  </si>
  <si>
    <t>に勤務した職員を記入すること。（中途採用、中途退職者、非常勤、パートを含む。）</t>
    <rPh sb="1" eb="3">
      <t>キンム</t>
    </rPh>
    <rPh sb="5" eb="7">
      <t>ショクイン</t>
    </rPh>
    <rPh sb="8" eb="10">
      <t>キニュウ</t>
    </rPh>
    <rPh sb="16" eb="18">
      <t>チュウト</t>
    </rPh>
    <rPh sb="18" eb="20">
      <t>サイヨウ</t>
    </rPh>
    <rPh sb="21" eb="23">
      <t>チュウト</t>
    </rPh>
    <rPh sb="23" eb="26">
      <t>タイショクシャ</t>
    </rPh>
    <rPh sb="27" eb="30">
      <t>ヒジョウキン</t>
    </rPh>
    <rPh sb="35" eb="36">
      <t>フク</t>
    </rPh>
    <phoneticPr fontId="7"/>
  </si>
  <si>
    <t>２</t>
    <phoneticPr fontId="7"/>
  </si>
  <si>
    <t>　　 令和７年４月以降の採用者は、次表により記入すること。</t>
    <rPh sb="3" eb="5">
      <t>レイワ</t>
    </rPh>
    <rPh sb="6" eb="7">
      <t>ネン</t>
    </rPh>
    <rPh sb="8" eb="9">
      <t>ツキ</t>
    </rPh>
    <rPh sb="9" eb="11">
      <t>イコウ</t>
    </rPh>
    <rPh sb="12" eb="15">
      <t>サイヨウシャ</t>
    </rPh>
    <rPh sb="17" eb="18">
      <t>ツギ</t>
    </rPh>
    <rPh sb="18" eb="19">
      <t>ヒョウ</t>
    </rPh>
    <rPh sb="22" eb="24">
      <t>キニュウ</t>
    </rPh>
    <phoneticPr fontId="7"/>
  </si>
  <si>
    <t>：</t>
    <phoneticPr fontId="7"/>
  </si>
  <si>
    <t>計算式入り</t>
    <rPh sb="0" eb="3">
      <t>ケイサンシキ</t>
    </rPh>
    <rPh sb="3" eb="4">
      <t>イ</t>
    </rPh>
    <phoneticPr fontId="7"/>
  </si>
  <si>
    <t>３</t>
    <phoneticPr fontId="7"/>
  </si>
  <si>
    <t>に要した人件費のすべてを記入し、Ａ＋Ｂの計、Ｃの計、Ｄの計は決算書と一致すること。（手当の名称は、自施設に合わせて適宜変更・列追加して差し支えない。）</t>
    <rPh sb="1" eb="2">
      <t>ヨウ</t>
    </rPh>
    <rPh sb="4" eb="7">
      <t>ジンケンヒ</t>
    </rPh>
    <rPh sb="12" eb="14">
      <t>キニュウ</t>
    </rPh>
    <rPh sb="20" eb="21">
      <t>ケイ</t>
    </rPh>
    <rPh sb="24" eb="25">
      <t>ケイ</t>
    </rPh>
    <rPh sb="28" eb="29">
      <t>ケイ</t>
    </rPh>
    <rPh sb="30" eb="33">
      <t>ケッサンショ</t>
    </rPh>
    <rPh sb="34" eb="36">
      <t>イッチ</t>
    </rPh>
    <rPh sb="42" eb="44">
      <t>テアテ</t>
    </rPh>
    <rPh sb="45" eb="47">
      <t>メイショウ</t>
    </rPh>
    <rPh sb="49" eb="50">
      <t>ジ</t>
    </rPh>
    <rPh sb="50" eb="52">
      <t>シセツ</t>
    </rPh>
    <rPh sb="53" eb="54">
      <t>ア</t>
    </rPh>
    <rPh sb="57" eb="59">
      <t>テキギ</t>
    </rPh>
    <rPh sb="59" eb="61">
      <t>ヘンコウ</t>
    </rPh>
    <rPh sb="62" eb="63">
      <t>レツ</t>
    </rPh>
    <rPh sb="63" eb="65">
      <t>ツイカ</t>
    </rPh>
    <rPh sb="67" eb="68">
      <t>サ</t>
    </rPh>
    <rPh sb="69" eb="70">
      <t>ツカ</t>
    </rPh>
    <phoneticPr fontId="7"/>
  </si>
  <si>
    <t>４</t>
    <phoneticPr fontId="7"/>
  </si>
  <si>
    <t>５</t>
    <phoneticPr fontId="7"/>
  </si>
  <si>
    <t>　　 各職員の本俸月額欄の上段には適用給料表の号給を、下段に月額を記入すること。なお、パート職員等については上段に時給・日給の別を、下段にその額を記入すること。</t>
    <rPh sb="3" eb="4">
      <t>カク</t>
    </rPh>
    <rPh sb="4" eb="6">
      <t>ショクイン</t>
    </rPh>
    <rPh sb="7" eb="9">
      <t>ホンポウ</t>
    </rPh>
    <rPh sb="9" eb="11">
      <t>ゲツガク</t>
    </rPh>
    <rPh sb="11" eb="12">
      <t>ラン</t>
    </rPh>
    <rPh sb="13" eb="15">
      <t>ジョウダン</t>
    </rPh>
    <rPh sb="17" eb="19">
      <t>テキヨウ</t>
    </rPh>
    <rPh sb="19" eb="22">
      <t>キュウリョウヒョウ</t>
    </rPh>
    <rPh sb="23" eb="25">
      <t>ゴウキュウ</t>
    </rPh>
    <rPh sb="27" eb="29">
      <t>ゲダン</t>
    </rPh>
    <rPh sb="30" eb="32">
      <t>ゲツガク</t>
    </rPh>
    <rPh sb="33" eb="35">
      <t>キニュウ</t>
    </rPh>
    <rPh sb="46" eb="48">
      <t>ショクイン</t>
    </rPh>
    <rPh sb="48" eb="49">
      <t>トウ</t>
    </rPh>
    <rPh sb="54" eb="56">
      <t>ジョウダン</t>
    </rPh>
    <rPh sb="57" eb="59">
      <t>ジキュウ</t>
    </rPh>
    <rPh sb="60" eb="62">
      <t>ニッキュウ</t>
    </rPh>
    <rPh sb="63" eb="64">
      <t>ベツ</t>
    </rPh>
    <rPh sb="66" eb="68">
      <t>ゲダン</t>
    </rPh>
    <rPh sb="71" eb="72">
      <t>ガク</t>
    </rPh>
    <rPh sb="73" eb="75">
      <t>キニュウ</t>
    </rPh>
    <phoneticPr fontId="7"/>
  </si>
  <si>
    <t>６</t>
    <phoneticPr fontId="7"/>
  </si>
  <si>
    <t>　  「職名」に変更がある場合は、上段に監査実施前年度分を、下段に監査実施年度分を記入すること。</t>
    <rPh sb="4" eb="6">
      <t>ショクメイ</t>
    </rPh>
    <rPh sb="8" eb="10">
      <t>ヘンコウ</t>
    </rPh>
    <rPh sb="13" eb="15">
      <t>バアイ</t>
    </rPh>
    <rPh sb="17" eb="19">
      <t>ジョウダン</t>
    </rPh>
    <rPh sb="20" eb="22">
      <t>カンサ</t>
    </rPh>
    <rPh sb="22" eb="24">
      <t>ジッシ</t>
    </rPh>
    <rPh sb="24" eb="27">
      <t>ゼンネンド</t>
    </rPh>
    <rPh sb="27" eb="28">
      <t>ブン</t>
    </rPh>
    <rPh sb="30" eb="32">
      <t>ゲダン</t>
    </rPh>
    <rPh sb="33" eb="35">
      <t>カンサ</t>
    </rPh>
    <rPh sb="35" eb="37">
      <t>ジッシ</t>
    </rPh>
    <rPh sb="37" eb="39">
      <t>ネンド</t>
    </rPh>
    <rPh sb="39" eb="40">
      <t>ブン</t>
    </rPh>
    <rPh sb="41" eb="43">
      <t>キニュウ</t>
    </rPh>
    <phoneticPr fontId="7"/>
  </si>
  <si>
    <t>（※母子保健法の健康診査も含む）</t>
    <rPh sb="2" eb="7">
      <t>ボシホケンホウ</t>
    </rPh>
    <rPh sb="8" eb="12">
      <t>ケンコウシンサ</t>
    </rPh>
    <rPh sb="13" eb="14">
      <t>フク</t>
    </rPh>
    <phoneticPr fontId="7"/>
  </si>
  <si>
    <r>
      <t>（５）</t>
    </r>
    <r>
      <rPr>
        <sz val="10"/>
        <color theme="1"/>
        <rFont val="ＭＳ Ｐ明朝"/>
        <family val="1"/>
        <charset val="128"/>
      </rPr>
      <t>消防用設備等点検結果報告書の消防署への届出年月日</t>
    </r>
    <phoneticPr fontId="11"/>
  </si>
  <si>
    <t>（６）室内・遊具等の安全点検状況</t>
    <rPh sb="3" eb="5">
      <t>シツナイ</t>
    </rPh>
    <rPh sb="14" eb="16">
      <t>ジョウキョウ</t>
    </rPh>
    <phoneticPr fontId="11"/>
  </si>
  <si>
    <t>　室内　月　　　　回</t>
    <rPh sb="1" eb="3">
      <t>シツナイ</t>
    </rPh>
    <rPh sb="4" eb="5">
      <t>ツキ</t>
    </rPh>
    <rPh sb="9" eb="10">
      <t>カイ</t>
    </rPh>
    <phoneticPr fontId="7"/>
  </si>
  <si>
    <t>遊具　月　　　　回</t>
    <rPh sb="0" eb="2">
      <t>ユウグ</t>
    </rPh>
    <rPh sb="3" eb="4">
      <t>ツキ</t>
    </rPh>
    <rPh sb="8" eb="9">
      <t>カイ</t>
    </rPh>
    <phoneticPr fontId="7"/>
  </si>
  <si>
    <t>（８）避難訓練の実施状況</t>
    <phoneticPr fontId="7"/>
  </si>
  <si>
    <t>（９）調理担当者等の検便実施状況　　</t>
    <phoneticPr fontId="7"/>
  </si>
  <si>
    <t>（11）児童の健康診断の実施状況</t>
    <phoneticPr fontId="7"/>
  </si>
  <si>
    <t>（12）職員の採用時の健康診断の有無</t>
    <phoneticPr fontId="11"/>
  </si>
  <si>
    <t>（13）職員の健康診断の実施状況【直近分】</t>
    <rPh sb="17" eb="19">
      <t>チョッキン</t>
    </rPh>
    <rPh sb="19" eb="20">
      <t>ブン</t>
    </rPh>
    <phoneticPr fontId="11"/>
  </si>
  <si>
    <t>（15）浄化槽の定期検査（法第１１条検査）【直近分】</t>
    <rPh sb="13" eb="14">
      <t>ホウ</t>
    </rPh>
    <rPh sb="14" eb="15">
      <t>ダイ</t>
    </rPh>
    <rPh sb="17" eb="18">
      <t>ジョウ</t>
    </rPh>
    <rPh sb="18" eb="20">
      <t>ケンサ</t>
    </rPh>
    <rPh sb="22" eb="24">
      <t>チョッキン</t>
    </rPh>
    <rPh sb="24" eb="25">
      <t>ブン</t>
    </rPh>
    <phoneticPr fontId="11"/>
  </si>
  <si>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</si>
  <si>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（16）保存食の保存期間</t>
    <phoneticPr fontId="11"/>
  </si>
  <si>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1"/>
  </si>
  <si>
    <t xml:space="preserve">  内
  訳
月
別</t>
    <rPh sb="2" eb="3">
      <t>ウチ</t>
    </rPh>
    <rPh sb="6" eb="7">
      <t>ヤク</t>
    </rPh>
    <rPh sb="10" eb="11">
      <t>ツキ</t>
    </rPh>
    <rPh sb="12" eb="13">
      <t>ベツ</t>
    </rPh>
    <phoneticPr fontId="11"/>
  </si>
  <si>
    <t>非常勤
保育教諭
の数　</t>
    <rPh sb="0" eb="3">
      <t>ヒジョウキン</t>
    </rPh>
    <rPh sb="4" eb="6">
      <t>ホイク</t>
    </rPh>
    <rPh sb="6" eb="7">
      <t>キョウ</t>
    </rPh>
    <rPh sb="7" eb="8">
      <t>サトシ</t>
    </rPh>
    <rPh sb="10" eb="11">
      <t>カズ</t>
    </rPh>
    <phoneticPr fontId="11"/>
  </si>
  <si>
    <t>（注）１　「職員現員数」欄には、正規、臨時含めた常勤職員のみ記入。「保育教諭等」欄には、保育教諭・保健師・看護師・小学校教諭等・知事の認める職員のみ記入すること。</t>
    <rPh sb="16" eb="18">
      <t>セイキ</t>
    </rPh>
    <rPh sb="19" eb="21">
      <t>リンジ</t>
    </rPh>
    <rPh sb="21" eb="22">
      <t>フク</t>
    </rPh>
    <rPh sb="36" eb="38">
      <t>キョウユ</t>
    </rPh>
    <rPh sb="46" eb="48">
      <t>キョウユ</t>
    </rPh>
    <rPh sb="53" eb="56">
      <t>カンゴシ</t>
    </rPh>
    <phoneticPr fontId="11"/>
  </si>
  <si>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7"/>
  </si>
  <si>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1"/>
  </si>
  <si>
    <t>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7"/>
  </si>
  <si>
    <r>
      <t>B</t>
    </r>
    <r>
      <rPr>
        <sz val="16"/>
        <color theme="1"/>
        <rFont val="ＭＳ Ｐゴシック"/>
        <family val="3"/>
        <charset val="128"/>
        <scheme val="minor"/>
      </rPr>
      <t>₁</t>
    </r>
    <phoneticPr fontId="19"/>
  </si>
  <si>
    <r>
      <t>B</t>
    </r>
    <r>
      <rPr>
        <sz val="16"/>
        <color theme="1"/>
        <rFont val="ＭＳ Ｐゴシック"/>
        <family val="3"/>
        <charset val="128"/>
        <scheme val="minor"/>
      </rPr>
      <t>₂</t>
    </r>
    <phoneticPr fontId="19"/>
  </si>
  <si>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19"/>
  </si>
  <si>
    <t>収　　　　　　　　入</t>
    <rPh sb="0" eb="1">
      <t>オサム</t>
    </rPh>
    <rPh sb="9" eb="10">
      <t>イ</t>
    </rPh>
    <phoneticPr fontId="7"/>
  </si>
  <si>
    <t>補　 助　 金　 名</t>
    <rPh sb="0" eb="1">
      <t>ホ</t>
    </rPh>
    <rPh sb="3" eb="4">
      <t>スケ</t>
    </rPh>
    <rPh sb="6" eb="7">
      <t>キン</t>
    </rPh>
    <rPh sb="9" eb="10">
      <t>メイ</t>
    </rPh>
    <phoneticPr fontId="7"/>
  </si>
  <si>
    <t>金　額（円）</t>
    <rPh sb="0" eb="1">
      <t>キン</t>
    </rPh>
    <rPh sb="2" eb="3">
      <t>ガク</t>
    </rPh>
    <rPh sb="4" eb="5">
      <t>エン</t>
    </rPh>
    <phoneticPr fontId="7"/>
  </si>
  <si>
    <t>備　　　　　　　　　考</t>
    <rPh sb="0" eb="1">
      <t>ビ</t>
    </rPh>
    <rPh sb="10" eb="11">
      <t>コウ</t>
    </rPh>
    <phoneticPr fontId="7"/>
  </si>
  <si>
    <t>県 補 助 金 収 入</t>
    <rPh sb="0" eb="1">
      <t>ケン</t>
    </rPh>
    <rPh sb="2" eb="3">
      <t>ホ</t>
    </rPh>
    <rPh sb="4" eb="5">
      <t>スケ</t>
    </rPh>
    <rPh sb="6" eb="7">
      <t>キン</t>
    </rPh>
    <rPh sb="8" eb="9">
      <t>オサム</t>
    </rPh>
    <rPh sb="10" eb="11">
      <t>イ</t>
    </rPh>
    <phoneticPr fontId="7"/>
  </si>
  <si>
    <t>計</t>
    <rPh sb="0" eb="1">
      <t>ケイ</t>
    </rPh>
    <phoneticPr fontId="7"/>
  </si>
  <si>
    <t>市 町 村 補 助 金 収 入</t>
    <rPh sb="0" eb="1">
      <t>シ</t>
    </rPh>
    <rPh sb="2" eb="3">
      <t>マチ</t>
    </rPh>
    <rPh sb="4" eb="5">
      <t>ムラ</t>
    </rPh>
    <rPh sb="6" eb="7">
      <t>ホ</t>
    </rPh>
    <rPh sb="8" eb="9">
      <t>スケ</t>
    </rPh>
    <rPh sb="10" eb="11">
      <t>キン</t>
    </rPh>
    <rPh sb="12" eb="13">
      <t>オサム</t>
    </rPh>
    <rPh sb="14" eb="15">
      <t>イ</t>
    </rPh>
    <phoneticPr fontId="7"/>
  </si>
  <si>
    <t>私 営 施 設 指 導 監 査 関 係 書 類 一 覧 表（保育所）</t>
    <rPh sb="0" eb="1">
      <t>ワタシ</t>
    </rPh>
    <rPh sb="2" eb="3">
      <t>エイ</t>
    </rPh>
    <rPh sb="4" eb="5">
      <t>シ</t>
    </rPh>
    <rPh sb="6" eb="7">
      <t>セツ</t>
    </rPh>
    <rPh sb="8" eb="9">
      <t>ユビ</t>
    </rPh>
    <rPh sb="10" eb="11">
      <t>シルベ</t>
    </rPh>
    <rPh sb="12" eb="13">
      <t>カン</t>
    </rPh>
    <rPh sb="14" eb="15">
      <t>サ</t>
    </rPh>
    <rPh sb="16" eb="17">
      <t>セキ</t>
    </rPh>
    <rPh sb="18" eb="19">
      <t>カカリ</t>
    </rPh>
    <rPh sb="20" eb="21">
      <t>ショ</t>
    </rPh>
    <rPh sb="22" eb="23">
      <t>タグイ</t>
    </rPh>
    <rPh sb="24" eb="25">
      <t>イチ</t>
    </rPh>
    <rPh sb="26" eb="27">
      <t>ラン</t>
    </rPh>
    <rPh sb="28" eb="29">
      <t>ヒョウ</t>
    </rPh>
    <rPh sb="30" eb="33">
      <t>ホイクショ</t>
    </rPh>
    <phoneticPr fontId="11"/>
  </si>
  <si>
    <t>法人名</t>
    <rPh sb="0" eb="2">
      <t>ホウジン</t>
    </rPh>
    <rPh sb="2" eb="3">
      <t>メイ</t>
    </rPh>
    <phoneticPr fontId="11"/>
  </si>
  <si>
    <t>施設名</t>
    <rPh sb="0" eb="3">
      <t>シセツメイ</t>
    </rPh>
    <phoneticPr fontId="11"/>
  </si>
  <si>
    <t>　この一覧表については、「規程・帳簿等名」に記載する書類の有無を確認のうえ、「規程・帳簿の有無確認欄」にその有無（プルダウン設定）を入力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62" eb="64">
      <t>セッテイ</t>
    </rPh>
    <rPh sb="66" eb="68">
      <t>ニュウリョク</t>
    </rPh>
    <rPh sb="71" eb="73">
      <t>シドウ</t>
    </rPh>
    <rPh sb="73" eb="75">
      <t>カンサ</t>
    </rPh>
    <rPh sb="75" eb="77">
      <t>シリョウ</t>
    </rPh>
    <rPh sb="79" eb="81">
      <t>テンプ</t>
    </rPh>
    <rPh sb="81" eb="83">
      <t>ショルイ</t>
    </rPh>
    <rPh sb="87" eb="89">
      <t>テイシュツ</t>
    </rPh>
    <phoneticPr fontId="11"/>
  </si>
  <si>
    <t>　また、指導監査当日、「有」の書類を監査会場に準備しておいてください。</t>
    <rPh sb="4" eb="6">
      <t>シドウ</t>
    </rPh>
    <rPh sb="6" eb="8">
      <t>カンサ</t>
    </rPh>
    <rPh sb="8" eb="10">
      <t>トウジツ</t>
    </rPh>
    <rPh sb="12" eb="13">
      <t>ア</t>
    </rPh>
    <rPh sb="15" eb="17">
      <t>ショルイ</t>
    </rPh>
    <rPh sb="18" eb="20">
      <t>カンサ</t>
    </rPh>
    <rPh sb="20" eb="22">
      <t>カイジョウ</t>
    </rPh>
    <rPh sb="23" eb="25">
      <t>ジュンビ</t>
    </rPh>
    <phoneticPr fontId="11"/>
  </si>
  <si>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7"/>
  </si>
  <si>
    <t>確認を行うため、監査対応のための印刷は不要です。</t>
    <rPh sb="0" eb="2">
      <t>カクニン</t>
    </rPh>
    <rPh sb="3" eb="4">
      <t>オコナ</t>
    </rPh>
    <phoneticPr fontId="7"/>
  </si>
  <si>
    <t>規 程 ・ 帳 簿 等 名</t>
    <rPh sb="0" eb="1">
      <t>キ</t>
    </rPh>
    <rPh sb="2" eb="3">
      <t>ホド</t>
    </rPh>
    <rPh sb="6" eb="7">
      <t>チョウ</t>
    </rPh>
    <rPh sb="8" eb="9">
      <t>ボ</t>
    </rPh>
    <rPh sb="10" eb="11">
      <t>トウ</t>
    </rPh>
    <rPh sb="12" eb="13">
      <t>メイ</t>
    </rPh>
    <phoneticPr fontId="11"/>
  </si>
  <si>
    <t>規程・帳簿の有無確認欄</t>
    <rPh sb="0" eb="2">
      <t>キテイ</t>
    </rPh>
    <rPh sb="3" eb="5">
      <t>チョウボ</t>
    </rPh>
    <rPh sb="6" eb="8">
      <t>ウム</t>
    </rPh>
    <rPh sb="8" eb="10">
      <t>カクニン</t>
    </rPh>
    <rPh sb="10" eb="11">
      <t>ラン</t>
    </rPh>
    <phoneticPr fontId="11"/>
  </si>
  <si>
    <t>備　　考</t>
    <rPh sb="0" eb="1">
      <t>トモ</t>
    </rPh>
    <rPh sb="3" eb="4">
      <t>コウ</t>
    </rPh>
    <phoneticPr fontId="11"/>
  </si>
  <si>
    <t>〔規程等〕</t>
    <rPh sb="1" eb="3">
      <t>キテイ</t>
    </rPh>
    <rPh sb="3" eb="4">
      <t>トウ</t>
    </rPh>
    <phoneticPr fontId="11"/>
  </si>
  <si>
    <t>定款</t>
    <rPh sb="0" eb="2">
      <t>テイカン</t>
    </rPh>
    <phoneticPr fontId="11"/>
  </si>
  <si>
    <t>定款施行細則</t>
    <rPh sb="0" eb="2">
      <t>テイカン</t>
    </rPh>
    <rPh sb="2" eb="4">
      <t>シコウ</t>
    </rPh>
    <rPh sb="4" eb="6">
      <t>サイソク</t>
    </rPh>
    <phoneticPr fontId="11"/>
  </si>
  <si>
    <t>理事長専決規程</t>
    <rPh sb="0" eb="3">
      <t>リジチョウ</t>
    </rPh>
    <rPh sb="3" eb="5">
      <t>センケツ</t>
    </rPh>
    <rPh sb="5" eb="7">
      <t>キテイ</t>
    </rPh>
    <phoneticPr fontId="11"/>
  </si>
  <si>
    <t>事務決裁規程</t>
    <rPh sb="0" eb="2">
      <t>ジム</t>
    </rPh>
    <rPh sb="2" eb="4">
      <t>ケッサイ</t>
    </rPh>
    <rPh sb="4" eb="6">
      <t>キテイ</t>
    </rPh>
    <phoneticPr fontId="11"/>
  </si>
  <si>
    <t>役員報酬規程</t>
    <rPh sb="0" eb="2">
      <t>ヤクイン</t>
    </rPh>
    <rPh sb="2" eb="4">
      <t>ホウシュウ</t>
    </rPh>
    <rPh sb="4" eb="6">
      <t>キテイ</t>
    </rPh>
    <phoneticPr fontId="11"/>
  </si>
  <si>
    <t>役員費用弁償規程</t>
    <rPh sb="0" eb="2">
      <t>ヤクイン</t>
    </rPh>
    <rPh sb="2" eb="4">
      <t>ヒヨウ</t>
    </rPh>
    <rPh sb="4" eb="6">
      <t>ベンショウ</t>
    </rPh>
    <rPh sb="6" eb="8">
      <t>キテイ</t>
    </rPh>
    <phoneticPr fontId="11"/>
  </si>
  <si>
    <t>運営規程</t>
    <rPh sb="0" eb="2">
      <t>ウンエイ</t>
    </rPh>
    <rPh sb="2" eb="4">
      <t>キテイ</t>
    </rPh>
    <phoneticPr fontId="11"/>
  </si>
  <si>
    <t>※</t>
    <phoneticPr fontId="11"/>
  </si>
  <si>
    <t>就業規則</t>
    <rPh sb="0" eb="2">
      <t>シュウギョウ</t>
    </rPh>
    <rPh sb="2" eb="4">
      <t>キソク</t>
    </rPh>
    <phoneticPr fontId="11"/>
  </si>
  <si>
    <t>給与規則</t>
    <rPh sb="0" eb="2">
      <t>キュウヨ</t>
    </rPh>
    <rPh sb="2" eb="4">
      <t>キソク</t>
    </rPh>
    <phoneticPr fontId="11"/>
  </si>
  <si>
    <t>経理規程</t>
    <rPh sb="0" eb="2">
      <t>ケイリ</t>
    </rPh>
    <rPh sb="2" eb="4">
      <t>キテイ</t>
    </rPh>
    <phoneticPr fontId="11"/>
  </si>
  <si>
    <t>旅費規則</t>
    <rPh sb="0" eb="2">
      <t>リョヒ</t>
    </rPh>
    <rPh sb="2" eb="4">
      <t>キソク</t>
    </rPh>
    <phoneticPr fontId="11"/>
  </si>
  <si>
    <t>臨時職員管理規程</t>
    <rPh sb="0" eb="2">
      <t>リンジ</t>
    </rPh>
    <rPh sb="2" eb="4">
      <t>ショクイン</t>
    </rPh>
    <rPh sb="4" eb="6">
      <t>カンリ</t>
    </rPh>
    <rPh sb="6" eb="8">
      <t>キテイ</t>
    </rPh>
    <phoneticPr fontId="11"/>
  </si>
  <si>
    <t>〔入所者処遇関係〕</t>
    <rPh sb="1" eb="4">
      <t>ニュウショシャ</t>
    </rPh>
    <rPh sb="4" eb="6">
      <t>ショグウ</t>
    </rPh>
    <rPh sb="6" eb="8">
      <t>カンケイ</t>
    </rPh>
    <phoneticPr fontId="11"/>
  </si>
  <si>
    <t>保育の全体的計画</t>
    <rPh sb="0" eb="2">
      <t>ホイク</t>
    </rPh>
    <rPh sb="3" eb="6">
      <t>ゼンタイテキ</t>
    </rPh>
    <rPh sb="6" eb="8">
      <t>ケイカク</t>
    </rPh>
    <phoneticPr fontId="11"/>
  </si>
  <si>
    <t>全体的計画に基づく指導計画</t>
    <rPh sb="0" eb="3">
      <t>ゼンタイテキ</t>
    </rPh>
    <rPh sb="3" eb="5">
      <t>ケイカク</t>
    </rPh>
    <rPh sb="6" eb="7">
      <t>モト</t>
    </rPh>
    <rPh sb="9" eb="11">
      <t>シドウ</t>
    </rPh>
    <rPh sb="11" eb="13">
      <t>ケイカク</t>
    </rPh>
    <phoneticPr fontId="11"/>
  </si>
  <si>
    <t>児童保育要録</t>
    <rPh sb="0" eb="2">
      <t>ジドウ</t>
    </rPh>
    <rPh sb="2" eb="4">
      <t>ホイク</t>
    </rPh>
    <rPh sb="4" eb="6">
      <t>ヨウロク</t>
    </rPh>
    <phoneticPr fontId="11"/>
  </si>
  <si>
    <t>献立表</t>
    <rPh sb="0" eb="3">
      <t>コンダテヒョウ</t>
    </rPh>
    <phoneticPr fontId="11"/>
  </si>
  <si>
    <t>食育計画</t>
    <rPh sb="0" eb="2">
      <t>ショクイク</t>
    </rPh>
    <rPh sb="2" eb="4">
      <t>ケイカク</t>
    </rPh>
    <phoneticPr fontId="11"/>
  </si>
  <si>
    <t>給食会議録</t>
    <rPh sb="0" eb="2">
      <t>キュウショク</t>
    </rPh>
    <rPh sb="2" eb="5">
      <t>カイギロク</t>
    </rPh>
    <phoneticPr fontId="11"/>
  </si>
  <si>
    <t>検食記録</t>
    <rPh sb="0" eb="2">
      <t>ケンショク</t>
    </rPh>
    <rPh sb="2" eb="4">
      <t>キロク</t>
    </rPh>
    <phoneticPr fontId="11"/>
  </si>
  <si>
    <t>検便記録</t>
    <rPh sb="0" eb="2">
      <t>ケンベン</t>
    </rPh>
    <rPh sb="2" eb="4">
      <t>キロク</t>
    </rPh>
    <phoneticPr fontId="11"/>
  </si>
  <si>
    <t>食中毒対応マニュアル</t>
    <rPh sb="0" eb="3">
      <t>ショクチュウドク</t>
    </rPh>
    <rPh sb="3" eb="5">
      <t>タイオウ</t>
    </rPh>
    <phoneticPr fontId="11"/>
  </si>
  <si>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1"/>
  </si>
  <si>
    <t>給食日誌</t>
    <rPh sb="0" eb="2">
      <t>キュウショク</t>
    </rPh>
    <rPh sb="2" eb="4">
      <t>ニッシ</t>
    </rPh>
    <phoneticPr fontId="11"/>
  </si>
  <si>
    <t>給食だより</t>
    <rPh sb="0" eb="2">
      <t>キュウショク</t>
    </rPh>
    <phoneticPr fontId="11"/>
  </si>
  <si>
    <t>衛生管理自主点検表</t>
    <rPh sb="0" eb="2">
      <t>エイセイ</t>
    </rPh>
    <rPh sb="2" eb="4">
      <t>カンリ</t>
    </rPh>
    <rPh sb="4" eb="6">
      <t>ジシュ</t>
    </rPh>
    <rPh sb="6" eb="9">
      <t>テンケンヒョウ</t>
    </rPh>
    <phoneticPr fontId="11"/>
  </si>
  <si>
    <t>納入業者衛生管理点検表</t>
    <rPh sb="0" eb="2">
      <t>ノウニュウ</t>
    </rPh>
    <rPh sb="2" eb="4">
      <t>ギョウシャ</t>
    </rPh>
    <rPh sb="4" eb="6">
      <t>エイセイ</t>
    </rPh>
    <rPh sb="6" eb="8">
      <t>カンリ</t>
    </rPh>
    <rPh sb="8" eb="11">
      <t>テンケンヒョウ</t>
    </rPh>
    <phoneticPr fontId="11"/>
  </si>
  <si>
    <t>給食用スキムミルク受払台帳</t>
    <rPh sb="0" eb="3">
      <t>キュウショクヨウ</t>
    </rPh>
    <rPh sb="9" eb="11">
      <t>ウケハライ</t>
    </rPh>
    <rPh sb="11" eb="13">
      <t>ダイチョウ</t>
    </rPh>
    <phoneticPr fontId="11"/>
  </si>
  <si>
    <t>児童出席簿</t>
    <rPh sb="0" eb="2">
      <t>ジドウ</t>
    </rPh>
    <rPh sb="2" eb="5">
      <t>シュッセキボ</t>
    </rPh>
    <phoneticPr fontId="11"/>
  </si>
  <si>
    <t>児童票</t>
    <rPh sb="0" eb="3">
      <t>ジドウヒョウ</t>
    </rPh>
    <phoneticPr fontId="11"/>
  </si>
  <si>
    <t>児童健康診断結果記録</t>
    <rPh sb="0" eb="2">
      <t>ジドウ</t>
    </rPh>
    <rPh sb="2" eb="6">
      <t>ケンコウシンダン</t>
    </rPh>
    <rPh sb="6" eb="8">
      <t>ケッカ</t>
    </rPh>
    <rPh sb="8" eb="10">
      <t>キロク</t>
    </rPh>
    <phoneticPr fontId="11"/>
  </si>
  <si>
    <t>感染症対策マニュアル</t>
    <rPh sb="0" eb="3">
      <t>カンセンショウ</t>
    </rPh>
    <rPh sb="3" eb="5">
      <t>タイサク</t>
    </rPh>
    <phoneticPr fontId="11"/>
  </si>
  <si>
    <r>
      <t>安全（危機）管理各種マニュアル</t>
    </r>
    <r>
      <rPr>
        <b/>
        <sz val="1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7"/>
  </si>
  <si>
    <t>お散歩マップ</t>
    <rPh sb="1" eb="3">
      <t>サンポ</t>
    </rPh>
    <phoneticPr fontId="7"/>
  </si>
  <si>
    <t>苦情解決に係る規程</t>
    <rPh sb="0" eb="2">
      <t>クジョウ</t>
    </rPh>
    <rPh sb="2" eb="4">
      <t>カイケツ</t>
    </rPh>
    <rPh sb="5" eb="6">
      <t>カカ</t>
    </rPh>
    <rPh sb="7" eb="9">
      <t>キテイ</t>
    </rPh>
    <phoneticPr fontId="11"/>
  </si>
  <si>
    <t>個人情報保護に係る規程</t>
    <rPh sb="0" eb="2">
      <t>コジン</t>
    </rPh>
    <rPh sb="2" eb="4">
      <t>ジョウホウ</t>
    </rPh>
    <rPh sb="4" eb="6">
      <t>ホゴ</t>
    </rPh>
    <rPh sb="7" eb="8">
      <t>カカ</t>
    </rPh>
    <rPh sb="9" eb="11">
      <t>キテイ</t>
    </rPh>
    <phoneticPr fontId="11"/>
  </si>
  <si>
    <t>園パンフレット</t>
    <rPh sb="0" eb="1">
      <t>エン</t>
    </rPh>
    <phoneticPr fontId="11"/>
  </si>
  <si>
    <t>入園のしおり</t>
    <rPh sb="0" eb="2">
      <t>ニュウエン</t>
    </rPh>
    <phoneticPr fontId="11"/>
  </si>
  <si>
    <t>園だより</t>
    <rPh sb="0" eb="1">
      <t>エン</t>
    </rPh>
    <phoneticPr fontId="11"/>
  </si>
  <si>
    <t>〔施設運営管理・職員処遇関係〕</t>
    <rPh sb="1" eb="3">
      <t>シセツ</t>
    </rPh>
    <rPh sb="3" eb="5">
      <t>ウンエイ</t>
    </rPh>
    <rPh sb="5" eb="7">
      <t>カンリ</t>
    </rPh>
    <phoneticPr fontId="11"/>
  </si>
  <si>
    <t>事務分掌表</t>
    <rPh sb="0" eb="2">
      <t>ジム</t>
    </rPh>
    <rPh sb="2" eb="5">
      <t>ブンショウヒョウ</t>
    </rPh>
    <phoneticPr fontId="11"/>
  </si>
  <si>
    <t>職員会議録</t>
    <rPh sb="0" eb="2">
      <t>ショクイン</t>
    </rPh>
    <rPh sb="2" eb="5">
      <t>カイギロク</t>
    </rPh>
    <phoneticPr fontId="11"/>
  </si>
  <si>
    <t>保育事務日誌</t>
    <rPh sb="0" eb="2">
      <t>ホイク</t>
    </rPh>
    <rPh sb="2" eb="4">
      <t>ジム</t>
    </rPh>
    <rPh sb="4" eb="6">
      <t>ニッシ</t>
    </rPh>
    <phoneticPr fontId="11"/>
  </si>
  <si>
    <t>職員出勤簿</t>
    <rPh sb="0" eb="2">
      <t>ショクイン</t>
    </rPh>
    <rPh sb="2" eb="5">
      <t>シュッキンボ</t>
    </rPh>
    <phoneticPr fontId="11"/>
  </si>
  <si>
    <t>休暇欠勤等処理簿</t>
    <rPh sb="0" eb="2">
      <t>キュウカ</t>
    </rPh>
    <rPh sb="2" eb="4">
      <t>ケッキン</t>
    </rPh>
    <rPh sb="4" eb="5">
      <t>トウ</t>
    </rPh>
    <rPh sb="5" eb="7">
      <t>ショリ</t>
    </rPh>
    <rPh sb="7" eb="8">
      <t>ボ</t>
    </rPh>
    <phoneticPr fontId="11"/>
  </si>
  <si>
    <t>勤務ローテーション表</t>
    <rPh sb="0" eb="2">
      <t>キンム</t>
    </rPh>
    <rPh sb="9" eb="10">
      <t>ヒョウ</t>
    </rPh>
    <phoneticPr fontId="11"/>
  </si>
  <si>
    <t>旅行命令簿</t>
    <rPh sb="0" eb="2">
      <t>リョコウ</t>
    </rPh>
    <rPh sb="2" eb="4">
      <t>メイレイ</t>
    </rPh>
    <rPh sb="4" eb="5">
      <t>ボ</t>
    </rPh>
    <phoneticPr fontId="11"/>
  </si>
  <si>
    <t>研修会復命書綴り</t>
    <rPh sb="0" eb="3">
      <t>ケンシュウカイ</t>
    </rPh>
    <rPh sb="3" eb="5">
      <t>フクメイ</t>
    </rPh>
    <rPh sb="5" eb="6">
      <t>ショ</t>
    </rPh>
    <rPh sb="6" eb="7">
      <t>ツヅ</t>
    </rPh>
    <phoneticPr fontId="11"/>
  </si>
  <si>
    <t>超過勤務命令簿</t>
    <rPh sb="0" eb="2">
      <t>チョウカ</t>
    </rPh>
    <rPh sb="2" eb="4">
      <t>キンム</t>
    </rPh>
    <rPh sb="4" eb="6">
      <t>メイレイ</t>
    </rPh>
    <rPh sb="6" eb="7">
      <t>ボ</t>
    </rPh>
    <phoneticPr fontId="11"/>
  </si>
  <si>
    <t>通勤届</t>
    <rPh sb="0" eb="2">
      <t>ツウキン</t>
    </rPh>
    <rPh sb="2" eb="3">
      <t>トドケ</t>
    </rPh>
    <phoneticPr fontId="11"/>
  </si>
  <si>
    <t>扶養親族届</t>
    <rPh sb="0" eb="2">
      <t>フヨウ</t>
    </rPh>
    <rPh sb="2" eb="4">
      <t>シンゾク</t>
    </rPh>
    <rPh sb="4" eb="5">
      <t>トドケ</t>
    </rPh>
    <phoneticPr fontId="11"/>
  </si>
  <si>
    <t>住居届</t>
    <rPh sb="0" eb="2">
      <t>ジュウキョ</t>
    </rPh>
    <rPh sb="2" eb="3">
      <t>トドケ</t>
    </rPh>
    <phoneticPr fontId="11"/>
  </si>
  <si>
    <t>給与諸手当支給明細表</t>
    <rPh sb="0" eb="2">
      <t>キュウヨ</t>
    </rPh>
    <rPh sb="2" eb="3">
      <t>ショ</t>
    </rPh>
    <rPh sb="3" eb="5">
      <t>テアテ</t>
    </rPh>
    <rPh sb="5" eb="7">
      <t>シキュウ</t>
    </rPh>
    <rPh sb="7" eb="10">
      <t>メイサイヒョウ</t>
    </rPh>
    <phoneticPr fontId="11"/>
  </si>
  <si>
    <t>旅費支給明細表</t>
    <rPh sb="0" eb="2">
      <t>リョヒ</t>
    </rPh>
    <rPh sb="2" eb="4">
      <t>シキュウ</t>
    </rPh>
    <rPh sb="4" eb="7">
      <t>メイサイヒョウ</t>
    </rPh>
    <phoneticPr fontId="11"/>
  </si>
  <si>
    <t>職員雇用契約書</t>
    <rPh sb="0" eb="2">
      <t>ショクイン</t>
    </rPh>
    <rPh sb="2" eb="4">
      <t>コヨウ</t>
    </rPh>
    <rPh sb="4" eb="7">
      <t>ケイヤクショ</t>
    </rPh>
    <phoneticPr fontId="11"/>
  </si>
  <si>
    <t>職員辞令交付簿</t>
    <rPh sb="0" eb="2">
      <t>ショクイン</t>
    </rPh>
    <rPh sb="2" eb="4">
      <t>ジレイ</t>
    </rPh>
    <rPh sb="4" eb="6">
      <t>コウフ</t>
    </rPh>
    <rPh sb="6" eb="7">
      <t>ボ</t>
    </rPh>
    <phoneticPr fontId="11"/>
  </si>
  <si>
    <t>職員履歴書・資格証明書等綴り</t>
    <rPh sb="0" eb="2">
      <t>ショクイン</t>
    </rPh>
    <rPh sb="2" eb="5">
      <t>リレキショ</t>
    </rPh>
    <rPh sb="6" eb="8">
      <t>シカク</t>
    </rPh>
    <rPh sb="8" eb="11">
      <t>ショウメイショ</t>
    </rPh>
    <rPh sb="11" eb="12">
      <t>トウ</t>
    </rPh>
    <rPh sb="12" eb="13">
      <t>ツヅ</t>
    </rPh>
    <phoneticPr fontId="11"/>
  </si>
  <si>
    <t>職員健康診断結果記録</t>
    <rPh sb="0" eb="2">
      <t>ショクイン</t>
    </rPh>
    <rPh sb="2" eb="6">
      <t>ケンコウシンダン</t>
    </rPh>
    <rPh sb="6" eb="8">
      <t>ケッカ</t>
    </rPh>
    <rPh sb="8" eb="10">
      <t>キロク</t>
    </rPh>
    <phoneticPr fontId="11"/>
  </si>
  <si>
    <t>労働基準監督署届出書類</t>
    <rPh sb="0" eb="2">
      <t>ロウドウ</t>
    </rPh>
    <rPh sb="2" eb="4">
      <t>キジュン</t>
    </rPh>
    <rPh sb="4" eb="7">
      <t>カントクショ</t>
    </rPh>
    <rPh sb="7" eb="9">
      <t>トドケデ</t>
    </rPh>
    <rPh sb="9" eb="11">
      <t>ショルイ</t>
    </rPh>
    <phoneticPr fontId="11"/>
  </si>
  <si>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1"/>
  </si>
  <si>
    <t>安全計画</t>
    <rPh sb="0" eb="2">
      <t>アンゼン</t>
    </rPh>
    <rPh sb="2" eb="4">
      <t>ケイカク</t>
    </rPh>
    <phoneticPr fontId="7"/>
  </si>
  <si>
    <t>業務継続計画</t>
    <rPh sb="0" eb="6">
      <t>ギョウムケイゾクケイカク</t>
    </rPh>
    <phoneticPr fontId="7"/>
  </si>
  <si>
    <t>　努力義務</t>
    <rPh sb="1" eb="3">
      <t>ドリョク</t>
    </rPh>
    <rPh sb="3" eb="5">
      <t>ギム</t>
    </rPh>
    <phoneticPr fontId="7"/>
  </si>
  <si>
    <t>災害の態様ごとの非常災害に対する計画</t>
    <rPh sb="0" eb="2">
      <t>サイガイ</t>
    </rPh>
    <rPh sb="3" eb="5">
      <t>タイヨウ</t>
    </rPh>
    <rPh sb="8" eb="10">
      <t>ヒジョウ</t>
    </rPh>
    <rPh sb="10" eb="12">
      <t>サイガイ</t>
    </rPh>
    <rPh sb="13" eb="14">
      <t>タイ</t>
    </rPh>
    <rPh sb="16" eb="18">
      <t>ケイカク</t>
    </rPh>
    <phoneticPr fontId="11"/>
  </si>
  <si>
    <t>避難(消火)訓練実施記録</t>
    <rPh sb="0" eb="2">
      <t>ヒナン</t>
    </rPh>
    <rPh sb="3" eb="5">
      <t>ショウカ</t>
    </rPh>
    <rPh sb="6" eb="8">
      <t>クンレン</t>
    </rPh>
    <rPh sb="8" eb="10">
      <t>ジッシ</t>
    </rPh>
    <rPh sb="10" eb="12">
      <t>キロク</t>
    </rPh>
    <phoneticPr fontId="11"/>
  </si>
  <si>
    <t>消防用設備点検記録</t>
    <rPh sb="0" eb="3">
      <t>ショウボウヨウ</t>
    </rPh>
    <rPh sb="3" eb="5">
      <t>セツビ</t>
    </rPh>
    <rPh sb="5" eb="7">
      <t>テンケン</t>
    </rPh>
    <rPh sb="7" eb="9">
      <t>キロク</t>
    </rPh>
    <phoneticPr fontId="11"/>
  </si>
  <si>
    <t>室内・遊具等の安全点検記録</t>
    <rPh sb="0" eb="2">
      <t>シツナイ</t>
    </rPh>
    <rPh sb="3" eb="5">
      <t>ユウグ</t>
    </rPh>
    <rPh sb="5" eb="6">
      <t>トウ</t>
    </rPh>
    <rPh sb="7" eb="9">
      <t>アンゼン</t>
    </rPh>
    <rPh sb="9" eb="11">
      <t>テンケン</t>
    </rPh>
    <rPh sb="11" eb="13">
      <t>キロク</t>
    </rPh>
    <phoneticPr fontId="11"/>
  </si>
  <si>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1"/>
  </si>
  <si>
    <t>水質検査結果書（自家用水）</t>
    <rPh sb="0" eb="2">
      <t>スイシツ</t>
    </rPh>
    <rPh sb="2" eb="4">
      <t>ケンサ</t>
    </rPh>
    <rPh sb="4" eb="7">
      <t>ケッカショ</t>
    </rPh>
    <rPh sb="8" eb="10">
      <t>ジカ</t>
    </rPh>
    <rPh sb="10" eb="12">
      <t>ヨウスイ</t>
    </rPh>
    <phoneticPr fontId="11"/>
  </si>
  <si>
    <t>〔会計経理関係〕  ※社会福祉法人以外の法人は、下記に準じたもの</t>
    <rPh sb="1" eb="3">
      <t>カイケイ</t>
    </rPh>
    <rPh sb="3" eb="5">
      <t>ケイリ</t>
    </rPh>
    <rPh sb="5" eb="7">
      <t>カンケイ</t>
    </rPh>
    <rPh sb="11" eb="13">
      <t>シャカイ</t>
    </rPh>
    <rPh sb="13" eb="15">
      <t>フクシ</t>
    </rPh>
    <rPh sb="15" eb="17">
      <t>ホウジン</t>
    </rPh>
    <rPh sb="17" eb="19">
      <t>イガイ</t>
    </rPh>
    <rPh sb="20" eb="22">
      <t>ホウジン</t>
    </rPh>
    <rPh sb="24" eb="26">
      <t>カキ</t>
    </rPh>
    <rPh sb="27" eb="28">
      <t>ジュン</t>
    </rPh>
    <phoneticPr fontId="11"/>
  </si>
  <si>
    <t>（計算関係書類・附属明細書）</t>
    <rPh sb="1" eb="7">
      <t>ケイサンカンケイショルイ</t>
    </rPh>
    <rPh sb="8" eb="13">
      <t>フゾクメイサイショ</t>
    </rPh>
    <phoneticPr fontId="11"/>
  </si>
  <si>
    <t>（１）資金収支計算書</t>
    <rPh sb="3" eb="7">
      <t>シキンシュウシ</t>
    </rPh>
    <rPh sb="7" eb="10">
      <t>ケイサンショ</t>
    </rPh>
    <phoneticPr fontId="7"/>
  </si>
  <si>
    <t>※２</t>
    <phoneticPr fontId="11"/>
  </si>
  <si>
    <t>（２）事業活動収支計算書</t>
    <rPh sb="3" eb="7">
      <t>ジギョウカツドウ</t>
    </rPh>
    <rPh sb="7" eb="12">
      <t>シュウシケイサンショ</t>
    </rPh>
    <phoneticPr fontId="7"/>
  </si>
  <si>
    <t>（３）貸借対照表</t>
    <rPh sb="3" eb="8">
      <t>タイシャク</t>
    </rPh>
    <phoneticPr fontId="7"/>
  </si>
  <si>
    <t>（４）固定資産明細表</t>
    <rPh sb="3" eb="5">
      <t>コテイ</t>
    </rPh>
    <rPh sb="4" eb="6">
      <t>シサン</t>
    </rPh>
    <rPh sb="6" eb="9">
      <t>メイサイヒョウ</t>
    </rPh>
    <phoneticPr fontId="7"/>
  </si>
  <si>
    <t>（５）借入金明細表</t>
    <rPh sb="3" eb="6">
      <t>カリイレキン</t>
    </rPh>
    <rPh sb="6" eb="9">
      <t>メイサイヒョウ</t>
    </rPh>
    <phoneticPr fontId="7"/>
  </si>
  <si>
    <t>（６）基本金明細表</t>
    <rPh sb="3" eb="9">
      <t>キホンキンメイサイヒョウ</t>
    </rPh>
    <phoneticPr fontId="7"/>
  </si>
  <si>
    <t>（７）資金収支内訳表</t>
    <rPh sb="3" eb="7">
      <t>シキンシュウシ</t>
    </rPh>
    <rPh sb="7" eb="10">
      <t>ウチワケヒョウ</t>
    </rPh>
    <phoneticPr fontId="7"/>
  </si>
  <si>
    <t>（８）人件費支出内訳表</t>
    <rPh sb="3" eb="6">
      <t>ジンケンヒ</t>
    </rPh>
    <rPh sb="6" eb="8">
      <t>シシュツ</t>
    </rPh>
    <rPh sb="8" eb="11">
      <t>ウチワケヒョウ</t>
    </rPh>
    <phoneticPr fontId="7"/>
  </si>
  <si>
    <t>（９）事業活動収支内訳表</t>
    <rPh sb="3" eb="7">
      <t>ジギョウカツドウ</t>
    </rPh>
    <rPh sb="7" eb="9">
      <t>シュウシ</t>
    </rPh>
    <rPh sb="9" eb="11">
      <t>ウチワケ</t>
    </rPh>
    <rPh sb="11" eb="12">
      <t>ヒョウ</t>
    </rPh>
    <phoneticPr fontId="7"/>
  </si>
  <si>
    <t>（財産目録）</t>
    <rPh sb="1" eb="5">
      <t>ザイサンモクロク</t>
    </rPh>
    <phoneticPr fontId="7"/>
  </si>
  <si>
    <t>（10）財産目録</t>
    <rPh sb="4" eb="8">
      <t>ザイサンモクロク</t>
    </rPh>
    <phoneticPr fontId="7"/>
  </si>
  <si>
    <t>公認会計士監査報告の写し</t>
    <rPh sb="0" eb="2">
      <t>コウニン</t>
    </rPh>
    <rPh sb="2" eb="4">
      <t>カイケイ</t>
    </rPh>
    <rPh sb="4" eb="5">
      <t>シ</t>
    </rPh>
    <rPh sb="5" eb="7">
      <t>カンサ</t>
    </rPh>
    <rPh sb="7" eb="9">
      <t>ホウコク</t>
    </rPh>
    <rPh sb="10" eb="11">
      <t>ウツ</t>
    </rPh>
    <phoneticPr fontId="7"/>
  </si>
  <si>
    <t>積立金・積立資産明細書（別紙１）</t>
    <rPh sb="0" eb="2">
      <t>ツミタテ</t>
    </rPh>
    <rPh sb="2" eb="3">
      <t>キン</t>
    </rPh>
    <rPh sb="4" eb="11">
      <t>ツミタテシサンメイサイショ</t>
    </rPh>
    <rPh sb="12" eb="14">
      <t>ベッシ</t>
    </rPh>
    <phoneticPr fontId="7"/>
  </si>
  <si>
    <t>資金収支内訳表（第１号の２様式）　　　　書類を作成している場合は準備してください。</t>
    <rPh sb="0" eb="2">
      <t>シキン</t>
    </rPh>
    <rPh sb="2" eb="4">
      <t>シュウシ</t>
    </rPh>
    <rPh sb="4" eb="7">
      <t>ウチワケヒョウ</t>
    </rPh>
    <rPh sb="8" eb="9">
      <t>ダイ</t>
    </rPh>
    <rPh sb="10" eb="11">
      <t>ゴウ</t>
    </rPh>
    <rPh sb="13" eb="15">
      <t>ヨウシキ</t>
    </rPh>
    <rPh sb="20" eb="22">
      <t>ショルイ</t>
    </rPh>
    <rPh sb="23" eb="25">
      <t>サクセイ</t>
    </rPh>
    <rPh sb="29" eb="31">
      <t>バアイ</t>
    </rPh>
    <rPh sb="32" eb="34">
      <t>ジュンビ</t>
    </rPh>
    <phoneticPr fontId="11"/>
  </si>
  <si>
    <t>事業区分資金収支内訳表（第１号の３様式）</t>
    <rPh sb="0" eb="2">
      <t>ジギョウ</t>
    </rPh>
    <rPh sb="2" eb="4">
      <t>クブン</t>
    </rPh>
    <rPh sb="4" eb="6">
      <t>シキン</t>
    </rPh>
    <rPh sb="6" eb="8">
      <t>シュウシ</t>
    </rPh>
    <rPh sb="8" eb="11">
      <t>ウチワケヒョウ</t>
    </rPh>
    <rPh sb="12" eb="13">
      <t>ダイ</t>
    </rPh>
    <rPh sb="14" eb="15">
      <t>ゴウ</t>
    </rPh>
    <rPh sb="17" eb="19">
      <t>ヨウシキ</t>
    </rPh>
    <phoneticPr fontId="11"/>
  </si>
  <si>
    <t>拠点区分資金収支計算書（第１号の４様式）</t>
    <rPh sb="0" eb="2">
      <t>キョテン</t>
    </rPh>
    <rPh sb="2" eb="4">
      <t>クブン</t>
    </rPh>
    <rPh sb="4" eb="6">
      <t>シキン</t>
    </rPh>
    <rPh sb="6" eb="8">
      <t>シュウシ</t>
    </rPh>
    <rPh sb="8" eb="10">
      <t>ケイサン</t>
    </rPh>
    <rPh sb="10" eb="11">
      <t>ショ</t>
    </rPh>
    <rPh sb="12" eb="13">
      <t>ダイ</t>
    </rPh>
    <rPh sb="14" eb="15">
      <t>ゴウ</t>
    </rPh>
    <rPh sb="17" eb="19">
      <t>ヨウシキ</t>
    </rPh>
    <phoneticPr fontId="11"/>
  </si>
  <si>
    <t>事業活動計算書（第１号の１様式）</t>
    <rPh sb="0" eb="2">
      <t>ジギョウ</t>
    </rPh>
    <rPh sb="2" eb="4">
      <t>カツドウ</t>
    </rPh>
    <rPh sb="4" eb="7">
      <t>ケイサンショ</t>
    </rPh>
    <rPh sb="8" eb="9">
      <t>ダイ</t>
    </rPh>
    <rPh sb="10" eb="11">
      <t>ゴウ</t>
    </rPh>
    <rPh sb="13" eb="15">
      <t>ヨウシキ</t>
    </rPh>
    <phoneticPr fontId="11"/>
  </si>
  <si>
    <t>事業活動内訳表（第１号の２様式）</t>
    <rPh sb="0" eb="2">
      <t>ジギョウ</t>
    </rPh>
    <rPh sb="2" eb="4">
      <t>カツドウ</t>
    </rPh>
    <rPh sb="4" eb="7">
      <t>ウチワケヒョウ</t>
    </rPh>
    <rPh sb="8" eb="9">
      <t>ダイ</t>
    </rPh>
    <rPh sb="10" eb="11">
      <t>ゴウ</t>
    </rPh>
    <rPh sb="13" eb="15">
      <t>ヨウシキ</t>
    </rPh>
    <phoneticPr fontId="11"/>
  </si>
  <si>
    <t>事業区分事業活動内訳表（第2号の３様式）</t>
    <rPh sb="0" eb="2">
      <t>ジギョウ</t>
    </rPh>
    <rPh sb="2" eb="4">
      <t>クブン</t>
    </rPh>
    <rPh sb="4" eb="6">
      <t>ジギョウ</t>
    </rPh>
    <rPh sb="6" eb="8">
      <t>カツドウ</t>
    </rPh>
    <rPh sb="8" eb="11">
      <t>ウチワケヒョウ</t>
    </rPh>
    <rPh sb="12" eb="13">
      <t>ダイ</t>
    </rPh>
    <rPh sb="14" eb="15">
      <t>ゴウ</t>
    </rPh>
    <rPh sb="17" eb="19">
      <t>ヨウシキ</t>
    </rPh>
    <phoneticPr fontId="11"/>
  </si>
  <si>
    <t>拠点区分事業活動計算書（第2号の４様式）</t>
    <rPh sb="0" eb="2">
      <t>キョテン</t>
    </rPh>
    <rPh sb="2" eb="4">
      <t>クブン</t>
    </rPh>
    <rPh sb="4" eb="6">
      <t>ジギョウ</t>
    </rPh>
    <rPh sb="6" eb="8">
      <t>カツドウ</t>
    </rPh>
    <rPh sb="8" eb="11">
      <t>ケイサンショ</t>
    </rPh>
    <rPh sb="12" eb="13">
      <t>ダイ</t>
    </rPh>
    <rPh sb="14" eb="15">
      <t>ゴウ</t>
    </rPh>
    <rPh sb="17" eb="19">
      <t>ヨウシキ</t>
    </rPh>
    <phoneticPr fontId="11"/>
  </si>
  <si>
    <t>貸借対照表【計算書類に対する注記（法人全体用）】（第３号の１様式）</t>
    <rPh sb="0" eb="2">
      <t>タイシャク</t>
    </rPh>
    <rPh sb="2" eb="5">
      <t>タイショウヒョウ</t>
    </rPh>
    <rPh sb="6" eb="8">
      <t>ケイサン</t>
    </rPh>
    <rPh sb="8" eb="10">
      <t>ショルイ</t>
    </rPh>
    <rPh sb="11" eb="12">
      <t>タイ</t>
    </rPh>
    <rPh sb="14" eb="16">
      <t>チュウキ</t>
    </rPh>
    <rPh sb="17" eb="19">
      <t>ホウジン</t>
    </rPh>
    <rPh sb="19" eb="21">
      <t>ゼンタイ</t>
    </rPh>
    <rPh sb="21" eb="22">
      <t>ヨウ</t>
    </rPh>
    <rPh sb="25" eb="26">
      <t>ダイ</t>
    </rPh>
    <rPh sb="27" eb="28">
      <t>ゴウ</t>
    </rPh>
    <rPh sb="30" eb="32">
      <t>ヨウシキ</t>
    </rPh>
    <phoneticPr fontId="11"/>
  </si>
  <si>
    <t>貸借対照表内訳表（第３号の２様式）</t>
    <rPh sb="0" eb="2">
      <t>タイシャク</t>
    </rPh>
    <rPh sb="2" eb="5">
      <t>タイショウヒョウ</t>
    </rPh>
    <rPh sb="5" eb="8">
      <t>ウチワケヒョウ</t>
    </rPh>
    <rPh sb="9" eb="10">
      <t>ダイ</t>
    </rPh>
    <rPh sb="11" eb="12">
      <t>ゴウ</t>
    </rPh>
    <rPh sb="14" eb="16">
      <t>ヨウシキ</t>
    </rPh>
    <phoneticPr fontId="11"/>
  </si>
  <si>
    <t>事業区分貸借対照表（第３号の３様式）</t>
    <rPh sb="0" eb="2">
      <t>ジギョウ</t>
    </rPh>
    <rPh sb="2" eb="4">
      <t>クブン</t>
    </rPh>
    <rPh sb="4" eb="6">
      <t>タイシャク</t>
    </rPh>
    <rPh sb="6" eb="9">
      <t>タイショウヒョウ</t>
    </rPh>
    <rPh sb="10" eb="11">
      <t>ダイ</t>
    </rPh>
    <rPh sb="12" eb="13">
      <t>ゴウ</t>
    </rPh>
    <rPh sb="15" eb="17">
      <t>ヨウシキ</t>
    </rPh>
    <phoneticPr fontId="11"/>
  </si>
  <si>
    <t>拠点区分貸借対照表【計算書類に対する注記】（第３号の４様式）</t>
    <rPh sb="0" eb="2">
      <t>キョテン</t>
    </rPh>
    <rPh sb="2" eb="4">
      <t>クブン</t>
    </rPh>
    <rPh sb="4" eb="6">
      <t>タイシャク</t>
    </rPh>
    <rPh sb="6" eb="9">
      <t>タイショウヒョウ</t>
    </rPh>
    <rPh sb="10" eb="12">
      <t>ケイサン</t>
    </rPh>
    <rPh sb="12" eb="14">
      <t>ショルイ</t>
    </rPh>
    <rPh sb="15" eb="16">
      <t>タイ</t>
    </rPh>
    <rPh sb="18" eb="20">
      <t>チュウキ</t>
    </rPh>
    <rPh sb="22" eb="23">
      <t>ダイ</t>
    </rPh>
    <rPh sb="24" eb="25">
      <t>ゴウ</t>
    </rPh>
    <rPh sb="27" eb="29">
      <t>ヨウシキ</t>
    </rPh>
    <phoneticPr fontId="11"/>
  </si>
  <si>
    <t>財産目録（別紙５）</t>
    <rPh sb="0" eb="2">
      <t>ザイサン</t>
    </rPh>
    <rPh sb="2" eb="4">
      <t>モクロク</t>
    </rPh>
    <rPh sb="5" eb="7">
      <t>ベッシ</t>
    </rPh>
    <phoneticPr fontId="11"/>
  </si>
  <si>
    <t>（附属明細書）</t>
    <rPh sb="1" eb="3">
      <t>フゾク</t>
    </rPh>
    <rPh sb="3" eb="6">
      <t>メイサイショ</t>
    </rPh>
    <phoneticPr fontId="11"/>
  </si>
  <si>
    <t>基本財産及びその他固定資産（有形・無形固定資産）の明細書（別紙１）</t>
    <rPh sb="0" eb="2">
      <t>キホン</t>
    </rPh>
    <rPh sb="2" eb="4">
      <t>ザイサン</t>
    </rPh>
    <rPh sb="4" eb="5">
      <t>オヨ</t>
    </rPh>
    <rPh sb="8" eb="9">
      <t>タ</t>
    </rPh>
    <rPh sb="9" eb="13">
      <t>コテイシサン</t>
    </rPh>
    <rPh sb="14" eb="16">
      <t>ユウケイ</t>
    </rPh>
    <rPh sb="17" eb="19">
      <t>ムケイ</t>
    </rPh>
    <rPh sb="19" eb="23">
      <t>コテイシサン</t>
    </rPh>
    <rPh sb="25" eb="28">
      <t>メイサイショ</t>
    </rPh>
    <rPh sb="29" eb="31">
      <t>ベッシ</t>
    </rPh>
    <phoneticPr fontId="11"/>
  </si>
  <si>
    <t>※２</t>
  </si>
  <si>
    <t>引当金明細書（別紙２）</t>
    <rPh sb="0" eb="3">
      <t>ヒキアテキン</t>
    </rPh>
    <rPh sb="3" eb="6">
      <t>メイサイショ</t>
    </rPh>
    <rPh sb="7" eb="9">
      <t>ベッシ</t>
    </rPh>
    <phoneticPr fontId="11"/>
  </si>
  <si>
    <t>借入金明細書（別紙①）</t>
    <rPh sb="0" eb="3">
      <t>カリイレキン</t>
    </rPh>
    <rPh sb="3" eb="6">
      <t>メイサイショ</t>
    </rPh>
    <rPh sb="7" eb="9">
      <t>ベッシ</t>
    </rPh>
    <phoneticPr fontId="11"/>
  </si>
  <si>
    <t>寄附金収益明細書(別紙②）</t>
    <rPh sb="0" eb="3">
      <t>キフキン</t>
    </rPh>
    <rPh sb="3" eb="5">
      <t>シュウエキ</t>
    </rPh>
    <rPh sb="5" eb="8">
      <t>メイサイショ</t>
    </rPh>
    <rPh sb="9" eb="11">
      <t>ベッシ</t>
    </rPh>
    <phoneticPr fontId="11"/>
  </si>
  <si>
    <t>補助金事業等収益明細書(別紙③）</t>
    <rPh sb="0" eb="3">
      <t>ホジョキン</t>
    </rPh>
    <rPh sb="3" eb="5">
      <t>ジギョウ</t>
    </rPh>
    <rPh sb="5" eb="6">
      <t>トウ</t>
    </rPh>
    <rPh sb="6" eb="8">
      <t>シュウエキ</t>
    </rPh>
    <rPh sb="8" eb="11">
      <t>メイサイショ</t>
    </rPh>
    <rPh sb="12" eb="14">
      <t>ベッシ</t>
    </rPh>
    <phoneticPr fontId="11"/>
  </si>
  <si>
    <t>事業区分間及び拠点区分間繰入金明細書（別紙④）</t>
    <rPh sb="0" eb="2">
      <t>ジギョウ</t>
    </rPh>
    <rPh sb="2" eb="4">
      <t>クブン</t>
    </rPh>
    <rPh sb="4" eb="5">
      <t>カン</t>
    </rPh>
    <rPh sb="5" eb="6">
      <t>オヨ</t>
    </rPh>
    <rPh sb="7" eb="9">
      <t>キョテン</t>
    </rPh>
    <rPh sb="9" eb="12">
      <t>クブンカン</t>
    </rPh>
    <rPh sb="12" eb="15">
      <t>クリイレキン</t>
    </rPh>
    <rPh sb="15" eb="18">
      <t>メイサイショ</t>
    </rPh>
    <rPh sb="19" eb="21">
      <t>ベッシ</t>
    </rPh>
    <phoneticPr fontId="11"/>
  </si>
  <si>
    <t>事業区分間及び拠点区分間貸付金（借入金）残高明細書（別紙⑤）</t>
    <rPh sb="0" eb="2">
      <t>ジギョウ</t>
    </rPh>
    <rPh sb="2" eb="4">
      <t>クブン</t>
    </rPh>
    <rPh sb="4" eb="5">
      <t>カン</t>
    </rPh>
    <rPh sb="5" eb="6">
      <t>オヨ</t>
    </rPh>
    <rPh sb="7" eb="9">
      <t>キョテン</t>
    </rPh>
    <rPh sb="9" eb="12">
      <t>クブンカン</t>
    </rPh>
    <rPh sb="12" eb="15">
      <t>カシツケキン</t>
    </rPh>
    <rPh sb="16" eb="19">
      <t>カリイレキン</t>
    </rPh>
    <rPh sb="20" eb="22">
      <t>ザンダカ</t>
    </rPh>
    <rPh sb="22" eb="25">
      <t>メイサイショ</t>
    </rPh>
    <rPh sb="26" eb="28">
      <t>ベッシ</t>
    </rPh>
    <phoneticPr fontId="11"/>
  </si>
  <si>
    <t>基本金明細書（別紙⑥）</t>
    <rPh sb="0" eb="2">
      <t>キホン</t>
    </rPh>
    <rPh sb="2" eb="3">
      <t>キン</t>
    </rPh>
    <rPh sb="3" eb="6">
      <t>メイサイショ</t>
    </rPh>
    <rPh sb="7" eb="9">
      <t>ベッシ</t>
    </rPh>
    <phoneticPr fontId="11"/>
  </si>
  <si>
    <t>国庫補助金等特別積立金明細書（別紙⑦）</t>
    <rPh sb="0" eb="2">
      <t>コッコ</t>
    </rPh>
    <rPh sb="2" eb="5">
      <t>ホジョキン</t>
    </rPh>
    <rPh sb="5" eb="6">
      <t>トウ</t>
    </rPh>
    <rPh sb="6" eb="8">
      <t>トクベツ</t>
    </rPh>
    <rPh sb="8" eb="11">
      <t>ツミタテキン</t>
    </rPh>
    <rPh sb="11" eb="14">
      <t>メイサイショ</t>
    </rPh>
    <rPh sb="15" eb="17">
      <t>ベッシ</t>
    </rPh>
    <phoneticPr fontId="11"/>
  </si>
  <si>
    <t>積立金・積立資産明細書（別紙⑧）</t>
    <rPh sb="0" eb="3">
      <t>ツミタテキン</t>
    </rPh>
    <rPh sb="4" eb="6">
      <t>ツミタテ</t>
    </rPh>
    <rPh sb="6" eb="8">
      <t>シサン</t>
    </rPh>
    <rPh sb="8" eb="11">
      <t>メイサイショ</t>
    </rPh>
    <rPh sb="12" eb="14">
      <t>ベッシ</t>
    </rPh>
    <phoneticPr fontId="11"/>
  </si>
  <si>
    <t>サービス区分間繰入金明細書（別紙⑨）</t>
    <rPh sb="4" eb="7">
      <t>クブンカン</t>
    </rPh>
    <rPh sb="7" eb="10">
      <t>クリイレキン</t>
    </rPh>
    <rPh sb="10" eb="13">
      <t>メイサイショ</t>
    </rPh>
    <rPh sb="14" eb="16">
      <t>ベッシ</t>
    </rPh>
    <phoneticPr fontId="11"/>
  </si>
  <si>
    <t>サービス区分間貸付金（借入金）残高明細書（別紙⑩）</t>
    <rPh sb="4" eb="7">
      <t>クブンカン</t>
    </rPh>
    <rPh sb="7" eb="10">
      <t>カシツケキン</t>
    </rPh>
    <rPh sb="11" eb="14">
      <t>カリイレキン</t>
    </rPh>
    <rPh sb="15" eb="17">
      <t>ザンダカ</t>
    </rPh>
    <rPh sb="17" eb="20">
      <t>メイサイショ</t>
    </rPh>
    <rPh sb="21" eb="23">
      <t>ベッシ</t>
    </rPh>
    <phoneticPr fontId="11"/>
  </si>
  <si>
    <t>（経理規程に規定する会計帳簿）</t>
    <rPh sb="1" eb="3">
      <t>ケイリ</t>
    </rPh>
    <rPh sb="3" eb="5">
      <t>キテイ</t>
    </rPh>
    <rPh sb="6" eb="8">
      <t>キテイ</t>
    </rPh>
    <rPh sb="10" eb="12">
      <t>カイケイ</t>
    </rPh>
    <rPh sb="12" eb="14">
      <t>チョウボ</t>
    </rPh>
    <phoneticPr fontId="11"/>
  </si>
  <si>
    <t>・主要簿</t>
    <rPh sb="1" eb="4">
      <t>シュヨウボ</t>
    </rPh>
    <phoneticPr fontId="11"/>
  </si>
  <si>
    <t>　　仕訳日記帳</t>
    <rPh sb="2" eb="4">
      <t>シワケ</t>
    </rPh>
    <rPh sb="4" eb="7">
      <t>ニッキチョウ</t>
    </rPh>
    <phoneticPr fontId="11"/>
  </si>
  <si>
    <t>　　総勘定元帳</t>
    <rPh sb="2" eb="5">
      <t>ソウカンジョウ</t>
    </rPh>
    <rPh sb="5" eb="7">
      <t>モトチョウ</t>
    </rPh>
    <phoneticPr fontId="11"/>
  </si>
  <si>
    <t>・補助簿</t>
    <rPh sb="1" eb="4">
      <t>ホジョボ</t>
    </rPh>
    <phoneticPr fontId="11"/>
  </si>
  <si>
    <t>　　現金出納帳</t>
    <rPh sb="2" eb="4">
      <t>ゲンキン</t>
    </rPh>
    <rPh sb="4" eb="7">
      <t>スイトウチョウ</t>
    </rPh>
    <phoneticPr fontId="11"/>
  </si>
  <si>
    <t>　　預金(貯金）出納帳</t>
    <rPh sb="2" eb="4">
      <t>ヨキン</t>
    </rPh>
    <rPh sb="5" eb="7">
      <t>チョキン</t>
    </rPh>
    <rPh sb="8" eb="11">
      <t>スイトウチョウ</t>
    </rPh>
    <phoneticPr fontId="11"/>
  </si>
  <si>
    <t>　　当座預金残高調整表</t>
    <rPh sb="2" eb="4">
      <t>トウザ</t>
    </rPh>
    <rPh sb="4" eb="6">
      <t>ヨキン</t>
    </rPh>
    <rPh sb="6" eb="8">
      <t>ザンダカ</t>
    </rPh>
    <rPh sb="8" eb="10">
      <t>チョウセイ</t>
    </rPh>
    <rPh sb="10" eb="11">
      <t>ヒョウ</t>
    </rPh>
    <phoneticPr fontId="11"/>
  </si>
  <si>
    <t>　　小口現金出納帳</t>
    <rPh sb="2" eb="4">
      <t>コグチ</t>
    </rPh>
    <rPh sb="4" eb="6">
      <t>ゲンキン</t>
    </rPh>
    <rPh sb="6" eb="9">
      <t>スイトウチョウ</t>
    </rPh>
    <phoneticPr fontId="11"/>
  </si>
  <si>
    <t>　　有価証券台帳</t>
    <rPh sb="2" eb="4">
      <t>ユウカ</t>
    </rPh>
    <rPh sb="4" eb="6">
      <t>ショウケン</t>
    </rPh>
    <rPh sb="6" eb="8">
      <t>ダイチョウ</t>
    </rPh>
    <phoneticPr fontId="11"/>
  </si>
  <si>
    <t>　　未収金台帳</t>
    <rPh sb="2" eb="5">
      <t>ミシュウキン</t>
    </rPh>
    <rPh sb="5" eb="7">
      <t>ダイチョウ</t>
    </rPh>
    <phoneticPr fontId="11"/>
  </si>
  <si>
    <t>　　棚卸資産受払台帳</t>
    <rPh sb="2" eb="6">
      <t>タナオロシシサン</t>
    </rPh>
    <rPh sb="6" eb="8">
      <t>ウケハライ</t>
    </rPh>
    <rPh sb="8" eb="10">
      <t>ダイチョウ</t>
    </rPh>
    <phoneticPr fontId="11"/>
  </si>
  <si>
    <t>　　立替金台帳</t>
    <rPh sb="2" eb="5">
      <t>タテカエキン</t>
    </rPh>
    <rPh sb="5" eb="7">
      <t>ダイチョウ</t>
    </rPh>
    <phoneticPr fontId="11"/>
  </si>
  <si>
    <t>　　前払金台帳</t>
    <rPh sb="2" eb="5">
      <t>マエバライキン</t>
    </rPh>
    <rPh sb="5" eb="7">
      <t>ダイチョウ</t>
    </rPh>
    <phoneticPr fontId="11"/>
  </si>
  <si>
    <t>　　貸付金台帳</t>
    <rPh sb="2" eb="5">
      <t>カシツケキン</t>
    </rPh>
    <rPh sb="5" eb="7">
      <t>ダイチョウ</t>
    </rPh>
    <phoneticPr fontId="11"/>
  </si>
  <si>
    <t>　　仮払金台帳</t>
    <rPh sb="2" eb="5">
      <t>カリバライキン</t>
    </rPh>
    <rPh sb="5" eb="7">
      <t>ダイチョウ</t>
    </rPh>
    <phoneticPr fontId="11"/>
  </si>
  <si>
    <t>　　固定資産管理台帳</t>
    <rPh sb="2" eb="6">
      <t>コテイシサン</t>
    </rPh>
    <rPh sb="6" eb="8">
      <t>カンリ</t>
    </rPh>
    <rPh sb="8" eb="10">
      <t>ダイチョウ</t>
    </rPh>
    <phoneticPr fontId="11"/>
  </si>
  <si>
    <t>　　リース資産管理台帳</t>
    <rPh sb="5" eb="7">
      <t>シサン</t>
    </rPh>
    <rPh sb="7" eb="9">
      <t>カンリ</t>
    </rPh>
    <rPh sb="9" eb="11">
      <t>ダイチョウ</t>
    </rPh>
    <phoneticPr fontId="11"/>
  </si>
  <si>
    <t>　　差入保証金台帳</t>
    <rPh sb="2" eb="4">
      <t>サシイレ</t>
    </rPh>
    <rPh sb="4" eb="7">
      <t>ホショウキン</t>
    </rPh>
    <rPh sb="7" eb="9">
      <t>ダイチョウ</t>
    </rPh>
    <phoneticPr fontId="11"/>
  </si>
  <si>
    <t>　　長期前払費用台帳</t>
    <rPh sb="2" eb="4">
      <t>チョウキ</t>
    </rPh>
    <rPh sb="4" eb="6">
      <t>マエバライ</t>
    </rPh>
    <rPh sb="6" eb="8">
      <t>ヒヨウ</t>
    </rPh>
    <rPh sb="8" eb="10">
      <t>ダイチョウ</t>
    </rPh>
    <phoneticPr fontId="11"/>
  </si>
  <si>
    <t>　　未払金台帳</t>
    <rPh sb="2" eb="5">
      <t>ミハライキン</t>
    </rPh>
    <rPh sb="5" eb="7">
      <t>ダイチョウ</t>
    </rPh>
    <phoneticPr fontId="11"/>
  </si>
  <si>
    <t>　　預り金台帳</t>
    <rPh sb="2" eb="3">
      <t>アズカ</t>
    </rPh>
    <rPh sb="4" eb="5">
      <t>キン</t>
    </rPh>
    <rPh sb="5" eb="7">
      <t>ダイチョウ</t>
    </rPh>
    <phoneticPr fontId="11"/>
  </si>
  <si>
    <t>　　前受金台帳</t>
    <rPh sb="2" eb="5">
      <t>マエウケキン</t>
    </rPh>
    <rPh sb="5" eb="7">
      <t>ダイチョウ</t>
    </rPh>
    <phoneticPr fontId="11"/>
  </si>
  <si>
    <t>　　借受金台帳</t>
    <rPh sb="2" eb="5">
      <t>カリウケキン</t>
    </rPh>
    <rPh sb="5" eb="7">
      <t>ダイチョウ</t>
    </rPh>
    <phoneticPr fontId="11"/>
  </si>
  <si>
    <t>　　借入金台帳</t>
    <rPh sb="2" eb="5">
      <t>カリイレキン</t>
    </rPh>
    <rPh sb="5" eb="7">
      <t>ダイチョウ</t>
    </rPh>
    <phoneticPr fontId="11"/>
  </si>
  <si>
    <t>　　退職給付引当金台帳</t>
    <rPh sb="2" eb="4">
      <t>タイショク</t>
    </rPh>
    <rPh sb="4" eb="6">
      <t>キュウフ</t>
    </rPh>
    <rPh sb="6" eb="9">
      <t>ヒキアテキン</t>
    </rPh>
    <rPh sb="9" eb="11">
      <t>ダイチョウ</t>
    </rPh>
    <phoneticPr fontId="11"/>
  </si>
  <si>
    <t>　　基本金台帳</t>
    <rPh sb="2" eb="4">
      <t>キホン</t>
    </rPh>
    <rPh sb="4" eb="5">
      <t>キン</t>
    </rPh>
    <rPh sb="5" eb="7">
      <t>ダイチョウ</t>
    </rPh>
    <phoneticPr fontId="11"/>
  </si>
  <si>
    <t>　　  事業区分間、拠点区分間及びサービス区分間長期貸付金（長期借入金）管理台帳</t>
    <rPh sb="4" eb="6">
      <t>ジギョウ</t>
    </rPh>
    <rPh sb="6" eb="9">
      <t>クブンカン</t>
    </rPh>
    <rPh sb="10" eb="12">
      <t>キョテン</t>
    </rPh>
    <rPh sb="12" eb="15">
      <t>クブンカン</t>
    </rPh>
    <rPh sb="15" eb="16">
      <t>オヨ</t>
    </rPh>
    <rPh sb="21" eb="24">
      <t>クブンカン</t>
    </rPh>
    <rPh sb="24" eb="26">
      <t>チョウキ</t>
    </rPh>
    <rPh sb="26" eb="29">
      <t>カシツケキン</t>
    </rPh>
    <rPh sb="30" eb="32">
      <t>チョウキ</t>
    </rPh>
    <rPh sb="32" eb="35">
      <t>カリイレキン</t>
    </rPh>
    <rPh sb="36" eb="38">
      <t>カンリ</t>
    </rPh>
    <rPh sb="38" eb="40">
      <t>ダイチョウ</t>
    </rPh>
    <phoneticPr fontId="11"/>
  </si>
  <si>
    <t>　　  事業区分間、拠点区分間及びサービス区分間短期貸付金（短期借入金）管理台帳</t>
    <rPh sb="4" eb="6">
      <t>ジギョウ</t>
    </rPh>
    <rPh sb="6" eb="9">
      <t>クブンカン</t>
    </rPh>
    <rPh sb="10" eb="12">
      <t>キョテン</t>
    </rPh>
    <rPh sb="12" eb="15">
      <t>クブンカン</t>
    </rPh>
    <rPh sb="15" eb="16">
      <t>オヨ</t>
    </rPh>
    <rPh sb="21" eb="24">
      <t>クブンカン</t>
    </rPh>
    <rPh sb="24" eb="26">
      <t>タンキ</t>
    </rPh>
    <rPh sb="26" eb="29">
      <t>カシツケキン</t>
    </rPh>
    <rPh sb="30" eb="32">
      <t>タンキ</t>
    </rPh>
    <rPh sb="32" eb="35">
      <t>カリイレキン</t>
    </rPh>
    <rPh sb="36" eb="38">
      <t>カンリ</t>
    </rPh>
    <rPh sb="38" eb="40">
      <t>ダイチョウ</t>
    </rPh>
    <phoneticPr fontId="11"/>
  </si>
  <si>
    <t>　　事業収入管理台帳</t>
    <rPh sb="2" eb="4">
      <t>ジギョウ</t>
    </rPh>
    <rPh sb="4" eb="6">
      <t>シュウニュウ</t>
    </rPh>
    <rPh sb="6" eb="8">
      <t>カンリ</t>
    </rPh>
    <rPh sb="8" eb="10">
      <t>ダイチョウ</t>
    </rPh>
    <phoneticPr fontId="11"/>
  </si>
  <si>
    <t>　　寄附金品台帳</t>
    <rPh sb="2" eb="4">
      <t>キフ</t>
    </rPh>
    <rPh sb="4" eb="6">
      <t>キンピン</t>
    </rPh>
    <rPh sb="6" eb="8">
      <t>ダイチョウ</t>
    </rPh>
    <phoneticPr fontId="11"/>
  </si>
  <si>
    <t>　　補助金台帳</t>
    <rPh sb="2" eb="5">
      <t>ホジョキン</t>
    </rPh>
    <rPh sb="5" eb="7">
      <t>ダイチョウ</t>
    </rPh>
    <phoneticPr fontId="11"/>
  </si>
  <si>
    <t>　　事業区分間、拠点区分間及びサービス区分間繰入金管理台帳</t>
    <rPh sb="2" eb="4">
      <t>ジギョウ</t>
    </rPh>
    <rPh sb="4" eb="7">
      <t>クブンカン</t>
    </rPh>
    <rPh sb="8" eb="10">
      <t>キョテン</t>
    </rPh>
    <rPh sb="10" eb="13">
      <t>クブンカン</t>
    </rPh>
    <rPh sb="13" eb="14">
      <t>オヨ</t>
    </rPh>
    <rPh sb="19" eb="22">
      <t>クブンカン</t>
    </rPh>
    <rPh sb="22" eb="25">
      <t>クリイレキン</t>
    </rPh>
    <rPh sb="25" eb="27">
      <t>カンリ</t>
    </rPh>
    <rPh sb="27" eb="29">
      <t>ダイチョウ</t>
    </rPh>
    <phoneticPr fontId="11"/>
  </si>
  <si>
    <t>・その他の帳簿</t>
    <rPh sb="3" eb="4">
      <t>タ</t>
    </rPh>
    <rPh sb="5" eb="7">
      <t>チョウボ</t>
    </rPh>
    <phoneticPr fontId="11"/>
  </si>
  <si>
    <t>　　会計伝票</t>
    <rPh sb="2" eb="4">
      <t>カイケイ</t>
    </rPh>
    <rPh sb="4" eb="6">
      <t>デンピョウ</t>
    </rPh>
    <phoneticPr fontId="11"/>
  </si>
  <si>
    <t>　　月次試算表</t>
    <rPh sb="2" eb="4">
      <t>ゲツジ</t>
    </rPh>
    <rPh sb="4" eb="7">
      <t>シサンヒョウ</t>
    </rPh>
    <phoneticPr fontId="11"/>
  </si>
  <si>
    <t>　　予算管理表</t>
    <rPh sb="2" eb="4">
      <t>ヨサン</t>
    </rPh>
    <rPh sb="4" eb="7">
      <t>カンリヒョウ</t>
    </rPh>
    <phoneticPr fontId="11"/>
  </si>
  <si>
    <t>（その他）</t>
    <rPh sb="3" eb="4">
      <t>タ</t>
    </rPh>
    <phoneticPr fontId="11"/>
  </si>
  <si>
    <t>預金・貸出金残高証明書</t>
    <rPh sb="0" eb="2">
      <t>ヨキン</t>
    </rPh>
    <rPh sb="3" eb="6">
      <t>カシダシキン</t>
    </rPh>
    <rPh sb="6" eb="8">
      <t>ザンダカ</t>
    </rPh>
    <rPh sb="8" eb="11">
      <t>ショウメイショ</t>
    </rPh>
    <phoneticPr fontId="11"/>
  </si>
  <si>
    <t>預金（貯金）通帳・証書</t>
    <rPh sb="0" eb="2">
      <t>ヨキン</t>
    </rPh>
    <rPh sb="3" eb="5">
      <t>チョキン</t>
    </rPh>
    <rPh sb="6" eb="8">
      <t>ツウチョウ</t>
    </rPh>
    <rPh sb="9" eb="11">
      <t>ショウショ</t>
    </rPh>
    <phoneticPr fontId="11"/>
  </si>
  <si>
    <t>会計責任者(出納職員）任命簿</t>
    <rPh sb="0" eb="2">
      <t>カイケイ</t>
    </rPh>
    <rPh sb="2" eb="5">
      <t>セキニンシャ</t>
    </rPh>
    <rPh sb="6" eb="8">
      <t>スイトウ</t>
    </rPh>
    <rPh sb="8" eb="10">
      <t>ショクイン</t>
    </rPh>
    <rPh sb="11" eb="13">
      <t>ニンメイ</t>
    </rPh>
    <rPh sb="13" eb="14">
      <t>ボ</t>
    </rPh>
    <phoneticPr fontId="11"/>
  </si>
  <si>
    <t>固定資産管理責任者任命簿</t>
    <rPh sb="0" eb="4">
      <t>コテイシサン</t>
    </rPh>
    <rPh sb="4" eb="6">
      <t>カンリ</t>
    </rPh>
    <rPh sb="6" eb="9">
      <t>セキニンシャ</t>
    </rPh>
    <rPh sb="9" eb="11">
      <t>ニンメイ</t>
    </rPh>
    <rPh sb="11" eb="12">
      <t>ボ</t>
    </rPh>
    <phoneticPr fontId="11"/>
  </si>
  <si>
    <t>領収書(控え）綴り</t>
    <rPh sb="0" eb="3">
      <t>リョウシュウショ</t>
    </rPh>
    <rPh sb="4" eb="5">
      <t>ヒカ</t>
    </rPh>
    <rPh sb="7" eb="8">
      <t>ツヅ</t>
    </rPh>
    <phoneticPr fontId="11"/>
  </si>
  <si>
    <t>契約書等綴り</t>
    <rPh sb="0" eb="3">
      <t>ケイヤクショ</t>
    </rPh>
    <rPh sb="3" eb="4">
      <t>トウ</t>
    </rPh>
    <rPh sb="4" eb="5">
      <t>ツヅ</t>
    </rPh>
    <phoneticPr fontId="11"/>
  </si>
  <si>
    <t>寄附関係書類綴り</t>
    <rPh sb="0" eb="2">
      <t>キフ</t>
    </rPh>
    <rPh sb="2" eb="4">
      <t>カンケイ</t>
    </rPh>
    <rPh sb="4" eb="6">
      <t>ショルイ</t>
    </rPh>
    <rPh sb="6" eb="7">
      <t>ツヅ</t>
    </rPh>
    <phoneticPr fontId="11"/>
  </si>
  <si>
    <t>不動産賃貸借契約書</t>
    <rPh sb="0" eb="3">
      <t>フドウサン</t>
    </rPh>
    <rPh sb="3" eb="6">
      <t>チンタイシャク</t>
    </rPh>
    <rPh sb="6" eb="9">
      <t>ケイヤクショ</t>
    </rPh>
    <phoneticPr fontId="11"/>
  </si>
  <si>
    <t>　備考欄　※２　施設監査資料添付書類</t>
    <rPh sb="1" eb="4">
      <t>ビコウラン</t>
    </rPh>
    <rPh sb="8" eb="10">
      <t>シセツ</t>
    </rPh>
    <rPh sb="10" eb="12">
      <t>カンサ</t>
    </rPh>
    <rPh sb="12" eb="14">
      <t>シリョウ</t>
    </rPh>
    <rPh sb="14" eb="16">
      <t>テンプ</t>
    </rPh>
    <rPh sb="16" eb="18">
      <t>ショルイ</t>
    </rPh>
    <phoneticPr fontId="11"/>
  </si>
  <si>
    <r>
      <t>９　就業規則・給与規程（</t>
    </r>
    <r>
      <rPr>
        <b/>
        <sz val="12"/>
        <color theme="1"/>
        <rFont val="ＭＳ 明朝"/>
        <family val="1"/>
        <charset val="128"/>
      </rPr>
      <t>給与表等の別表も必ず添付</t>
    </r>
    <r>
      <rPr>
        <sz val="12"/>
        <color theme="1"/>
        <rFont val="ＭＳ 明朝"/>
        <family val="1"/>
        <charset val="128"/>
      </rPr>
      <t>）・経理規程</t>
    </r>
    <rPh sb="15" eb="16">
      <t>トウ</t>
    </rPh>
    <rPh sb="17" eb="19">
      <t>ベッピョウ</t>
    </rPh>
    <phoneticPr fontId="7"/>
  </si>
  <si>
    <r>
      <t>（注）１　上記には、正職員のほか、中途採用・中途退職者・非常勤・パート職員を含む全ての職員を</t>
    </r>
    <r>
      <rPr>
        <b/>
        <sz val="9"/>
        <color theme="1"/>
        <rFont val="ＭＳ 明朝"/>
        <family val="1"/>
        <charset val="128"/>
      </rPr>
      <t>職種ごとに</t>
    </r>
    <r>
      <rPr>
        <sz val="9"/>
        <color theme="1"/>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7"/>
  </si>
  <si>
    <r>
      <t>（注）１　記入する職員は、正職員のほか、当該年度４月１日から監査資料提出日現在まで中途採用・中途退職者・非常勤・パート職員を含む全ての職員を　　
　　　　　</t>
    </r>
    <r>
      <rPr>
        <b/>
        <sz val="9"/>
        <color theme="1"/>
        <rFont val="ＭＳ Ｐゴシック"/>
        <family val="3"/>
        <charset val="128"/>
      </rPr>
      <t>職種ごとに</t>
    </r>
    <r>
      <rPr>
        <sz val="9"/>
        <color theme="1"/>
        <rFont val="ＭＳ 明朝"/>
        <family val="1"/>
        <charset val="128"/>
      </rPr>
      <t>記入すること。</t>
    </r>
    <rPh sb="1" eb="2">
      <t>チュウ</t>
    </rPh>
    <rPh sb="5" eb="7">
      <t>キニュウ</t>
    </rPh>
    <rPh sb="13" eb="16">
      <t>セイショクイン</t>
    </rPh>
    <rPh sb="41" eb="43">
      <t>チュウト</t>
    </rPh>
    <rPh sb="62" eb="63">
      <t>フク</t>
    </rPh>
    <rPh sb="64" eb="65">
      <t>スベ</t>
    </rPh>
    <rPh sb="67" eb="69">
      <t>ショクイン</t>
    </rPh>
    <rPh sb="78" eb="80">
      <t>ショクシュ</t>
    </rPh>
    <rPh sb="83" eb="85">
      <t>キニュウ</t>
    </rPh>
    <phoneticPr fontId="7"/>
  </si>
  <si>
    <r>
      <t>　　　　　　　の勤務条件等を</t>
    </r>
    <r>
      <rPr>
        <b/>
        <sz val="10.5"/>
        <color theme="1"/>
        <rFont val="ＭＳ 明朝"/>
        <family val="1"/>
        <charset val="128"/>
      </rPr>
      <t>職種ごとに</t>
    </r>
    <r>
      <rPr>
        <sz val="10.5"/>
        <color theme="1"/>
        <rFont val="ＭＳ 明朝"/>
        <family val="1"/>
        <charset val="128"/>
      </rPr>
      <t>記入すること。</t>
    </r>
    <rPh sb="8" eb="10">
      <t>キンム</t>
    </rPh>
    <rPh sb="10" eb="12">
      <t>ジョウケン</t>
    </rPh>
    <rPh sb="12" eb="13">
      <t>トウ</t>
    </rPh>
    <rPh sb="14" eb="16">
      <t>ショクシュ</t>
    </rPh>
    <rPh sb="19" eb="21">
      <t>キニュウ</t>
    </rPh>
    <phoneticPr fontId="7"/>
  </si>
  <si>
    <t>配置保育教諭数</t>
    <rPh sb="0" eb="2">
      <t>ハイチ</t>
    </rPh>
    <rPh sb="2" eb="3">
      <t>タモツ</t>
    </rPh>
    <rPh sb="3" eb="4">
      <t>イク</t>
    </rPh>
    <rPh sb="4" eb="6">
      <t>キョウユ</t>
    </rPh>
    <rPh sb="6" eb="7">
      <t>スウ</t>
    </rPh>
    <phoneticPr fontId="11"/>
  </si>
  <si>
    <r>
      <t>（10）新入所児の健康診断</t>
    </r>
    <r>
      <rPr>
        <b/>
        <sz val="10.5"/>
        <color theme="1"/>
        <rFont val="ＭＳ Ｐ明朝"/>
        <family val="1"/>
        <charset val="128"/>
      </rPr>
      <t>等</t>
    </r>
    <r>
      <rPr>
        <sz val="10.5"/>
        <color theme="1"/>
        <rFont val="ＭＳ Ｐ明朝"/>
        <family val="1"/>
        <charset val="128"/>
      </rPr>
      <t>の有無</t>
    </r>
    <rPh sb="13" eb="14">
      <t>トウ</t>
    </rPh>
    <phoneticPr fontId="11"/>
  </si>
  <si>
    <r>
      <t>（注）１　「職員現員数」欄には、正規、臨時含めた常勤職員のみ記入。「保育教諭等」欄には、保育教諭・保健師・看護師・小学校教諭等・</t>
    </r>
    <r>
      <rPr>
        <b/>
        <sz val="9"/>
        <color theme="1"/>
        <rFont val="ＭＳ 明朝"/>
        <family val="1"/>
        <charset val="128"/>
      </rPr>
      <t>理学療法士等</t>
    </r>
    <r>
      <rPr>
        <sz val="9"/>
        <color theme="1"/>
        <rFont val="ＭＳ 明朝"/>
        <family val="1"/>
        <charset val="128"/>
      </rPr>
      <t>、知事の認める職員のみ記入すること。</t>
    </r>
    <rPh sb="16" eb="18">
      <t>セイキ</t>
    </rPh>
    <rPh sb="19" eb="21">
      <t>リンジ</t>
    </rPh>
    <rPh sb="21" eb="22">
      <t>フク</t>
    </rPh>
    <rPh sb="36" eb="38">
      <t>キョウユ</t>
    </rPh>
    <rPh sb="46" eb="48">
      <t>キョウユ</t>
    </rPh>
    <rPh sb="53" eb="56">
      <t>カンゴシ</t>
    </rPh>
    <rPh sb="64" eb="66">
      <t>リガク</t>
    </rPh>
    <rPh sb="66" eb="69">
      <t>リョウホウシ</t>
    </rPh>
    <rPh sb="69" eb="70">
      <t>ナド</t>
    </rPh>
    <phoneticPr fontId="11"/>
  </si>
  <si>
    <t>７　補助金収入の状況</t>
    <rPh sb="2" eb="5">
      <t>ホジョキン</t>
    </rPh>
    <rPh sb="5" eb="7">
      <t>シュウニュウ</t>
    </rPh>
    <rPh sb="8" eb="10">
      <t>ジョウキョウ</t>
    </rPh>
    <phoneticPr fontId="7"/>
  </si>
  <si>
    <r>
      <t>（財務諸表・財産目録）　　　　　　　　</t>
    </r>
    <r>
      <rPr>
        <b/>
        <u/>
        <sz val="11"/>
        <color theme="1"/>
        <rFont val="ＭＳ Ｐゴシック"/>
        <family val="3"/>
        <charset val="128"/>
      </rPr>
      <t>　※学校法人</t>
    </r>
    <rPh sb="1" eb="3">
      <t>ザイム</t>
    </rPh>
    <rPh sb="3" eb="5">
      <t>ショヒョウ</t>
    </rPh>
    <rPh sb="6" eb="8">
      <t>ザイサン</t>
    </rPh>
    <rPh sb="8" eb="10">
      <t>モクロク</t>
    </rPh>
    <rPh sb="21" eb="23">
      <t>ガッコウ</t>
    </rPh>
    <rPh sb="23" eb="25">
      <t>ホウジン</t>
    </rPh>
    <phoneticPr fontId="11"/>
  </si>
  <si>
    <r>
      <t>新</t>
    </r>
    <r>
      <rPr>
        <b/>
        <sz val="11"/>
        <color theme="1"/>
        <rFont val="ＭＳ Ｐゴシック"/>
        <family val="3"/>
        <charset val="128"/>
      </rPr>
      <t>会計基準に基づく計算書類一式</t>
    </r>
    <r>
      <rPr>
        <b/>
        <u/>
        <sz val="11"/>
        <color theme="1"/>
        <rFont val="ＭＳ Ｐゴシック"/>
        <family val="3"/>
        <charset val="128"/>
      </rPr>
      <t>　（R7年度決算から適用）</t>
    </r>
    <phoneticPr fontId="7"/>
  </si>
  <si>
    <r>
      <t>資金収支計算書（第1号の１様式）　　　　</t>
    </r>
    <r>
      <rPr>
        <b/>
        <u/>
        <sz val="11"/>
        <color theme="1"/>
        <rFont val="ＭＳ Ｐ明朝"/>
        <family val="1"/>
        <charset val="128"/>
      </rPr>
      <t>※企業、一般財団法人等で以下と同様の</t>
    </r>
    <rPh sb="0" eb="2">
      <t>シキン</t>
    </rPh>
    <rPh sb="2" eb="4">
      <t>シュウシ</t>
    </rPh>
    <rPh sb="4" eb="7">
      <t>ケイサンショ</t>
    </rPh>
    <rPh sb="8" eb="9">
      <t>ダイ</t>
    </rPh>
    <rPh sb="10" eb="11">
      <t>ゴウ</t>
    </rPh>
    <rPh sb="13" eb="15">
      <t>ヨウシキ</t>
    </rPh>
    <rPh sb="21" eb="23">
      <t>キギョウ</t>
    </rPh>
    <rPh sb="24" eb="31">
      <t>イッパンザイダンホウジントウ</t>
    </rPh>
    <rPh sb="32" eb="34">
      <t>イカ</t>
    </rPh>
    <rPh sb="35" eb="37">
      <t>ドウヨウ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</si>
</sst>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76" formatCode="#,###"/>
    <numFmt numFmtId="177" formatCode="#,##0;&quot;△&quot;#,##0"/>
    <numFmt numFmtId="178" formatCode="0_ "/>
    <numFmt numFmtId="179" formatCode="#,##0_ ;[Red]\-#,##0\ "/>
    <numFmt numFmtId="180" formatCode="#,##0.0_ "/>
    <numFmt numFmtId="181" formatCode="#,##0&quot;年&quot;&quot;度&quot;&quot;の&quot;"/>
    <numFmt numFmtId="182" formatCode="#,##0&quot;年&quot;&quot;度&quot;&quot;総&quot;&quot;額&quot;"/>
    <numFmt numFmtId="183" formatCode="&quot;平&quot;&quot;成&quot;#,##0&quot;年度&quot;"/>
    <numFmt numFmtId="184" formatCode="\(#,##0\)"/>
    <numFmt numFmtId="185" formatCode="&quot;（　平&quot;&quot;成&quot;#,##0&quot;年&quot;&quot;度　）&quot;"/>
    <numFmt numFmtId="186" formatCode="#,##0.0"/>
    <numFmt numFmtId="187" formatCode="0.0_ "/>
    <numFmt numFmtId="188" formatCode="&quot;（　令&quot;&quot;和&quot;#,##0&quot;年&quot;&quot;度&quot;&quot;分&quot;&quot;～&quot;"/>
    <numFmt numFmtId="189" formatCode="&quot;令&quot;&quot;和&quot;#,##0&quot;年&quot;\4&quot;月分　）&quot;_ "/>
    <numFmt numFmtId="190" formatCode="&quot;令&quot;&quot;和&quot;#,##0&quot;年&quot;&quot;度&quot;"/>
    <numFmt numFmtId="191" formatCode="&quot;（&quot;&quot;R&quot;#,##0&quot;年&quot;&quot;度&quot;\)"/>
    <numFmt numFmtId="192" formatCode="&quot;（&quot;&quot;R&quot;#,##0&quot;年&quot;&quot;４月&quot;\)"/>
    <numFmt numFmtId="193" formatCode="&quot;（&quot;&quot;R&quot;#,##0&quot;年&quot;&quot;度月額&quot;\)"/>
    <numFmt numFmtId="194" formatCode="\(&quot;令&quot;&quot;和&quot;#,##0&quot;年&quot;&quot;度&quot;&quot;採&quot;&quot;用&quot;&quot;者&quot;\)"/>
    <numFmt numFmtId="195" formatCode="&quot;令&quot;&quot;和&quot;#,##0&quot;年度&quot;"/>
    <numFmt numFmtId="196" formatCode="&quot;（令&quot;&quot;和&quot;#,##0&quot;年度&quot;&quot;及&quot;&quot;び&quot;"/>
    <numFmt numFmtId="197" formatCode="&quot;令&quot;&quot;和&quot;#,##0&quot;年度分）&quot;"/>
    <numFmt numFmtId="198" formatCode="&quot;令&quot;&quot;和&quot;#,##0&quot;年&quot;&quot;度分&quot;"/>
    <numFmt numFmtId="199" formatCode="&quot;（　令&quot;&quot;和&quot;#,##0&quot;年&quot;&quot;度分　）&quot;"/>
    <numFmt numFmtId="200" formatCode="0.0"/>
    <numFmt numFmtId="201" formatCode="0_);[Red]\(0\)"/>
    <numFmt numFmtId="202" formatCode="&quot;令&quot;&quot;和&quot;#,##0&quot;年&quot;\4&quot;月以降の採用者は、次表により記入すること。&quot;_ "/>
    <numFmt numFmtId="203" formatCode="&quot;（&quot;&quot;R&quot;#,##0&quot;年&quot;&quot;度月額&quot;\)&quot;に&quot;&quot;つ&quot;&quot;い&quot;&quot;て&quot;&quot;は&quot;\,&quot;同&quot;&quot;年&quot;&quot;度&quot;\4&quot;月&quot;&quot;分&quot;&quot;を&quot;&quot;記&quot;&quot;入&quot;&quot;す&quot;&quot;る&quot;&quot;こ&quot;&quot;と&quot;."/>
    <numFmt numFmtId="204" formatCode="&quot;【&quot;&quot;令&quot;&quot;和&quot;#,##0&quot;年&quot;&quot;度&quot;&quot;分&quot;&quot;】&quot;"/>
    <numFmt numFmtId="205" formatCode="[&lt;=999]000;[&lt;=99999]000\-00;000\-0000"/>
    <numFmt numFmtId="206" formatCode="#,##0;&quot;▲ &quot;#,##0"/>
  </numFmts>
  <fonts count="62"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b/>
      <sz val="20"/>
      <color indexed="8"/>
      <name val="ＭＳ 明朝"/>
      <family val="1"/>
      <charset val="128"/>
    </font>
    <font>
      <sz val="10.5"/>
      <name val="ＭＳ 明朝"/>
      <family val="1"/>
      <charset val="128"/>
    </font>
    <font>
      <sz val="11"/>
      <name val="ＭＳ 明朝"/>
      <family val="1"/>
      <charset val="128"/>
    </font>
    <font>
      <sz val="6"/>
      <name val="ＭＳ Ｐゴシック"/>
      <family val="3"/>
      <charset val="128"/>
    </font>
    <font>
      <sz val="11"/>
      <name val="ＭＳ Ｐ明朝"/>
      <family val="1"/>
      <charset val="128"/>
    </font>
    <font>
      <sz val="12"/>
      <color indexed="10"/>
      <name val="ＭＳ 明朝"/>
      <family val="1"/>
      <charset val="128"/>
    </font>
    <font>
      <sz val="12"/>
      <color theme="1"/>
      <name val="ＭＳ 明朝"/>
      <family val="1"/>
      <charset val="128"/>
    </font>
    <font>
      <b/>
      <sz val="12"/>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6"/>
      <name val="ＭＳ Ｐゴシック"/>
      <family val="2"/>
      <charset val="128"/>
      <scheme val="minor"/>
    </font>
    <font>
      <sz val="10.5"/>
      <color theme="1"/>
      <name val="ＭＳ 明朝"/>
      <family val="1"/>
      <charset val="128"/>
    </font>
    <font>
      <sz val="11"/>
      <color theme="1"/>
      <name val="ＭＳ Ｐゴシック"/>
      <family val="3"/>
      <charset val="128"/>
      <scheme val="minor"/>
    </font>
    <font>
      <b/>
      <sz val="10.5"/>
      <color theme="1"/>
      <name val="ＭＳ ゴシック"/>
      <family val="3"/>
      <charset val="128"/>
    </font>
    <font>
      <sz val="8"/>
      <color theme="1"/>
      <name val="ＭＳ 明朝"/>
      <family val="1"/>
      <charset val="128"/>
    </font>
    <font>
      <sz val="11"/>
      <color theme="1"/>
      <name val="ＭＳ Ｐ明朝"/>
      <family val="1"/>
      <charset val="128"/>
    </font>
    <font>
      <sz val="10.5"/>
      <color theme="1"/>
      <name val="ＭＳ Ｐ明朝"/>
      <family val="1"/>
      <charset val="128"/>
    </font>
    <font>
      <sz val="10"/>
      <color theme="1"/>
      <name val="ＭＳ Ｐ明朝"/>
      <family val="1"/>
      <charset val="128"/>
    </font>
    <font>
      <b/>
      <sz val="10.5"/>
      <color theme="1"/>
      <name val="ＭＳ Ｐ明朝"/>
      <family val="1"/>
      <charset val="128"/>
    </font>
    <font>
      <b/>
      <sz val="11"/>
      <color theme="1"/>
      <name val="ＭＳ Ｐ明朝"/>
      <family val="1"/>
      <charset val="128"/>
    </font>
    <font>
      <sz val="9"/>
      <color theme="1"/>
      <name val="ＭＳ Ｐ明朝"/>
      <family val="1"/>
      <charset val="128"/>
    </font>
    <font>
      <sz val="12"/>
      <color theme="1"/>
      <name val="ＭＳ Ｐ明朝"/>
      <family val="1"/>
      <charset val="128"/>
    </font>
    <font>
      <b/>
      <sz val="11"/>
      <color theme="1"/>
      <name val="ＭＳ ゴシック"/>
      <family val="3"/>
      <charset val="128"/>
    </font>
    <font>
      <b/>
      <sz val="9"/>
      <color theme="1"/>
      <name val="ＭＳ 明朝"/>
      <family val="1"/>
      <charset val="128"/>
    </font>
    <font>
      <b/>
      <sz val="11"/>
      <color theme="1"/>
      <name val="ＭＳ Ｐゴシック"/>
      <family val="3"/>
      <charset val="128"/>
      <scheme val="minor"/>
    </font>
    <font>
      <b/>
      <sz val="12"/>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16"/>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b/>
      <sz val="12"/>
      <name val="ＭＳ Ｐゴシック"/>
      <family val="3"/>
      <charset val="128"/>
    </font>
    <font>
      <b/>
      <sz val="11"/>
      <name val="ＭＳ Ｐゴシック"/>
      <family val="3"/>
      <charset val="128"/>
      <scheme val="minor"/>
    </font>
    <font>
      <sz val="11"/>
      <name val="ＭＳ Ｐゴシック"/>
      <family val="3"/>
      <charset val="128"/>
      <scheme val="minor"/>
    </font>
    <font>
      <b/>
      <sz val="11"/>
      <name val="ＭＳ Ｐ明朝"/>
      <family val="1"/>
      <charset val="128"/>
    </font>
    <font>
      <sz val="10"/>
      <name val="ＭＳ Ｐゴシック"/>
      <family val="3"/>
      <charset val="128"/>
    </font>
    <font>
      <b/>
      <sz val="11"/>
      <name val="ＭＳ Ｐゴシック"/>
      <family val="3"/>
      <charset val="128"/>
    </font>
    <font>
      <sz val="10"/>
      <name val="ＭＳ Ｐゴシック"/>
      <family val="3"/>
      <charset val="128"/>
      <scheme val="minor"/>
    </font>
    <font>
      <b/>
      <sz val="11"/>
      <color theme="1"/>
      <name val="ＭＳ Ｐゴシック"/>
      <family val="3"/>
      <charset val="128"/>
    </font>
    <font>
      <sz val="20"/>
      <color theme="1"/>
      <name val="ＭＳ 明朝"/>
      <family val="1"/>
      <charset val="128"/>
    </font>
    <font>
      <b/>
      <sz val="20"/>
      <color theme="1"/>
      <name val="ＭＳ 明朝"/>
      <family val="1"/>
      <charset val="128"/>
    </font>
    <font>
      <sz val="24"/>
      <color theme="1"/>
      <name val="ＭＳ 明朝"/>
      <family val="1"/>
      <charset val="128"/>
    </font>
    <font>
      <b/>
      <sz val="18"/>
      <color theme="1"/>
      <name val="ＭＳ 明朝"/>
      <family val="1"/>
      <charset val="128"/>
    </font>
    <font>
      <b/>
      <sz val="16"/>
      <color theme="1"/>
      <name val="ＭＳ 明朝"/>
      <family val="1"/>
      <charset val="128"/>
    </font>
    <font>
      <b/>
      <u/>
      <sz val="11"/>
      <color theme="1"/>
      <name val="ＭＳ Ｐゴシック"/>
      <family val="3"/>
      <charset val="128"/>
    </font>
    <font>
      <b/>
      <sz val="9"/>
      <color theme="1"/>
      <name val="ＭＳ Ｐゴシック"/>
      <family val="3"/>
      <charset val="128"/>
    </font>
    <font>
      <b/>
      <sz val="10.5"/>
      <color theme="1"/>
      <name val="ＭＳ 明朝"/>
      <family val="1"/>
      <charset val="128"/>
    </font>
    <font>
      <sz val="7"/>
      <color theme="1"/>
      <name val="ＭＳ 明朝"/>
      <family val="1"/>
      <charset val="128"/>
    </font>
    <font>
      <b/>
      <sz val="10.5"/>
      <color theme="1"/>
      <name val="ＭＳ Ｐゴシック"/>
      <family val="3"/>
      <charset val="128"/>
    </font>
    <font>
      <b/>
      <u/>
      <sz val="11"/>
      <color theme="1"/>
      <name val="ＭＳ Ｐ明朝"/>
      <family val="1"/>
      <charset val="128"/>
    </font>
    <font>
      <b/>
      <sz val="11"/>
      <color theme="1"/>
      <name val="ＭＳ 明朝"/>
      <family val="1"/>
      <charset val="128"/>
    </font>
    <font>
      <b/>
      <sz val="13"/>
      <color theme="1"/>
      <name val="ＭＳ ゴシック"/>
      <family val="3"/>
      <charset val="128"/>
    </font>
    <font>
      <b/>
      <sz val="13"/>
      <color theme="1"/>
      <name val="ＭＳ 明朝"/>
      <family val="1"/>
      <charset val="128"/>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tted">
        <color indexed="64"/>
      </left>
      <right style="dotted">
        <color indexed="64"/>
      </right>
      <top style="hair">
        <color indexed="64"/>
      </top>
      <bottom style="thin">
        <color indexed="64"/>
      </bottom>
      <diagonal/>
    </border>
  </borders>
  <cellStyleXfs count="19">
    <xf numFmtId="0" fontId="0"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1" fillId="0" borderId="0">
      <alignment vertical="center"/>
    </xf>
    <xf numFmtId="0" fontId="10"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9" fillId="0" borderId="0">
      <alignment vertical="center"/>
    </xf>
  </cellStyleXfs>
  <cellXfs count="630">
    <xf numFmtId="0" fontId="0" fillId="0" borderId="0" xfId="0">
      <alignment vertical="center"/>
    </xf>
    <xf numFmtId="0" fontId="14" fillId="0" borderId="0" xfId="0" applyFont="1">
      <alignment vertical="center"/>
    </xf>
    <xf numFmtId="0" fontId="15" fillId="0" borderId="0" xfId="0" applyFont="1">
      <alignment vertical="center"/>
    </xf>
    <xf numFmtId="3" fontId="17" fillId="4" borderId="5" xfId="0" applyNumberFormat="1" applyFont="1" applyFill="1" applyBorder="1" applyAlignment="1">
      <alignment horizontal="left" vertical="center"/>
    </xf>
    <xf numFmtId="3" fontId="17" fillId="4" borderId="6" xfId="0" applyNumberFormat="1" applyFont="1" applyFill="1" applyBorder="1" applyAlignment="1">
      <alignment horizontal="right" vertical="center"/>
    </xf>
    <xf numFmtId="49" fontId="17" fillId="4" borderId="7" xfId="0" applyNumberFormat="1" applyFont="1" applyFill="1" applyBorder="1" applyAlignment="1">
      <alignment horizontal="right" vertical="center"/>
    </xf>
    <xf numFmtId="176" fontId="17" fillId="4" borderId="6" xfId="0" applyNumberFormat="1" applyFont="1" applyFill="1" applyBorder="1" applyAlignment="1">
      <alignment horizontal="right" vertical="center"/>
    </xf>
    <xf numFmtId="0" fontId="17" fillId="4" borderId="4" xfId="0" applyFont="1" applyFill="1" applyBorder="1" applyAlignment="1">
      <alignment horizontal="center" vertical="center"/>
    </xf>
    <xf numFmtId="3" fontId="18" fillId="4" borderId="4" xfId="0" applyNumberFormat="1" applyFont="1" applyFill="1" applyBorder="1" applyAlignment="1"/>
    <xf numFmtId="49" fontId="17" fillId="4" borderId="1" xfId="0" applyNumberFormat="1" applyFont="1" applyFill="1" applyBorder="1" applyAlignment="1">
      <alignment horizontal="left"/>
    </xf>
    <xf numFmtId="49" fontId="17" fillId="0" borderId="1" xfId="0" applyNumberFormat="1" applyFont="1" applyBorder="1" applyAlignment="1">
      <alignment horizontal="left"/>
    </xf>
    <xf numFmtId="3" fontId="18" fillId="0" borderId="4" xfId="0" applyNumberFormat="1" applyFont="1" applyBorder="1" applyAlignment="1"/>
    <xf numFmtId="0" fontId="17" fillId="4" borderId="14" xfId="0" applyFont="1" applyFill="1" applyBorder="1" applyAlignment="1">
      <alignment horizontal="center" vertical="center"/>
    </xf>
    <xf numFmtId="3" fontId="17" fillId="4" borderId="7" xfId="0" applyNumberFormat="1" applyFont="1" applyFill="1" applyBorder="1" applyAlignment="1">
      <alignment vertical="top"/>
    </xf>
    <xf numFmtId="3" fontId="17" fillId="4" borderId="1" xfId="0" applyNumberFormat="1" applyFont="1" applyFill="1" applyBorder="1" applyAlignment="1">
      <alignment vertical="top"/>
    </xf>
    <xf numFmtId="3" fontId="17" fillId="4" borderId="1" xfId="0" applyNumberFormat="1" applyFont="1" applyFill="1" applyBorder="1" applyAlignment="1"/>
    <xf numFmtId="3" fontId="17" fillId="4" borderId="5" xfId="0" applyNumberFormat="1" applyFont="1" applyFill="1" applyBorder="1" applyAlignment="1"/>
    <xf numFmtId="0" fontId="17" fillId="0" borderId="0" xfId="2" applyFont="1">
      <alignment vertical="center"/>
    </xf>
    <xf numFmtId="0" fontId="20" fillId="0" borderId="0" xfId="2" applyFont="1">
      <alignment vertical="center"/>
    </xf>
    <xf numFmtId="0" fontId="22" fillId="0" borderId="0" xfId="2" applyFont="1">
      <alignment vertical="center"/>
    </xf>
    <xf numFmtId="0" fontId="16" fillId="0" borderId="0" xfId="2" applyFont="1" applyAlignment="1">
      <alignment horizontal="right" vertical="center"/>
    </xf>
    <xf numFmtId="0" fontId="14" fillId="0" borderId="0" xfId="2" applyFont="1" applyAlignment="1">
      <alignment horizontal="center" vertical="center"/>
    </xf>
    <xf numFmtId="0" fontId="20" fillId="0" borderId="8" xfId="2" applyFont="1" applyBorder="1" applyAlignment="1">
      <alignment horizontal="center" vertical="center"/>
    </xf>
    <xf numFmtId="0" fontId="20" fillId="7" borderId="8" xfId="2" applyFont="1" applyFill="1" applyBorder="1" applyAlignment="1">
      <alignment horizontal="center" vertical="center" wrapText="1"/>
    </xf>
    <xf numFmtId="0" fontId="20" fillId="7" borderId="8" xfId="2" applyFont="1" applyFill="1" applyBorder="1">
      <alignment vertical="center"/>
    </xf>
    <xf numFmtId="0" fontId="20" fillId="7" borderId="8" xfId="2" applyFont="1" applyFill="1" applyBorder="1" applyAlignment="1">
      <alignment horizontal="center" vertical="center"/>
    </xf>
    <xf numFmtId="57" fontId="20" fillId="7" borderId="8" xfId="2" applyNumberFormat="1" applyFont="1" applyFill="1" applyBorder="1" applyAlignment="1">
      <alignment horizontal="center" vertical="center"/>
    </xf>
    <xf numFmtId="0" fontId="20" fillId="7" borderId="8" xfId="2" applyFont="1" applyFill="1" applyBorder="1" applyAlignment="1">
      <alignment horizontal="left" vertical="center" wrapText="1"/>
    </xf>
    <xf numFmtId="57" fontId="20" fillId="7" borderId="8" xfId="2" applyNumberFormat="1" applyFont="1" applyFill="1" applyBorder="1" applyAlignment="1">
      <alignment wrapText="1"/>
    </xf>
    <xf numFmtId="0" fontId="20" fillId="7" borderId="8" xfId="2" applyFont="1" applyFill="1" applyBorder="1" applyAlignment="1">
      <alignment vertical="center" wrapText="1"/>
    </xf>
    <xf numFmtId="0" fontId="20" fillId="6" borderId="8" xfId="2" applyFont="1" applyFill="1" applyBorder="1" applyAlignment="1">
      <alignment horizontal="center" vertical="center"/>
    </xf>
    <xf numFmtId="0" fontId="20" fillId="6" borderId="8" xfId="2" applyFont="1" applyFill="1" applyBorder="1">
      <alignment vertical="center"/>
    </xf>
    <xf numFmtId="57" fontId="20" fillId="6" borderId="8" xfId="2" applyNumberFormat="1" applyFont="1" applyFill="1" applyBorder="1" applyAlignment="1">
      <alignment horizontal="center" vertical="center"/>
    </xf>
    <xf numFmtId="0" fontId="20" fillId="6" borderId="8" xfId="2" applyFont="1" applyFill="1" applyBorder="1" applyAlignment="1">
      <alignment horizontal="left" vertical="center" wrapText="1"/>
    </xf>
    <xf numFmtId="57" fontId="20" fillId="6" borderId="8" xfId="2" applyNumberFormat="1" applyFont="1" applyFill="1" applyBorder="1" applyAlignment="1">
      <alignment horizontal="left" vertical="center"/>
    </xf>
    <xf numFmtId="0" fontId="20" fillId="0" borderId="8" xfId="2" applyFont="1" applyBorder="1">
      <alignment vertical="center"/>
    </xf>
    <xf numFmtId="57" fontId="20" fillId="0" borderId="8" xfId="2" applyNumberFormat="1" applyFont="1" applyBorder="1" applyAlignment="1">
      <alignment horizontal="center" vertical="center"/>
    </xf>
    <xf numFmtId="0" fontId="20" fillId="0" borderId="0" xfId="3" applyFont="1">
      <alignment vertical="center"/>
    </xf>
    <xf numFmtId="0" fontId="20" fillId="7" borderId="10" xfId="2" applyFont="1" applyFill="1" applyBorder="1" applyAlignment="1">
      <alignment horizontal="center" vertical="center"/>
    </xf>
    <xf numFmtId="0" fontId="20" fillId="0" borderId="10" xfId="2" applyFont="1" applyBorder="1" applyAlignment="1">
      <alignment horizontal="center" vertical="center"/>
    </xf>
    <xf numFmtId="190" fontId="17" fillId="0" borderId="0" xfId="0" applyNumberFormat="1" applyFont="1" applyAlignment="1">
      <alignment horizontal="right" vertical="center"/>
    </xf>
    <xf numFmtId="3" fontId="23" fillId="0" borderId="0" xfId="0" applyNumberFormat="1" applyFont="1" applyAlignment="1">
      <alignment horizontal="left" vertical="center"/>
    </xf>
    <xf numFmtId="3" fontId="17" fillId="0" borderId="0" xfId="0" applyNumberFormat="1" applyFont="1" applyAlignment="1">
      <alignment horizontal="left" vertical="center" indent="1"/>
    </xf>
    <xf numFmtId="202" fontId="17" fillId="0" borderId="0" xfId="0" applyNumberFormat="1" applyFont="1">
      <alignment vertical="center"/>
    </xf>
    <xf numFmtId="3" fontId="17" fillId="0" borderId="0" xfId="0" applyNumberFormat="1" applyFont="1" applyAlignment="1">
      <alignment horizontal="left" vertical="center"/>
    </xf>
    <xf numFmtId="0" fontId="17" fillId="0" borderId="0" xfId="0" applyFont="1" applyAlignment="1">
      <alignment horizontal="left" vertical="center"/>
    </xf>
    <xf numFmtId="0" fontId="17" fillId="4" borderId="15" xfId="0" applyFont="1" applyFill="1" applyBorder="1" applyAlignment="1">
      <alignment horizontal="center" vertical="center"/>
    </xf>
    <xf numFmtId="0" fontId="24" fillId="0" borderId="0" xfId="1" applyFont="1">
      <alignment vertical="center"/>
    </xf>
    <xf numFmtId="0" fontId="25" fillId="0" borderId="0" xfId="1" applyFont="1">
      <alignment vertical="center"/>
    </xf>
    <xf numFmtId="0" fontId="25"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horizontal="left" vertical="center"/>
    </xf>
    <xf numFmtId="0" fontId="27" fillId="0" borderId="0" xfId="1" applyFont="1">
      <alignment vertical="center"/>
    </xf>
    <xf numFmtId="0" fontId="28" fillId="0" borderId="0" xfId="1" applyFont="1">
      <alignment vertical="center"/>
    </xf>
    <xf numFmtId="0" fontId="25" fillId="0" borderId="8" xfId="1" applyFont="1" applyBorder="1" applyAlignment="1">
      <alignment horizontal="center" vertical="center" wrapText="1"/>
    </xf>
    <xf numFmtId="195" fontId="29" fillId="0" borderId="8" xfId="1" applyNumberFormat="1" applyFont="1" applyBorder="1" applyAlignment="1">
      <alignment horizontal="center" vertical="center"/>
    </xf>
    <xf numFmtId="0" fontId="30" fillId="0" borderId="8" xfId="1" applyFont="1" applyBorder="1" applyAlignment="1">
      <alignment horizontal="center" vertical="center" wrapText="1"/>
    </xf>
    <xf numFmtId="195" fontId="29" fillId="0" borderId="4" xfId="1" applyNumberFormat="1" applyFont="1" applyBorder="1" applyAlignment="1">
      <alignment horizontal="center" vertical="center"/>
    </xf>
    <xf numFmtId="0" fontId="24" fillId="0" borderId="6" xfId="1" applyFont="1" applyBorder="1">
      <alignment vertical="center"/>
    </xf>
    <xf numFmtId="0" fontId="24" fillId="0" borderId="8" xfId="1" applyFont="1" applyBorder="1" applyAlignment="1">
      <alignment horizontal="center" vertical="center"/>
    </xf>
    <xf numFmtId="0" fontId="24" fillId="0" borderId="10" xfId="1" applyFont="1" applyBorder="1">
      <alignment vertical="center"/>
    </xf>
    <xf numFmtId="0" fontId="24" fillId="0" borderId="13" xfId="1" applyFont="1" applyBorder="1" applyAlignment="1">
      <alignment horizontal="center" vertical="center"/>
    </xf>
    <xf numFmtId="0" fontId="24" fillId="0" borderId="12" xfId="1" applyFont="1" applyBorder="1" applyAlignment="1">
      <alignment horizontal="center" vertical="center"/>
    </xf>
    <xf numFmtId="0" fontId="24" fillId="0" borderId="10" xfId="1" applyFont="1" applyBorder="1" applyAlignment="1">
      <alignment horizontal="center" vertical="center"/>
    </xf>
    <xf numFmtId="0" fontId="24" fillId="0" borderId="0" xfId="1" applyFont="1" applyAlignment="1">
      <alignment horizontal="right" vertical="center"/>
    </xf>
    <xf numFmtId="0" fontId="26" fillId="0" borderId="0" xfId="1" applyFont="1">
      <alignment vertical="center"/>
    </xf>
    <xf numFmtId="0" fontId="27" fillId="0" borderId="0" xfId="1" applyFont="1" applyAlignment="1">
      <alignment horizontal="center" vertical="center"/>
    </xf>
    <xf numFmtId="0" fontId="31" fillId="0" borderId="0" xfId="0" applyFont="1">
      <alignment vertical="center"/>
    </xf>
    <xf numFmtId="0" fontId="16" fillId="0" borderId="0" xfId="0" applyFont="1">
      <alignment vertical="center"/>
    </xf>
    <xf numFmtId="0" fontId="17" fillId="0" borderId="0" xfId="0" applyFont="1">
      <alignment vertical="center"/>
    </xf>
    <xf numFmtId="0" fontId="20" fillId="0" borderId="0" xfId="0" applyFont="1">
      <alignment vertical="center"/>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3" fillId="0" borderId="8" xfId="0" applyFont="1" applyBorder="1" applyAlignment="1">
      <alignment horizontal="center" vertical="center" textRotation="255"/>
    </xf>
    <xf numFmtId="0" fontId="23" fillId="0" borderId="8" xfId="0" applyFont="1" applyBorder="1" applyAlignment="1">
      <alignment horizontal="center" vertical="center" textRotation="255" wrapText="1"/>
    </xf>
    <xf numFmtId="0" fontId="17" fillId="0" borderId="8" xfId="0" applyFont="1" applyBorder="1" applyAlignment="1">
      <alignment horizontal="center" vertical="center" textRotation="255" wrapText="1"/>
    </xf>
    <xf numFmtId="0" fontId="17" fillId="0" borderId="4" xfId="0" applyFont="1" applyBorder="1" applyAlignment="1">
      <alignment horizontal="center" vertical="center" wrapText="1"/>
    </xf>
    <xf numFmtId="0" fontId="17" fillId="0" borderId="1" xfId="0" applyFont="1" applyBorder="1" applyAlignment="1">
      <alignment vertical="center" wrapText="1"/>
    </xf>
    <xf numFmtId="0" fontId="17" fillId="0" borderId="8" xfId="0" applyFont="1" applyBorder="1" applyAlignment="1">
      <alignment vertical="center" wrapText="1"/>
    </xf>
    <xf numFmtId="0" fontId="17" fillId="0" borderId="3" xfId="0" applyFont="1" applyBorder="1" applyAlignment="1">
      <alignment horizontal="center" vertical="center"/>
    </xf>
    <xf numFmtId="0" fontId="17" fillId="0" borderId="1" xfId="0" applyFont="1" applyBorder="1" applyAlignment="1">
      <alignment horizontal="right" vertical="center"/>
    </xf>
    <xf numFmtId="0" fontId="17" fillId="5" borderId="1" xfId="0" applyFont="1" applyFill="1" applyBorder="1" applyAlignment="1">
      <alignment horizontal="right" vertical="center"/>
    </xf>
    <xf numFmtId="0" fontId="17" fillId="0" borderId="1" xfId="0" applyFont="1" applyBorder="1" applyAlignment="1">
      <alignment horizontal="right" vertical="top"/>
    </xf>
    <xf numFmtId="184" fontId="17" fillId="0" borderId="2" xfId="0" applyNumberFormat="1" applyFont="1" applyBorder="1" applyAlignment="1">
      <alignment horizontal="right" vertical="center"/>
    </xf>
    <xf numFmtId="184" fontId="17" fillId="5" borderId="2" xfId="0" applyNumberFormat="1" applyFont="1" applyFill="1" applyBorder="1" applyAlignment="1">
      <alignment horizontal="right" vertical="center"/>
    </xf>
    <xf numFmtId="0" fontId="17" fillId="0" borderId="2" xfId="0" applyFont="1" applyBorder="1" applyAlignment="1">
      <alignment horizontal="center" vertical="center"/>
    </xf>
    <xf numFmtId="0" fontId="17" fillId="5" borderId="2" xfId="0" applyFont="1" applyFill="1" applyBorder="1" applyAlignment="1">
      <alignment horizontal="center" vertical="center"/>
    </xf>
    <xf numFmtId="3" fontId="17" fillId="0" borderId="4" xfId="0" applyNumberFormat="1" applyFont="1" applyBorder="1">
      <alignment vertical="center"/>
    </xf>
    <xf numFmtId="3" fontId="17" fillId="5" borderId="4" xfId="0" applyNumberFormat="1" applyFont="1" applyFill="1" applyBorder="1">
      <alignment vertical="center"/>
    </xf>
    <xf numFmtId="177" fontId="17" fillId="0" borderId="4" xfId="0" applyNumberFormat="1" applyFont="1" applyBorder="1">
      <alignment vertical="center"/>
    </xf>
    <xf numFmtId="0" fontId="17" fillId="0" borderId="4" xfId="0" applyFont="1" applyBorder="1">
      <alignment vertical="center"/>
    </xf>
    <xf numFmtId="176" fontId="17" fillId="0" borderId="4" xfId="0" applyNumberFormat="1" applyFont="1" applyBorder="1">
      <alignment vertical="center"/>
    </xf>
    <xf numFmtId="187" fontId="17" fillId="5" borderId="4" xfId="0" applyNumberFormat="1" applyFont="1" applyFill="1" applyBorder="1">
      <alignment vertical="center"/>
    </xf>
    <xf numFmtId="0" fontId="20" fillId="0" borderId="0" xfId="0" applyFont="1" applyAlignment="1">
      <alignment horizontal="left" vertical="top" textRotation="180"/>
    </xf>
    <xf numFmtId="3" fontId="17" fillId="0" borderId="14" xfId="0" applyNumberFormat="1" applyFont="1" applyBorder="1">
      <alignment vertical="center"/>
    </xf>
    <xf numFmtId="3" fontId="17" fillId="5" borderId="14" xfId="0" applyNumberFormat="1" applyFont="1" applyFill="1" applyBorder="1">
      <alignment vertical="center"/>
    </xf>
    <xf numFmtId="0" fontId="17" fillId="5" borderId="1" xfId="0" applyFont="1" applyFill="1" applyBorder="1" applyAlignment="1">
      <alignment horizontal="center" vertical="center"/>
    </xf>
    <xf numFmtId="3" fontId="17" fillId="5" borderId="1" xfId="0" applyNumberFormat="1" applyFont="1" applyFill="1" applyBorder="1" applyAlignment="1">
      <alignment horizontal="center" vertical="center"/>
    </xf>
    <xf numFmtId="3" fontId="17" fillId="5" borderId="1" xfId="0" applyNumberFormat="1" applyFont="1" applyFill="1" applyBorder="1" applyAlignment="1">
      <alignment horizontal="right" vertical="center"/>
    </xf>
    <xf numFmtId="176" fontId="17" fillId="5" borderId="1" xfId="0" applyNumberFormat="1" applyFont="1" applyFill="1" applyBorder="1" applyAlignment="1">
      <alignment horizontal="right" vertical="center"/>
    </xf>
    <xf numFmtId="0" fontId="17" fillId="5" borderId="1" xfId="0" applyFont="1" applyFill="1" applyBorder="1">
      <alignment vertical="center"/>
    </xf>
    <xf numFmtId="176" fontId="17" fillId="5" borderId="1" xfId="0" applyNumberFormat="1" applyFont="1" applyFill="1" applyBorder="1" applyAlignment="1">
      <alignment horizontal="center" vertical="center"/>
    </xf>
    <xf numFmtId="3" fontId="17" fillId="5" borderId="2" xfId="0" applyNumberFormat="1" applyFont="1" applyFill="1" applyBorder="1" applyAlignment="1">
      <alignment horizontal="center" vertical="center"/>
    </xf>
    <xf numFmtId="3" fontId="17" fillId="5" borderId="0" xfId="0" applyNumberFormat="1" applyFont="1" applyFill="1" applyAlignment="1">
      <alignment horizontal="center" vertical="center"/>
    </xf>
    <xf numFmtId="177" fontId="17" fillId="5" borderId="2" xfId="0" applyNumberFormat="1" applyFont="1" applyFill="1" applyBorder="1" applyAlignment="1">
      <alignment horizontal="center" vertical="center"/>
    </xf>
    <xf numFmtId="176" fontId="17" fillId="5" borderId="2" xfId="0" applyNumberFormat="1" applyFont="1" applyFill="1" applyBorder="1" applyAlignment="1">
      <alignment horizontal="center" vertical="center"/>
    </xf>
    <xf numFmtId="3" fontId="17" fillId="5" borderId="2" xfId="0" applyNumberFormat="1" applyFont="1" applyFill="1" applyBorder="1">
      <alignment vertical="center"/>
    </xf>
    <xf numFmtId="3" fontId="17" fillId="5" borderId="9" xfId="0" applyNumberFormat="1" applyFont="1" applyFill="1" applyBorder="1">
      <alignment vertical="center"/>
    </xf>
    <xf numFmtId="177" fontId="17" fillId="5" borderId="2" xfId="0" applyNumberFormat="1" applyFont="1" applyFill="1" applyBorder="1">
      <alignment vertical="center"/>
    </xf>
    <xf numFmtId="0" fontId="17" fillId="5" borderId="2" xfId="0" applyFont="1" applyFill="1" applyBorder="1">
      <alignment vertical="center"/>
    </xf>
    <xf numFmtId="3" fontId="17" fillId="5" borderId="7" xfId="0" applyNumberFormat="1" applyFont="1" applyFill="1" applyBorder="1" applyAlignment="1">
      <alignment horizontal="center" vertical="center"/>
    </xf>
    <xf numFmtId="177" fontId="17" fillId="5" borderId="1" xfId="0" applyNumberFormat="1" applyFont="1" applyFill="1" applyBorder="1" applyAlignment="1">
      <alignment horizontal="center" vertical="center"/>
    </xf>
    <xf numFmtId="3" fontId="17" fillId="5" borderId="9" xfId="0" applyNumberFormat="1" applyFont="1" applyFill="1" applyBorder="1" applyAlignment="1">
      <alignment horizontal="center" vertical="center"/>
    </xf>
    <xf numFmtId="177" fontId="17" fillId="5" borderId="4" xfId="0" applyNumberFormat="1" applyFont="1" applyFill="1" applyBorder="1">
      <alignment vertical="center"/>
    </xf>
    <xf numFmtId="186" fontId="17" fillId="5" borderId="4" xfId="0" applyNumberFormat="1" applyFont="1" applyFill="1" applyBorder="1">
      <alignment vertical="center"/>
    </xf>
    <xf numFmtId="0" fontId="17" fillId="6" borderId="0" xfId="0" applyFont="1" applyFill="1">
      <alignment vertical="center"/>
    </xf>
    <xf numFmtId="3" fontId="17" fillId="6" borderId="6" xfId="0" applyNumberFormat="1" applyFont="1" applyFill="1" applyBorder="1">
      <alignment vertical="center"/>
    </xf>
    <xf numFmtId="177" fontId="17" fillId="6" borderId="6" xfId="0" applyNumberFormat="1" applyFont="1" applyFill="1" applyBorder="1">
      <alignment vertical="center"/>
    </xf>
    <xf numFmtId="186" fontId="17" fillId="6" borderId="6" xfId="0" applyNumberFormat="1" applyFont="1" applyFill="1" applyBorder="1">
      <alignment vertical="center"/>
    </xf>
    <xf numFmtId="0" fontId="17" fillId="6" borderId="6" xfId="0" applyFont="1" applyFill="1" applyBorder="1">
      <alignment vertical="center"/>
    </xf>
    <xf numFmtId="176" fontId="17" fillId="6" borderId="6" xfId="0" applyNumberFormat="1" applyFont="1" applyFill="1" applyBorder="1" applyAlignment="1">
      <alignment horizontal="center" vertical="center"/>
    </xf>
    <xf numFmtId="0" fontId="15" fillId="3" borderId="0" xfId="0" applyFont="1" applyFill="1" applyAlignment="1">
      <alignment horizontal="center" vertical="center"/>
    </xf>
    <xf numFmtId="0" fontId="32" fillId="0" borderId="0" xfId="0" applyFont="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3" fontId="17" fillId="6" borderId="0" xfId="0" applyNumberFormat="1" applyFont="1" applyFill="1">
      <alignment vertical="center"/>
    </xf>
    <xf numFmtId="186" fontId="17" fillId="6" borderId="0" xfId="0" applyNumberFormat="1" applyFont="1" applyFill="1">
      <alignment vertical="center"/>
    </xf>
    <xf numFmtId="176" fontId="17" fillId="6" borderId="0" xfId="0" applyNumberFormat="1" applyFont="1" applyFill="1" applyAlignment="1">
      <alignment horizontal="center" vertical="center"/>
    </xf>
    <xf numFmtId="185" fontId="34" fillId="6" borderId="0" xfId="5" applyNumberFormat="1" applyFont="1" applyFill="1">
      <alignment vertical="center"/>
    </xf>
    <xf numFmtId="185" fontId="35" fillId="6" borderId="0" xfId="5" applyNumberFormat="1" applyFont="1" applyFill="1" applyAlignment="1"/>
    <xf numFmtId="185" fontId="34" fillId="6" borderId="0" xfId="5" applyNumberFormat="1" applyFont="1" applyFill="1" applyAlignment="1"/>
    <xf numFmtId="0" fontId="21" fillId="6" borderId="0" xfId="15" applyFont="1" applyFill="1" applyAlignment="1"/>
    <xf numFmtId="0" fontId="36" fillId="6" borderId="0" xfId="15" applyFont="1" applyFill="1" applyAlignment="1"/>
    <xf numFmtId="0" fontId="21" fillId="6" borderId="0" xfId="15" applyFont="1" applyFill="1">
      <alignment vertical="center"/>
    </xf>
    <xf numFmtId="0" fontId="36" fillId="6" borderId="11" xfId="15" applyFont="1" applyFill="1" applyBorder="1">
      <alignment vertical="center"/>
    </xf>
    <xf numFmtId="0" fontId="21" fillId="6" borderId="8" xfId="15" applyFont="1" applyFill="1" applyBorder="1" applyAlignment="1">
      <alignment vertical="center" textRotation="255"/>
    </xf>
    <xf numFmtId="178" fontId="21" fillId="6" borderId="8" xfId="15" applyNumberFormat="1" applyFont="1" applyFill="1" applyBorder="1" applyAlignment="1">
      <alignment horizontal="center" vertical="top" wrapText="1"/>
    </xf>
    <xf numFmtId="0" fontId="21" fillId="6" borderId="8" xfId="15" applyFont="1" applyFill="1" applyBorder="1" applyAlignment="1">
      <alignment horizontal="center" vertical="top"/>
    </xf>
    <xf numFmtId="0" fontId="21" fillId="6" borderId="1" xfId="15" applyFont="1" applyFill="1" applyBorder="1" applyAlignment="1">
      <alignment horizontal="center" vertical="center"/>
    </xf>
    <xf numFmtId="0" fontId="21" fillId="6" borderId="22" xfId="15" applyFont="1" applyFill="1" applyBorder="1" applyAlignment="1">
      <alignment horizontal="left" vertical="center" wrapText="1"/>
    </xf>
    <xf numFmtId="0" fontId="21" fillId="6" borderId="23" xfId="15" applyFont="1" applyFill="1" applyBorder="1">
      <alignment vertical="center"/>
    </xf>
    <xf numFmtId="0" fontId="21" fillId="6" borderId="24" xfId="15" applyFont="1" applyFill="1" applyBorder="1">
      <alignment vertical="center"/>
    </xf>
    <xf numFmtId="0" fontId="21" fillId="6" borderId="25" xfId="15" applyFont="1" applyFill="1" applyBorder="1">
      <alignment vertical="center"/>
    </xf>
    <xf numFmtId="0" fontId="21" fillId="6" borderId="4" xfId="15" applyFont="1" applyFill="1" applyBorder="1">
      <alignment vertical="center"/>
    </xf>
    <xf numFmtId="0" fontId="21" fillId="6" borderId="8" xfId="15" applyFont="1" applyFill="1" applyBorder="1">
      <alignment vertical="center"/>
    </xf>
    <xf numFmtId="0" fontId="21" fillId="6" borderId="8" xfId="16" applyFont="1" applyFill="1" applyBorder="1">
      <alignment vertical="center"/>
    </xf>
    <xf numFmtId="0" fontId="21" fillId="6" borderId="1" xfId="15" applyFont="1" applyFill="1" applyBorder="1">
      <alignment vertical="center"/>
    </xf>
    <xf numFmtId="0" fontId="21" fillId="6" borderId="4" xfId="15" applyFont="1" applyFill="1" applyBorder="1" applyAlignment="1">
      <alignment horizontal="left" vertical="center" wrapText="1"/>
    </xf>
    <xf numFmtId="0" fontId="21" fillId="6" borderId="26" xfId="15" applyFont="1" applyFill="1" applyBorder="1" applyAlignment="1">
      <alignment horizontal="left" vertical="center" wrapText="1"/>
    </xf>
    <xf numFmtId="200" fontId="21" fillId="6" borderId="28" xfId="15" applyNumberFormat="1" applyFont="1" applyFill="1" applyBorder="1" applyAlignment="1">
      <alignment horizontal="right" vertical="center"/>
    </xf>
    <xf numFmtId="0" fontId="21" fillId="6" borderId="30" xfId="15" applyFont="1" applyFill="1" applyBorder="1" applyAlignment="1">
      <alignment horizontal="left" vertical="center" shrinkToFit="1"/>
    </xf>
    <xf numFmtId="9" fontId="21" fillId="6" borderId="32" xfId="17" applyFont="1" applyFill="1" applyBorder="1" applyAlignment="1">
      <alignment horizontal="right" vertical="center"/>
    </xf>
    <xf numFmtId="0" fontId="21" fillId="6" borderId="13" xfId="15" applyFont="1" applyFill="1" applyBorder="1">
      <alignment vertical="center"/>
    </xf>
    <xf numFmtId="0" fontId="21" fillId="6" borderId="9" xfId="15" applyFont="1" applyFill="1" applyBorder="1">
      <alignment vertical="center"/>
    </xf>
    <xf numFmtId="0" fontId="21" fillId="6" borderId="23" xfId="16" applyFont="1" applyFill="1" applyBorder="1" applyAlignment="1">
      <alignment vertical="center" shrinkToFit="1"/>
    </xf>
    <xf numFmtId="0" fontId="21" fillId="6" borderId="25" xfId="16" applyFont="1" applyFill="1" applyBorder="1" applyAlignment="1">
      <alignment vertical="center" shrinkToFit="1"/>
    </xf>
    <xf numFmtId="0" fontId="21" fillId="6" borderId="4" xfId="16" applyFont="1" applyFill="1" applyBorder="1">
      <alignment vertical="center"/>
    </xf>
    <xf numFmtId="0" fontId="21" fillId="6" borderId="1" xfId="16" applyFont="1" applyFill="1" applyBorder="1">
      <alignment vertical="center"/>
    </xf>
    <xf numFmtId="0" fontId="38" fillId="6" borderId="30" xfId="15" applyFont="1" applyFill="1" applyBorder="1" applyAlignment="1">
      <alignment horizontal="left" vertical="center" wrapText="1"/>
    </xf>
    <xf numFmtId="9" fontId="21" fillId="6" borderId="34" xfId="17" applyFont="1" applyFill="1" applyBorder="1" applyAlignment="1">
      <alignment horizontal="center" vertical="center"/>
    </xf>
    <xf numFmtId="201" fontId="21" fillId="6" borderId="36" xfId="15" applyNumberFormat="1" applyFont="1" applyFill="1" applyBorder="1" applyAlignment="1">
      <alignment horizontal="right" vertical="center"/>
    </xf>
    <xf numFmtId="200" fontId="21" fillId="6" borderId="37" xfId="15" applyNumberFormat="1" applyFont="1" applyFill="1" applyBorder="1" applyAlignment="1">
      <alignment horizontal="left" vertical="center"/>
    </xf>
    <xf numFmtId="0" fontId="21" fillId="6" borderId="0" xfId="15" applyFont="1" applyFill="1" applyAlignment="1">
      <alignment vertical="top"/>
    </xf>
    <xf numFmtId="0" fontId="17" fillId="0" borderId="2" xfId="0" applyFont="1" applyBorder="1" applyAlignment="1">
      <alignment horizontal="center" vertical="center" wrapText="1"/>
    </xf>
    <xf numFmtId="0" fontId="14" fillId="0" borderId="0" xfId="0" applyFont="1" applyAlignment="1">
      <alignment horizontal="left" vertical="center"/>
    </xf>
    <xf numFmtId="0" fontId="20" fillId="0" borderId="8" xfId="2" applyFont="1" applyBorder="1" applyAlignment="1">
      <alignment horizontal="left" vertical="center" wrapText="1"/>
    </xf>
    <xf numFmtId="0" fontId="12" fillId="0" borderId="0" xfId="13" applyFont="1">
      <alignment vertical="center"/>
    </xf>
    <xf numFmtId="0" fontId="12" fillId="0" borderId="0" xfId="13" applyFont="1" applyAlignment="1">
      <alignment vertical="center" shrinkToFit="1"/>
    </xf>
    <xf numFmtId="0" fontId="12" fillId="0" borderId="0" xfId="13" applyFont="1" applyAlignment="1">
      <alignment horizontal="center" vertical="center" shrinkToFit="1"/>
    </xf>
    <xf numFmtId="0" fontId="12" fillId="0" borderId="11" xfId="13" applyFont="1" applyBorder="1" applyAlignment="1">
      <alignment horizontal="center" vertical="center" shrinkToFit="1"/>
    </xf>
    <xf numFmtId="0" fontId="12" fillId="0" borderId="13" xfId="13" applyFont="1" applyBorder="1" applyAlignment="1">
      <alignment horizontal="center" vertical="center" shrinkToFit="1"/>
    </xf>
    <xf numFmtId="0" fontId="42" fillId="0" borderId="0" xfId="13" applyFont="1" applyAlignment="1">
      <alignment vertical="center" wrapText="1"/>
    </xf>
    <xf numFmtId="0" fontId="42" fillId="0" borderId="0" xfId="13" applyFont="1" applyAlignment="1">
      <alignment vertical="center" shrinkToFit="1"/>
    </xf>
    <xf numFmtId="0" fontId="43" fillId="0" borderId="0" xfId="13" applyFont="1" applyAlignment="1">
      <alignment horizontal="left" vertical="center" shrinkToFit="1"/>
    </xf>
    <xf numFmtId="0" fontId="46" fillId="0" borderId="45" xfId="13" applyFont="1" applyBorder="1" applyAlignment="1">
      <alignment horizontal="center" vertical="center" wrapText="1"/>
    </xf>
    <xf numFmtId="0" fontId="42" fillId="0" borderId="46" xfId="13" applyFont="1" applyBorder="1" applyAlignment="1">
      <alignment horizontal="center" vertical="center" shrinkToFit="1"/>
    </xf>
    <xf numFmtId="0" fontId="12" fillId="6" borderId="43" xfId="13" applyFont="1" applyFill="1" applyBorder="1" applyAlignment="1">
      <alignment horizontal="center" vertical="center" shrinkToFit="1"/>
    </xf>
    <xf numFmtId="0" fontId="12" fillId="6" borderId="47" xfId="13" applyFont="1" applyFill="1" applyBorder="1" applyAlignment="1">
      <alignment vertical="center" shrinkToFit="1"/>
    </xf>
    <xf numFmtId="0" fontId="12" fillId="6" borderId="48" xfId="13" applyFont="1" applyFill="1" applyBorder="1" applyAlignment="1">
      <alignment horizontal="center" vertical="center" shrinkToFit="1"/>
    </xf>
    <xf numFmtId="0" fontId="12" fillId="6" borderId="49" xfId="13" applyFont="1" applyFill="1" applyBorder="1" applyAlignment="1">
      <alignment horizontal="center" vertical="center" shrinkToFit="1"/>
    </xf>
    <xf numFmtId="0" fontId="12" fillId="0" borderId="43" xfId="13" applyFont="1" applyBorder="1" applyAlignment="1">
      <alignment horizontal="center" vertical="center" shrinkToFit="1"/>
    </xf>
    <xf numFmtId="0" fontId="12" fillId="0" borderId="47" xfId="13" applyFont="1" applyBorder="1" applyAlignment="1">
      <alignment vertical="center" shrinkToFit="1"/>
    </xf>
    <xf numFmtId="0" fontId="12" fillId="0" borderId="48" xfId="13" applyFont="1" applyBorder="1" applyAlignment="1">
      <alignment horizontal="center" vertical="center" shrinkToFit="1"/>
    </xf>
    <xf numFmtId="0" fontId="12" fillId="0" borderId="49" xfId="13" applyFont="1" applyBorder="1" applyAlignment="1">
      <alignment horizontal="center" vertical="center" shrinkToFit="1"/>
    </xf>
    <xf numFmtId="0" fontId="12" fillId="0" borderId="46" xfId="13" applyFont="1" applyBorder="1" applyAlignment="1">
      <alignment horizontal="center" vertical="center" shrinkToFit="1"/>
    </xf>
    <xf numFmtId="0" fontId="12" fillId="3" borderId="43" xfId="13" applyFont="1" applyFill="1" applyBorder="1" applyAlignment="1">
      <alignment horizontal="center" vertical="center" shrinkToFit="1"/>
    </xf>
    <xf numFmtId="0" fontId="12" fillId="3" borderId="47" xfId="13" applyFont="1" applyFill="1" applyBorder="1" applyAlignment="1">
      <alignment vertical="center" shrinkToFit="1"/>
    </xf>
    <xf numFmtId="0" fontId="12" fillId="3" borderId="48" xfId="13" applyFont="1" applyFill="1" applyBorder="1" applyAlignment="1">
      <alignment horizontal="center" vertical="center" shrinkToFit="1"/>
    </xf>
    <xf numFmtId="0" fontId="12" fillId="3" borderId="49" xfId="13" applyFont="1" applyFill="1" applyBorder="1" applyAlignment="1">
      <alignment horizontal="center" vertical="center" shrinkToFit="1"/>
    </xf>
    <xf numFmtId="0" fontId="12" fillId="0" borderId="44" xfId="13" applyFont="1" applyBorder="1" applyAlignment="1">
      <alignment vertical="center" shrinkToFit="1"/>
    </xf>
    <xf numFmtId="0" fontId="42" fillId="0" borderId="43" xfId="13" applyFont="1" applyBorder="1" applyAlignment="1">
      <alignment horizontal="center" vertical="center" shrinkToFit="1"/>
    </xf>
    <xf numFmtId="0" fontId="42" fillId="0" borderId="44" xfId="13" applyFont="1" applyBorder="1" applyAlignment="1">
      <alignment horizontal="center" vertical="center" shrinkToFit="1"/>
    </xf>
    <xf numFmtId="0" fontId="12" fillId="0" borderId="50" xfId="13" applyFont="1" applyBorder="1" applyAlignment="1">
      <alignment vertical="center" shrinkToFit="1"/>
    </xf>
    <xf numFmtId="0" fontId="12" fillId="3" borderId="50" xfId="13" applyFont="1" applyFill="1" applyBorder="1" applyAlignment="1">
      <alignment horizontal="center" vertical="center" shrinkToFit="1"/>
    </xf>
    <xf numFmtId="0" fontId="12" fillId="0" borderId="50" xfId="13" applyFont="1" applyBorder="1" applyAlignment="1">
      <alignment horizontal="center" vertical="center" shrinkToFit="1"/>
    </xf>
    <xf numFmtId="0" fontId="12" fillId="0" borderId="50" xfId="14" applyFont="1" applyBorder="1" applyAlignment="1">
      <alignment horizontal="center" vertical="center" shrinkToFit="1"/>
    </xf>
    <xf numFmtId="0" fontId="12" fillId="0" borderId="47" xfId="14" applyFont="1" applyBorder="1" applyAlignment="1">
      <alignment vertical="center" shrinkToFit="1"/>
    </xf>
    <xf numFmtId="0" fontId="12" fillId="0" borderId="48" xfId="14" applyFont="1" applyBorder="1" applyAlignment="1">
      <alignment horizontal="center" vertical="center" shrinkToFit="1"/>
    </xf>
    <xf numFmtId="0" fontId="12" fillId="0" borderId="49" xfId="14" applyFont="1" applyBorder="1" applyAlignment="1">
      <alignment horizontal="center" vertical="center" shrinkToFit="1"/>
    </xf>
    <xf numFmtId="0" fontId="12" fillId="0" borderId="0" xfId="14" applyFont="1" applyAlignment="1">
      <alignment vertical="center" shrinkToFit="1"/>
    </xf>
    <xf numFmtId="0" fontId="12" fillId="0" borderId="0" xfId="14" applyFont="1">
      <alignment vertical="center"/>
    </xf>
    <xf numFmtId="0" fontId="12" fillId="0" borderId="49" xfId="14" applyFont="1" applyBorder="1" applyAlignment="1">
      <alignment horizontal="left" vertical="center" shrinkToFit="1"/>
    </xf>
    <xf numFmtId="0" fontId="24" fillId="0" borderId="48" xfId="13" applyFont="1" applyBorder="1" applyAlignment="1">
      <alignment horizontal="center" vertical="center" shrinkToFit="1"/>
    </xf>
    <xf numFmtId="0" fontId="24" fillId="0" borderId="49" xfId="13" applyFont="1" applyBorder="1" applyAlignment="1">
      <alignment horizontal="center" vertical="center" shrinkToFit="1"/>
    </xf>
    <xf numFmtId="0" fontId="24" fillId="0" borderId="0" xfId="13" applyFont="1" applyAlignment="1">
      <alignment vertical="center" shrinkToFit="1"/>
    </xf>
    <xf numFmtId="0" fontId="24" fillId="0" borderId="0" xfId="13" applyFont="1">
      <alignment vertical="center"/>
    </xf>
    <xf numFmtId="0" fontId="39" fillId="0" borderId="50" xfId="13" applyFont="1" applyBorder="1" applyAlignment="1">
      <alignment vertical="center" shrinkToFit="1"/>
    </xf>
    <xf numFmtId="0" fontId="39" fillId="0" borderId="47" xfId="13" applyFont="1" applyBorder="1" applyAlignment="1">
      <alignment vertical="center" shrinkToFit="1"/>
    </xf>
    <xf numFmtId="0" fontId="24" fillId="6" borderId="50" xfId="13" applyFont="1" applyFill="1" applyBorder="1" applyAlignment="1">
      <alignment vertical="center" shrinkToFit="1"/>
    </xf>
    <xf numFmtId="0" fontId="24" fillId="6" borderId="48" xfId="13" applyFont="1" applyFill="1" applyBorder="1" applyAlignment="1">
      <alignment horizontal="center" vertical="center" shrinkToFit="1"/>
    </xf>
    <xf numFmtId="0" fontId="24" fillId="6" borderId="49" xfId="13" applyFont="1" applyFill="1" applyBorder="1" applyAlignment="1">
      <alignment horizontal="center" vertical="center" shrinkToFit="1"/>
    </xf>
    <xf numFmtId="0" fontId="24" fillId="3" borderId="50" xfId="13" applyFont="1" applyFill="1" applyBorder="1" applyAlignment="1">
      <alignment vertical="center" shrinkToFit="1"/>
    </xf>
    <xf numFmtId="0" fontId="24" fillId="3" borderId="48" xfId="13" applyFont="1" applyFill="1" applyBorder="1" applyAlignment="1">
      <alignment horizontal="center" vertical="center" shrinkToFit="1"/>
    </xf>
    <xf numFmtId="0" fontId="24" fillId="3" borderId="49" xfId="13" applyFont="1" applyFill="1" applyBorder="1" applyAlignment="1">
      <alignment horizontal="center" vertical="center" shrinkToFit="1"/>
    </xf>
    <xf numFmtId="0" fontId="24" fillId="3" borderId="47" xfId="13" applyFont="1" applyFill="1" applyBorder="1" applyAlignment="1">
      <alignment vertical="center" shrinkToFit="1"/>
    </xf>
    <xf numFmtId="0" fontId="24" fillId="3" borderId="50" xfId="13" applyFont="1" applyFill="1" applyBorder="1" applyAlignment="1">
      <alignment horizontal="center" vertical="center" shrinkToFit="1"/>
    </xf>
    <xf numFmtId="0" fontId="24" fillId="3" borderId="47" xfId="13" applyFont="1" applyFill="1" applyBorder="1">
      <alignment vertical="center"/>
    </xf>
    <xf numFmtId="0" fontId="24" fillId="0" borderId="50" xfId="13" applyFont="1" applyBorder="1" applyAlignment="1">
      <alignment horizontal="center" vertical="center" shrinkToFit="1"/>
    </xf>
    <xf numFmtId="0" fontId="24" fillId="0" borderId="50" xfId="13" applyFont="1" applyBorder="1" applyAlignment="1">
      <alignment vertical="center" shrinkToFit="1"/>
    </xf>
    <xf numFmtId="0" fontId="24" fillId="0" borderId="47" xfId="13" applyFont="1" applyBorder="1" applyAlignment="1">
      <alignment vertical="center" shrinkToFit="1"/>
    </xf>
    <xf numFmtId="0" fontId="24" fillId="0" borderId="52" xfId="13" applyFont="1" applyBorder="1" applyAlignment="1">
      <alignment vertical="center" shrinkToFit="1"/>
    </xf>
    <xf numFmtId="0" fontId="24" fillId="0" borderId="53" xfId="13" applyFont="1" applyBorder="1" applyAlignment="1">
      <alignment vertical="center" shrinkToFit="1"/>
    </xf>
    <xf numFmtId="0" fontId="24" fillId="0" borderId="54" xfId="13" applyFont="1" applyBorder="1" applyAlignment="1">
      <alignment horizontal="center" vertical="center" shrinkToFit="1"/>
    </xf>
    <xf numFmtId="0" fontId="24" fillId="0" borderId="42" xfId="13" applyFont="1" applyBorder="1" applyAlignment="1">
      <alignment horizontal="center" vertical="center" shrinkToFit="1"/>
    </xf>
    <xf numFmtId="0" fontId="24" fillId="0" borderId="0" xfId="13" applyFont="1" applyAlignment="1">
      <alignment horizontal="center" vertical="center" shrinkToFit="1"/>
    </xf>
    <xf numFmtId="0" fontId="48" fillId="0" borderId="0" xfId="0" applyFont="1">
      <alignment vertical="center"/>
    </xf>
    <xf numFmtId="0" fontId="49" fillId="0" borderId="0" xfId="0" applyFont="1" applyAlignment="1">
      <alignment horizontal="right" vertical="center"/>
    </xf>
    <xf numFmtId="0" fontId="49" fillId="0" borderId="0" xfId="0" applyFont="1" applyAlignment="1">
      <alignment horizontal="left" vertical="center"/>
    </xf>
    <xf numFmtId="0" fontId="51" fillId="0" borderId="0" xfId="0" applyFont="1" applyAlignment="1">
      <alignment horizontal="left" vertical="center"/>
    </xf>
    <xf numFmtId="0" fontId="18" fillId="0" borderId="0" xfId="0" applyFont="1">
      <alignment vertical="center"/>
    </xf>
    <xf numFmtId="0" fontId="16" fillId="0" borderId="0" xfId="0" applyFont="1" applyAlignment="1">
      <alignment horizontal="center" vertical="center" shrinkToFit="1"/>
    </xf>
    <xf numFmtId="0" fontId="15" fillId="0" borderId="0" xfId="0" applyFont="1" applyAlignment="1">
      <alignment horizontal="center" vertical="center"/>
    </xf>
    <xf numFmtId="0" fontId="47" fillId="0" borderId="0" xfId="0" applyFont="1">
      <alignment vertical="center"/>
    </xf>
    <xf numFmtId="0" fontId="16" fillId="0" borderId="0" xfId="2" applyFont="1">
      <alignment vertical="center"/>
    </xf>
    <xf numFmtId="0" fontId="17" fillId="0" borderId="0" xfId="3" applyFont="1">
      <alignment vertical="center"/>
    </xf>
    <xf numFmtId="0" fontId="20" fillId="0" borderId="0" xfId="2" applyFont="1" applyAlignment="1">
      <alignment horizontal="center" vertical="center"/>
    </xf>
    <xf numFmtId="0" fontId="17" fillId="0" borderId="1" xfId="0" applyFont="1" applyBorder="1" applyAlignment="1">
      <alignment horizontal="center"/>
    </xf>
    <xf numFmtId="0" fontId="17" fillId="0" borderId="2" xfId="0" applyFont="1" applyBorder="1" applyAlignment="1">
      <alignment vertical="center" wrapText="1"/>
    </xf>
    <xf numFmtId="3" fontId="17" fillId="0" borderId="2" xfId="0" applyNumberFormat="1" applyFont="1" applyBorder="1" applyAlignment="1">
      <alignment horizontal="right" vertical="center"/>
    </xf>
    <xf numFmtId="191" fontId="17" fillId="0" borderId="2" xfId="0" applyNumberFormat="1" applyFont="1" applyBorder="1" applyAlignment="1">
      <alignment horizontal="center" vertical="center"/>
    </xf>
    <xf numFmtId="192" fontId="17" fillId="0" borderId="2" xfId="0" applyNumberFormat="1" applyFont="1" applyBorder="1" applyAlignment="1">
      <alignment horizontal="center" vertical="center"/>
    </xf>
    <xf numFmtId="3" fontId="17" fillId="0" borderId="2" xfId="0" applyNumberFormat="1" applyFont="1" applyBorder="1" applyAlignment="1">
      <alignment horizontal="center" vertical="center"/>
    </xf>
    <xf numFmtId="3" fontId="17" fillId="0" borderId="4" xfId="0" applyNumberFormat="1" applyFont="1" applyBorder="1" applyAlignment="1">
      <alignment horizontal="center" vertical="center" wrapText="1"/>
    </xf>
    <xf numFmtId="3" fontId="17" fillId="0" borderId="4" xfId="0" applyNumberFormat="1" applyFont="1" applyBorder="1" applyAlignment="1">
      <alignment horizontal="right" vertical="center"/>
    </xf>
    <xf numFmtId="0" fontId="17" fillId="0" borderId="4" xfId="0" applyFont="1" applyBorder="1" applyAlignment="1">
      <alignment horizontal="right" vertical="center" wrapText="1"/>
    </xf>
    <xf numFmtId="0" fontId="17" fillId="0" borderId="4" xfId="0" applyFont="1" applyBorder="1" applyAlignment="1">
      <alignment horizontal="right" vertical="center"/>
    </xf>
    <xf numFmtId="193" fontId="17" fillId="4" borderId="1" xfId="0" applyNumberFormat="1" applyFont="1" applyFill="1" applyBorder="1" applyAlignment="1">
      <alignment horizontal="center" vertical="center"/>
    </xf>
    <xf numFmtId="182" fontId="17" fillId="4" borderId="4" xfId="0" applyNumberFormat="1" applyFont="1" applyFill="1" applyBorder="1" applyAlignment="1">
      <alignment horizontal="center" vertical="center"/>
    </xf>
    <xf numFmtId="3" fontId="17" fillId="0" borderId="1" xfId="0" applyNumberFormat="1" applyFont="1" applyBorder="1" applyAlignment="1">
      <alignment horizontal="center" vertical="center"/>
    </xf>
    <xf numFmtId="193" fontId="17" fillId="0" borderId="1" xfId="0" applyNumberFormat="1" applyFont="1" applyBorder="1" applyAlignment="1">
      <alignment horizontal="center" vertical="center"/>
    </xf>
    <xf numFmtId="3" fontId="17" fillId="0" borderId="5" xfId="0" applyNumberFormat="1" applyFont="1" applyBorder="1" applyAlignment="1">
      <alignment horizontal="left" vertical="center"/>
    </xf>
    <xf numFmtId="3" fontId="17" fillId="0" borderId="6" xfId="0" applyNumberFormat="1" applyFont="1" applyBorder="1" applyAlignment="1">
      <alignment horizontal="right" vertical="center"/>
    </xf>
    <xf numFmtId="49" fontId="17" fillId="0" borderId="7" xfId="0" applyNumberFormat="1" applyFont="1" applyBorder="1" applyAlignment="1">
      <alignment horizontal="right" vertical="center"/>
    </xf>
    <xf numFmtId="3" fontId="17" fillId="2" borderId="5" xfId="0" applyNumberFormat="1" applyFont="1" applyFill="1" applyBorder="1" applyAlignment="1">
      <alignment horizontal="left" vertical="center"/>
    </xf>
    <xf numFmtId="176" fontId="17" fillId="2" borderId="6" xfId="0" applyNumberFormat="1" applyFont="1" applyFill="1" applyBorder="1" applyAlignment="1">
      <alignment horizontal="right" vertical="center"/>
    </xf>
    <xf numFmtId="49" fontId="17" fillId="2" borderId="7" xfId="0" applyNumberFormat="1" applyFont="1" applyFill="1" applyBorder="1" applyAlignment="1">
      <alignment horizontal="right" vertical="center"/>
    </xf>
    <xf numFmtId="3" fontId="17" fillId="0" borderId="4" xfId="0" applyNumberFormat="1" applyFont="1" applyBorder="1" applyAlignment="1">
      <alignment horizontal="center" vertical="center"/>
    </xf>
    <xf numFmtId="182" fontId="17" fillId="0" borderId="4" xfId="0" applyNumberFormat="1" applyFont="1" applyBorder="1" applyAlignment="1">
      <alignment horizontal="center" vertical="center"/>
    </xf>
    <xf numFmtId="3" fontId="23" fillId="0" borderId="0" xfId="0" applyNumberFormat="1" applyFont="1" applyAlignment="1">
      <alignment horizontal="right" vertical="center"/>
    </xf>
    <xf numFmtId="3" fontId="17" fillId="0" borderId="0" xfId="0" applyNumberFormat="1" applyFont="1">
      <alignment vertical="center"/>
    </xf>
    <xf numFmtId="3" fontId="23" fillId="0" borderId="0" xfId="0" quotePrefix="1" applyNumberFormat="1" applyFont="1" applyAlignment="1">
      <alignment horizontal="right" vertical="center"/>
    </xf>
    <xf numFmtId="0" fontId="17" fillId="2" borderId="8" xfId="0" applyFont="1" applyFill="1" applyBorder="1">
      <alignment vertical="center"/>
    </xf>
    <xf numFmtId="0" fontId="14" fillId="0" borderId="0" xfId="0" applyFont="1" applyAlignment="1">
      <alignment horizontal="center" vertical="center" textRotation="180"/>
    </xf>
    <xf numFmtId="0" fontId="17" fillId="0" borderId="7" xfId="0" applyFont="1" applyBorder="1" applyAlignment="1">
      <alignment vertical="center" wrapText="1"/>
    </xf>
    <xf numFmtId="0" fontId="17" fillId="0" borderId="9" xfId="0" applyFont="1" applyBorder="1" applyAlignment="1">
      <alignment horizontal="center" wrapText="1"/>
    </xf>
    <xf numFmtId="0" fontId="17" fillId="0" borderId="9" xfId="0" applyFont="1" applyBorder="1" applyAlignment="1">
      <alignment horizontal="right" vertical="center" wrapText="1"/>
    </xf>
    <xf numFmtId="0" fontId="17" fillId="0" borderId="14" xfId="0" applyFont="1" applyBorder="1" applyAlignment="1">
      <alignment horizontal="center" vertical="top" wrapText="1"/>
    </xf>
    <xf numFmtId="3" fontId="23" fillId="0" borderId="0" xfId="0" applyNumberFormat="1" applyFont="1">
      <alignment vertical="center"/>
    </xf>
    <xf numFmtId="0" fontId="23" fillId="0" borderId="0" xfId="0" applyFont="1">
      <alignment vertical="center"/>
    </xf>
    <xf numFmtId="0" fontId="14" fillId="0" borderId="0" xfId="0" applyFont="1" applyAlignment="1">
      <alignment vertical="center" textRotation="180"/>
    </xf>
    <xf numFmtId="0" fontId="57" fillId="0" borderId="0" xfId="1" applyFont="1">
      <alignment vertical="center"/>
    </xf>
    <xf numFmtId="0" fontId="39" fillId="0" borderId="0" xfId="1" applyFont="1">
      <alignment vertical="center"/>
    </xf>
    <xf numFmtId="0" fontId="24" fillId="0" borderId="13" xfId="1" applyFont="1" applyBorder="1" applyAlignment="1">
      <alignment horizontal="right" vertical="center"/>
    </xf>
    <xf numFmtId="0" fontId="24" fillId="0" borderId="6" xfId="1" applyFont="1" applyBorder="1" applyAlignment="1">
      <alignment horizontal="center" vertical="center"/>
    </xf>
    <xf numFmtId="0" fontId="24" fillId="0" borderId="7" xfId="1" applyFont="1" applyBorder="1">
      <alignment vertical="center"/>
    </xf>
    <xf numFmtId="0" fontId="24" fillId="0" borderId="13" xfId="1" applyFont="1" applyBorder="1">
      <alignment vertical="center"/>
    </xf>
    <xf numFmtId="0" fontId="25" fillId="0" borderId="13" xfId="1" applyFont="1" applyBorder="1" applyAlignment="1">
      <alignment horizontal="center" vertical="center"/>
    </xf>
    <xf numFmtId="0" fontId="24" fillId="0" borderId="12" xfId="1" applyFont="1" applyBorder="1">
      <alignment vertical="center"/>
    </xf>
    <xf numFmtId="0" fontId="24" fillId="0" borderId="11" xfId="1" applyFont="1" applyBorder="1">
      <alignment vertical="center"/>
    </xf>
    <xf numFmtId="0" fontId="24" fillId="0" borderId="14" xfId="1" applyFont="1" applyBorder="1">
      <alignment vertical="center"/>
    </xf>
    <xf numFmtId="0" fontId="24" fillId="0" borderId="1" xfId="1" applyFont="1" applyBorder="1" applyAlignment="1">
      <alignment horizontal="center" vertical="center"/>
    </xf>
    <xf numFmtId="183" fontId="29" fillId="0" borderId="8" xfId="1" applyNumberFormat="1" applyFont="1" applyBorder="1" applyAlignment="1">
      <alignment horizontal="center" vertical="center"/>
    </xf>
    <xf numFmtId="0" fontId="29" fillId="0" borderId="4" xfId="1" applyFont="1" applyBorder="1" applyAlignment="1">
      <alignment horizontal="center" vertical="center"/>
    </xf>
    <xf numFmtId="0" fontId="24" fillId="0" borderId="2" xfId="1" applyFont="1" applyBorder="1" applyAlignment="1">
      <alignment horizontal="center" vertical="center"/>
    </xf>
    <xf numFmtId="0" fontId="24" fillId="0" borderId="9" xfId="1" applyFont="1" applyBorder="1" applyAlignment="1">
      <alignment horizontal="center" vertical="center"/>
    </xf>
    <xf numFmtId="0" fontId="24" fillId="0" borderId="4" xfId="1" applyFont="1" applyBorder="1" applyAlignment="1">
      <alignment horizontal="center" vertical="center"/>
    </xf>
    <xf numFmtId="0" fontId="24" fillId="0" borderId="14" xfId="1" applyFont="1" applyBorder="1" applyAlignment="1">
      <alignment horizontal="center" vertical="center"/>
    </xf>
    <xf numFmtId="0" fontId="14" fillId="0" borderId="0" xfId="2" applyFont="1">
      <alignment vertical="center"/>
    </xf>
    <xf numFmtId="0" fontId="20" fillId="0" borderId="0" xfId="4" applyFont="1">
      <alignment vertical="center"/>
    </xf>
    <xf numFmtId="0" fontId="20" fillId="0" borderId="8" xfId="4" applyFont="1" applyBorder="1" applyAlignment="1">
      <alignment horizontal="center" vertical="center"/>
    </xf>
    <xf numFmtId="0" fontId="20" fillId="0" borderId="8" xfId="4" applyFont="1" applyBorder="1">
      <alignment vertical="center"/>
    </xf>
    <xf numFmtId="57" fontId="20" fillId="0" borderId="8" xfId="4" applyNumberFormat="1" applyFont="1" applyBorder="1" applyAlignment="1">
      <alignment horizontal="center" vertical="center"/>
    </xf>
    <xf numFmtId="0" fontId="20" fillId="0" borderId="0" xfId="18" applyFont="1">
      <alignment vertical="center"/>
    </xf>
    <xf numFmtId="0" fontId="20" fillId="0" borderId="6" xfId="18" applyFont="1" applyBorder="1">
      <alignment vertical="center"/>
    </xf>
    <xf numFmtId="0" fontId="53" fillId="6" borderId="47" xfId="13" applyFont="1" applyFill="1" applyBorder="1" applyAlignment="1">
      <alignment vertical="center" shrinkToFit="1"/>
    </xf>
    <xf numFmtId="0" fontId="53" fillId="0" borderId="47" xfId="13" applyFont="1" applyBorder="1" applyAlignment="1">
      <alignment vertical="center" shrinkToFit="1"/>
    </xf>
    <xf numFmtId="0" fontId="58" fillId="3" borderId="47" xfId="13" applyFont="1" applyFill="1" applyBorder="1" applyAlignment="1">
      <alignment horizontal="left" vertical="center" shrinkToFit="1"/>
    </xf>
    <xf numFmtId="0" fontId="58" fillId="6" borderId="47" xfId="13" applyFont="1" applyFill="1" applyBorder="1" applyAlignment="1">
      <alignment vertical="center" shrinkToFit="1"/>
    </xf>
    <xf numFmtId="0" fontId="58" fillId="3" borderId="47" xfId="13" applyFont="1" applyFill="1" applyBorder="1" applyAlignment="1">
      <alignment vertical="center" shrinkToFit="1"/>
    </xf>
    <xf numFmtId="0" fontId="45" fillId="0" borderId="50" xfId="13" applyFont="1" applyBorder="1" applyAlignment="1">
      <alignment vertical="center" shrinkToFit="1"/>
    </xf>
    <xf numFmtId="0" fontId="45" fillId="0" borderId="51" xfId="13" applyFont="1" applyBorder="1" applyAlignment="1">
      <alignment vertical="center" shrinkToFit="1"/>
    </xf>
    <xf numFmtId="0" fontId="47" fillId="0" borderId="50" xfId="13" applyFont="1" applyBorder="1" applyAlignment="1">
      <alignment vertical="center" shrinkToFit="1"/>
    </xf>
    <xf numFmtId="0" fontId="47" fillId="0" borderId="47" xfId="13" applyFont="1" applyBorder="1" applyAlignment="1">
      <alignment vertical="center" shrinkToFit="1"/>
    </xf>
    <xf numFmtId="0" fontId="24" fillId="3" borderId="0" xfId="13" applyFont="1" applyFill="1" applyAlignment="1">
      <alignment vertical="center" shrinkToFit="1"/>
    </xf>
    <xf numFmtId="0" fontId="21" fillId="3" borderId="0" xfId="13" applyFill="1" applyAlignment="1">
      <alignment vertical="center" shrinkToFit="1"/>
    </xf>
    <xf numFmtId="0" fontId="43" fillId="0" borderId="0" xfId="13" applyFont="1" applyAlignment="1">
      <alignment horizontal="left" vertical="center" shrinkToFit="1"/>
    </xf>
    <xf numFmtId="0" fontId="6" fillId="0" borderId="5" xfId="13" applyFont="1" applyBorder="1" applyAlignment="1">
      <alignment horizontal="center" vertical="center" shrinkToFit="1"/>
    </xf>
    <xf numFmtId="0" fontId="6" fillId="0" borderId="6" xfId="13" applyFont="1" applyBorder="1" applyAlignment="1">
      <alignment horizontal="center" vertical="center" shrinkToFit="1"/>
    </xf>
    <xf numFmtId="0" fontId="6" fillId="0" borderId="15" xfId="13" applyFont="1" applyBorder="1" applyAlignment="1">
      <alignment horizontal="center" vertical="center" shrinkToFit="1"/>
    </xf>
    <xf numFmtId="0" fontId="6" fillId="0" borderId="11" xfId="13" applyFont="1" applyBorder="1" applyAlignment="1">
      <alignment horizontal="center" vertical="center" shrinkToFit="1"/>
    </xf>
    <xf numFmtId="0" fontId="44" fillId="0" borderId="39" xfId="13" applyFont="1" applyBorder="1" applyAlignment="1">
      <alignment horizontal="center" vertical="center" wrapText="1"/>
    </xf>
    <xf numFmtId="0" fontId="44" fillId="0" borderId="41" xfId="13" applyFont="1" applyBorder="1" applyAlignment="1">
      <alignment horizontal="center" vertical="center" wrapText="1"/>
    </xf>
    <xf numFmtId="0" fontId="6" fillId="0" borderId="40" xfId="13" applyFont="1" applyBorder="1" applyAlignment="1">
      <alignment horizontal="center" vertical="center" shrinkToFit="1"/>
    </xf>
    <xf numFmtId="0" fontId="6" fillId="0" borderId="42" xfId="13" applyFont="1" applyBorder="1" applyAlignment="1">
      <alignment horizontal="center" vertical="center" shrinkToFit="1"/>
    </xf>
    <xf numFmtId="0" fontId="45" fillId="0" borderId="43" xfId="13" applyFont="1" applyBorder="1" applyAlignment="1">
      <alignment vertical="center" shrinkToFit="1"/>
    </xf>
    <xf numFmtId="0" fontId="45" fillId="0" borderId="44" xfId="13" applyFont="1" applyBorder="1" applyAlignment="1">
      <alignment vertical="center" shrinkToFit="1"/>
    </xf>
    <xf numFmtId="0" fontId="45" fillId="0" borderId="47" xfId="13" applyFont="1" applyBorder="1" applyAlignment="1">
      <alignment vertical="center" shrinkToFit="1"/>
    </xf>
    <xf numFmtId="0" fontId="40" fillId="0" borderId="0" xfId="13" applyFont="1" applyAlignment="1">
      <alignment horizontal="center" vertical="center" shrinkToFit="1"/>
    </xf>
    <xf numFmtId="0" fontId="41" fillId="0" borderId="0" xfId="13" applyFont="1" applyAlignment="1">
      <alignment horizontal="center" vertical="center" shrinkToFit="1"/>
    </xf>
    <xf numFmtId="0" fontId="12" fillId="0" borderId="11" xfId="13" applyFont="1" applyBorder="1" applyAlignment="1">
      <alignment horizontal="center" vertical="center" shrinkToFit="1"/>
    </xf>
    <xf numFmtId="0" fontId="42" fillId="0" borderId="11" xfId="13" applyFont="1" applyBorder="1" applyAlignment="1">
      <alignment vertical="center" shrinkToFit="1"/>
    </xf>
    <xf numFmtId="0" fontId="12" fillId="0" borderId="13" xfId="13" applyFont="1" applyBorder="1" applyAlignment="1">
      <alignment horizontal="center" vertical="center" shrinkToFit="1"/>
    </xf>
    <xf numFmtId="0" fontId="42" fillId="0" borderId="13" xfId="13" applyFont="1" applyBorder="1" applyAlignment="1">
      <alignment vertical="center" shrinkToFit="1"/>
    </xf>
    <xf numFmtId="0" fontId="12" fillId="0" borderId="0" xfId="13" applyFont="1" applyAlignment="1">
      <alignment vertical="center" wrapText="1"/>
    </xf>
    <xf numFmtId="0" fontId="42" fillId="0" borderId="0" xfId="13" applyFont="1" applyAlignment="1">
      <alignment vertical="center" wrapText="1"/>
    </xf>
    <xf numFmtId="0" fontId="42" fillId="0" borderId="0" xfId="13" applyFont="1">
      <alignment vertical="center"/>
    </xf>
    <xf numFmtId="0" fontId="12" fillId="0" borderId="0" xfId="13" applyFont="1" applyAlignment="1">
      <alignment vertical="center" shrinkToFit="1"/>
    </xf>
    <xf numFmtId="0" fontId="42" fillId="0" borderId="0" xfId="13" applyFont="1" applyAlignment="1">
      <alignment vertical="center" shrinkToFit="1"/>
    </xf>
    <xf numFmtId="0" fontId="43" fillId="0" borderId="0" xfId="13" applyFont="1" applyAlignment="1">
      <alignment horizontal="left" vertical="center" wrapText="1" shrinkToFit="1"/>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49" fillId="0" borderId="0" xfId="0" applyFont="1" applyAlignment="1">
      <alignment horizontal="left" vertical="center"/>
    </xf>
    <xf numFmtId="0" fontId="52" fillId="0" borderId="11" xfId="0" applyFont="1" applyBorder="1" applyAlignment="1">
      <alignment horizontal="left" vertical="center"/>
    </xf>
    <xf numFmtId="0" fontId="16" fillId="0" borderId="10"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2"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8"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0" xfId="0" applyFont="1" applyBorder="1" applyAlignment="1">
      <alignment horizontal="left" vertical="center"/>
    </xf>
    <xf numFmtId="0" fontId="16" fillId="0" borderId="13" xfId="0" applyFont="1" applyBorder="1" applyAlignment="1">
      <alignment horizontal="left" vertical="center"/>
    </xf>
    <xf numFmtId="0" fontId="16" fillId="0" borderId="12" xfId="0" applyFont="1" applyBorder="1" applyAlignment="1">
      <alignment horizontal="left" vertical="center"/>
    </xf>
    <xf numFmtId="14" fontId="47" fillId="0" borderId="0" xfId="0" applyNumberFormat="1" applyFont="1" applyAlignment="1">
      <alignment horizontal="right" vertical="center"/>
    </xf>
    <xf numFmtId="0" fontId="15" fillId="0" borderId="0" xfId="0" applyFont="1" applyAlignment="1">
      <alignment horizontal="left" vertical="center" wrapText="1" indent="1"/>
    </xf>
    <xf numFmtId="0" fontId="16" fillId="0" borderId="0" xfId="0" applyFont="1" applyAlignment="1">
      <alignment horizontal="center" vertical="center" shrinkToFit="1"/>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14" fontId="16" fillId="0" borderId="0" xfId="0" applyNumberFormat="1" applyFont="1" applyAlignment="1">
      <alignment horizontal="right" vertical="center"/>
    </xf>
    <xf numFmtId="0" fontId="50" fillId="0" borderId="0" xfId="0" applyFont="1" applyAlignment="1">
      <alignment horizontal="center" vertical="center"/>
    </xf>
    <xf numFmtId="0" fontId="14" fillId="0" borderId="0" xfId="0" applyFont="1" applyAlignment="1">
      <alignment horizontal="left" vertical="center"/>
    </xf>
    <xf numFmtId="0" fontId="20" fillId="0" borderId="10" xfId="2" applyFont="1" applyBorder="1" applyAlignment="1">
      <alignment horizontal="center" vertical="center"/>
    </xf>
    <xf numFmtId="0" fontId="20" fillId="0" borderId="12" xfId="2" applyFont="1" applyBorder="1" applyAlignment="1">
      <alignment horizontal="center" vertical="center"/>
    </xf>
    <xf numFmtId="0" fontId="20" fillId="0" borderId="8" xfId="2" applyFont="1" applyBorder="1" applyAlignment="1">
      <alignment horizontal="center" vertical="center" wrapText="1"/>
    </xf>
    <xf numFmtId="0" fontId="20" fillId="0" borderId="8" xfId="2" applyFont="1" applyBorder="1" applyAlignment="1">
      <alignment horizontal="center" vertical="center"/>
    </xf>
    <xf numFmtId="0" fontId="20" fillId="0" borderId="8" xfId="2" applyFont="1" applyBorder="1" applyAlignment="1">
      <alignment horizontal="left" vertical="center" wrapText="1"/>
    </xf>
    <xf numFmtId="0" fontId="20" fillId="0" borderId="5" xfId="2" applyFont="1" applyBorder="1" applyAlignment="1">
      <alignment horizontal="center" vertical="center"/>
    </xf>
    <xf numFmtId="0" fontId="20" fillId="0" borderId="7" xfId="2" applyFont="1" applyBorder="1" applyAlignment="1">
      <alignment horizontal="center" vertical="center"/>
    </xf>
    <xf numFmtId="0" fontId="20" fillId="0" borderId="15" xfId="2" applyFont="1" applyBorder="1" applyAlignment="1">
      <alignment horizontal="center" vertical="center"/>
    </xf>
    <xf numFmtId="0" fontId="20" fillId="0" borderId="14" xfId="2" applyFont="1" applyBorder="1" applyAlignment="1">
      <alignment horizontal="center" vertical="center"/>
    </xf>
    <xf numFmtId="0" fontId="17" fillId="0" borderId="0" xfId="2" applyFont="1" applyAlignment="1">
      <alignment horizontal="left" vertical="center" wrapText="1"/>
    </xf>
    <xf numFmtId="0" fontId="17" fillId="0" borderId="0" xfId="3" applyFont="1" applyAlignment="1">
      <alignment horizontal="left" vertical="center" wrapText="1"/>
    </xf>
    <xf numFmtId="0" fontId="17" fillId="0" borderId="0" xfId="3" applyFont="1" applyAlignment="1">
      <alignment horizontal="left" vertical="center"/>
    </xf>
    <xf numFmtId="0" fontId="20" fillId="0" borderId="8" xfId="2" applyFont="1" applyBorder="1" applyAlignment="1">
      <alignment horizontal="left" vertical="center"/>
    </xf>
    <xf numFmtId="0" fontId="20" fillId="0" borderId="1" xfId="2" applyFont="1" applyBorder="1" applyAlignment="1">
      <alignment horizontal="center" vertical="center"/>
    </xf>
    <xf numFmtId="0" fontId="20" fillId="0" borderId="4" xfId="2" applyFont="1" applyBorder="1" applyAlignment="1">
      <alignment horizontal="center" vertical="center"/>
    </xf>
    <xf numFmtId="0" fontId="17" fillId="0" borderId="6" xfId="2" applyFont="1" applyBorder="1" applyAlignment="1">
      <alignment horizontal="left" vertical="center" wrapText="1"/>
    </xf>
    <xf numFmtId="0" fontId="20" fillId="0" borderId="0" xfId="2" applyFont="1" applyAlignment="1">
      <alignment horizontal="left" vertical="center"/>
    </xf>
    <xf numFmtId="0" fontId="16" fillId="0" borderId="11" xfId="2" applyFont="1" applyBorder="1" applyAlignment="1">
      <alignment horizontal="left" vertical="center"/>
    </xf>
    <xf numFmtId="0" fontId="20" fillId="0" borderId="11" xfId="2" applyFont="1" applyBorder="1" applyAlignment="1">
      <alignment horizontal="center" vertical="center"/>
    </xf>
    <xf numFmtId="0" fontId="20" fillId="0" borderId="6" xfId="2" applyFont="1" applyBorder="1" applyAlignment="1">
      <alignment horizontal="center" vertical="center"/>
    </xf>
    <xf numFmtId="0" fontId="20" fillId="0" borderId="5"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4" xfId="2" applyFont="1" applyBorder="1" applyAlignment="1">
      <alignment horizontal="center" vertical="center" wrapText="1"/>
    </xf>
    <xf numFmtId="0" fontId="55" fillId="0" borderId="9" xfId="2" applyFont="1" applyBorder="1" applyAlignment="1">
      <alignment horizontal="center" vertical="center" wrapText="1"/>
    </xf>
    <xf numFmtId="0" fontId="55" fillId="7" borderId="5" xfId="2" applyFont="1" applyFill="1" applyBorder="1" applyAlignment="1">
      <alignment horizontal="center" vertical="top" wrapText="1"/>
    </xf>
    <xf numFmtId="0" fontId="55" fillId="7" borderId="7" xfId="2" applyFont="1" applyFill="1" applyBorder="1" applyAlignment="1">
      <alignment horizontal="center" vertical="top" wrapText="1"/>
    </xf>
    <xf numFmtId="0" fontId="20" fillId="7" borderId="1" xfId="2" applyFont="1" applyFill="1" applyBorder="1" applyAlignment="1">
      <alignment horizontal="center" vertical="center"/>
    </xf>
    <xf numFmtId="0" fontId="20" fillId="7" borderId="4" xfId="2" applyFont="1" applyFill="1" applyBorder="1" applyAlignment="1">
      <alignment horizontal="center" vertical="center"/>
    </xf>
    <xf numFmtId="0" fontId="20" fillId="7" borderId="5" xfId="2" applyFont="1" applyFill="1" applyBorder="1" applyAlignment="1">
      <alignment horizontal="center" vertical="center" wrapText="1"/>
    </xf>
    <xf numFmtId="0" fontId="20" fillId="7" borderId="6" xfId="2" applyFont="1" applyFill="1" applyBorder="1" applyAlignment="1">
      <alignment horizontal="center" vertical="center"/>
    </xf>
    <xf numFmtId="0" fontId="20" fillId="7" borderId="7" xfId="2" applyFont="1" applyFill="1" applyBorder="1" applyAlignment="1">
      <alignment horizontal="center" vertical="center"/>
    </xf>
    <xf numFmtId="0" fontId="20" fillId="7" borderId="15" xfId="2" applyFont="1" applyFill="1" applyBorder="1" applyAlignment="1">
      <alignment horizontal="center" vertical="center"/>
    </xf>
    <xf numFmtId="0" fontId="20" fillId="7" borderId="11" xfId="2" applyFont="1" applyFill="1" applyBorder="1" applyAlignment="1">
      <alignment horizontal="center" vertical="center"/>
    </xf>
    <xf numFmtId="0" fontId="20" fillId="7" borderId="14" xfId="2" applyFont="1" applyFill="1" applyBorder="1" applyAlignment="1">
      <alignment horizontal="center" vertical="center"/>
    </xf>
    <xf numFmtId="0" fontId="20" fillId="7" borderId="7" xfId="2" applyFont="1" applyFill="1" applyBorder="1" applyAlignment="1">
      <alignment horizontal="center" vertical="center" wrapText="1"/>
    </xf>
    <xf numFmtId="0" fontId="20" fillId="7" borderId="15" xfId="2" applyFont="1" applyFill="1" applyBorder="1" applyAlignment="1">
      <alignment horizontal="center" vertical="center" wrapText="1"/>
    </xf>
    <xf numFmtId="0" fontId="20" fillId="7" borderId="14" xfId="2" applyFont="1" applyFill="1" applyBorder="1" applyAlignment="1">
      <alignment horizontal="center" vertical="center" wrapText="1"/>
    </xf>
    <xf numFmtId="0" fontId="20" fillId="7" borderId="3" xfId="2" applyFont="1" applyFill="1" applyBorder="1" applyAlignment="1">
      <alignment horizontal="center" wrapText="1"/>
    </xf>
    <xf numFmtId="0" fontId="20" fillId="7" borderId="9" xfId="2" applyFont="1" applyFill="1" applyBorder="1" applyAlignment="1">
      <alignment horizontal="center" wrapText="1"/>
    </xf>
    <xf numFmtId="0" fontId="20" fillId="0" borderId="5" xfId="2" applyFont="1" applyBorder="1" applyAlignment="1">
      <alignment horizontal="left" vertical="center"/>
    </xf>
    <xf numFmtId="0" fontId="20" fillId="0" borderId="7" xfId="2" applyFont="1" applyBorder="1" applyAlignment="1">
      <alignment horizontal="left" vertical="center"/>
    </xf>
    <xf numFmtId="0" fontId="20" fillId="0" borderId="15" xfId="2" applyFont="1" applyBorder="1" applyAlignment="1">
      <alignment horizontal="left" vertical="center"/>
    </xf>
    <xf numFmtId="0" fontId="20" fillId="0" borderId="14" xfId="2" applyFont="1" applyBorder="1" applyAlignment="1">
      <alignment horizontal="left" vertical="center"/>
    </xf>
    <xf numFmtId="0" fontId="20" fillId="0" borderId="1" xfId="2" applyFont="1" applyBorder="1" applyAlignment="1">
      <alignment horizontal="center" vertical="center" wrapText="1"/>
    </xf>
    <xf numFmtId="0" fontId="20" fillId="0" borderId="6" xfId="2" applyFont="1" applyBorder="1" applyAlignment="1">
      <alignment horizontal="center" vertical="center" wrapText="1"/>
    </xf>
    <xf numFmtId="203" fontId="17" fillId="0" borderId="0" xfId="0" applyNumberFormat="1" applyFont="1" applyAlignment="1">
      <alignment horizontal="left" vertical="center" indent="1"/>
    </xf>
    <xf numFmtId="3" fontId="17" fillId="0" borderId="1" xfId="0" applyNumberFormat="1" applyFont="1" applyBorder="1" applyAlignment="1">
      <alignment horizontal="center" vertical="center"/>
    </xf>
    <xf numFmtId="3" fontId="17" fillId="0" borderId="4"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3" fontId="17" fillId="0" borderId="15" xfId="0" applyNumberFormat="1" applyFont="1" applyBorder="1" applyAlignment="1">
      <alignment horizontal="right"/>
    </xf>
    <xf numFmtId="0" fontId="17" fillId="0" borderId="11" xfId="0" applyFont="1" applyBorder="1" applyAlignment="1">
      <alignment horizontal="right"/>
    </xf>
    <xf numFmtId="0" fontId="17" fillId="0" borderId="14" xfId="0" applyFont="1" applyBorder="1" applyAlignment="1">
      <alignment horizontal="right"/>
    </xf>
    <xf numFmtId="176" fontId="17" fillId="2" borderId="15" xfId="0" applyNumberFormat="1" applyFont="1" applyFill="1" applyBorder="1" applyAlignment="1">
      <alignment horizontal="right"/>
    </xf>
    <xf numFmtId="176" fontId="17" fillId="2" borderId="11" xfId="0" applyNumberFormat="1" applyFont="1" applyFill="1" applyBorder="1" applyAlignment="1">
      <alignment horizontal="right"/>
    </xf>
    <xf numFmtId="176" fontId="17" fillId="2" borderId="14" xfId="0" applyNumberFormat="1" applyFont="1" applyFill="1" applyBorder="1" applyAlignment="1">
      <alignment horizontal="right"/>
    </xf>
    <xf numFmtId="176" fontId="17" fillId="2" borderId="1" xfId="0" applyNumberFormat="1" applyFont="1" applyFill="1" applyBorder="1" applyAlignment="1"/>
    <xf numFmtId="176" fontId="17" fillId="2" borderId="4" xfId="0" applyNumberFormat="1" applyFont="1" applyFill="1" applyBorder="1" applyAlignment="1"/>
    <xf numFmtId="180" fontId="17" fillId="2" borderId="1" xfId="0" applyNumberFormat="1" applyFont="1" applyFill="1" applyBorder="1" applyAlignment="1"/>
    <xf numFmtId="180" fontId="17" fillId="2" borderId="4" xfId="0" applyNumberFormat="1" applyFont="1" applyFill="1" applyBorder="1" applyAlignment="1"/>
    <xf numFmtId="3" fontId="17" fillId="0" borderId="1" xfId="0" applyNumberFormat="1" applyFont="1" applyBorder="1" applyAlignment="1"/>
    <xf numFmtId="3" fontId="17" fillId="0" borderId="4" xfId="0" applyNumberFormat="1" applyFont="1" applyBorder="1" applyAlignment="1"/>
    <xf numFmtId="189" fontId="14" fillId="0" borderId="11" xfId="0" applyNumberFormat="1" applyFont="1" applyBorder="1" applyAlignment="1">
      <alignment horizontal="left" vertical="center"/>
    </xf>
    <xf numFmtId="3" fontId="17" fillId="0" borderId="1" xfId="0" applyNumberFormat="1"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center" vertical="center"/>
    </xf>
    <xf numFmtId="0" fontId="17" fillId="0" borderId="6" xfId="0" applyFont="1" applyBorder="1">
      <alignment vertical="center"/>
    </xf>
    <xf numFmtId="0" fontId="17" fillId="0" borderId="7" xfId="0" applyFont="1" applyBorder="1">
      <alignment vertical="center"/>
    </xf>
    <xf numFmtId="0" fontId="17" fillId="0" borderId="3" xfId="0" applyFont="1" applyBorder="1">
      <alignment vertical="center"/>
    </xf>
    <xf numFmtId="0" fontId="17" fillId="0" borderId="0" xfId="0" applyFont="1">
      <alignment vertical="center"/>
    </xf>
    <xf numFmtId="0" fontId="17" fillId="0" borderId="9" xfId="0" applyFont="1" applyBorder="1">
      <alignment vertical="center"/>
    </xf>
    <xf numFmtId="0" fontId="17" fillId="0" borderId="15" xfId="0" applyFont="1" applyBorder="1">
      <alignment vertical="center"/>
    </xf>
    <xf numFmtId="0" fontId="17" fillId="0" borderId="11" xfId="0" applyFont="1" applyBorder="1">
      <alignment vertical="center"/>
    </xf>
    <xf numFmtId="0" fontId="17" fillId="0" borderId="14" xfId="0" applyFont="1" applyBorder="1">
      <alignment vertical="center"/>
    </xf>
    <xf numFmtId="0" fontId="17" fillId="0" borderId="5" xfId="0" applyFont="1" applyBorder="1" applyAlignment="1">
      <alignment horizontal="center" vertical="center" wrapText="1"/>
    </xf>
    <xf numFmtId="179" fontId="17" fillId="2" borderId="1" xfId="0" applyNumberFormat="1" applyFont="1" applyFill="1" applyBorder="1" applyAlignment="1">
      <alignment horizontal="right"/>
    </xf>
    <xf numFmtId="179" fontId="17" fillId="2" borderId="4" xfId="0" applyNumberFormat="1" applyFont="1" applyFill="1" applyBorder="1" applyAlignment="1">
      <alignment horizontal="right"/>
    </xf>
    <xf numFmtId="179" fontId="17" fillId="4" borderId="1" xfId="0" applyNumberFormat="1" applyFont="1" applyFill="1" applyBorder="1" applyAlignment="1">
      <alignment horizontal="right"/>
    </xf>
    <xf numFmtId="179" fontId="17" fillId="4" borderId="4" xfId="0" applyNumberFormat="1" applyFont="1" applyFill="1" applyBorder="1" applyAlignment="1">
      <alignment horizontal="right"/>
    </xf>
    <xf numFmtId="179" fontId="17" fillId="0" borderId="1" xfId="0" applyNumberFormat="1" applyFont="1" applyBorder="1" applyAlignment="1">
      <alignment horizontal="right"/>
    </xf>
    <xf numFmtId="179" fontId="17" fillId="0" borderId="4" xfId="0" applyNumberFormat="1" applyFont="1" applyBorder="1" applyAlignment="1">
      <alignment horizontal="right"/>
    </xf>
    <xf numFmtId="190" fontId="17" fillId="0" borderId="10" xfId="0" applyNumberFormat="1" applyFont="1" applyBorder="1" applyAlignment="1">
      <alignment horizontal="center" vertical="center" wrapText="1"/>
    </xf>
    <xf numFmtId="190" fontId="17" fillId="0" borderId="12" xfId="0" applyNumberFormat="1" applyFont="1" applyBorder="1" applyAlignment="1">
      <alignment horizontal="center" vertical="center" wrapText="1"/>
    </xf>
    <xf numFmtId="180" fontId="17" fillId="4" borderId="1" xfId="0" applyNumberFormat="1" applyFont="1" applyFill="1" applyBorder="1" applyAlignment="1"/>
    <xf numFmtId="180" fontId="17" fillId="4" borderId="4" xfId="0" applyNumberFormat="1" applyFont="1" applyFill="1" applyBorder="1" applyAlignment="1"/>
    <xf numFmtId="3" fontId="17" fillId="4" borderId="15" xfId="0" applyNumberFormat="1" applyFont="1" applyFill="1" applyBorder="1" applyAlignment="1">
      <alignment horizontal="right"/>
    </xf>
    <xf numFmtId="0" fontId="17" fillId="4" borderId="11" xfId="0" applyFont="1" applyFill="1" applyBorder="1" applyAlignment="1">
      <alignment horizontal="right"/>
    </xf>
    <xf numFmtId="0" fontId="17" fillId="4" borderId="14" xfId="0" applyFont="1" applyFill="1" applyBorder="1" applyAlignment="1">
      <alignment horizontal="right"/>
    </xf>
    <xf numFmtId="0" fontId="17" fillId="0" borderId="5" xfId="0" applyFont="1" applyBorder="1" applyAlignment="1">
      <alignment horizontal="center" vertical="center" shrinkToFit="1"/>
    </xf>
    <xf numFmtId="0" fontId="17" fillId="0" borderId="6" xfId="0" applyFont="1" applyBorder="1" applyAlignment="1">
      <alignment vertical="center" shrinkToFit="1"/>
    </xf>
    <xf numFmtId="0" fontId="17" fillId="0" borderId="7" xfId="0" applyFont="1" applyBorder="1" applyAlignment="1">
      <alignment vertical="center" shrinkToFit="1"/>
    </xf>
    <xf numFmtId="0" fontId="17" fillId="0" borderId="3" xfId="0" applyFont="1" applyBorder="1" applyAlignment="1">
      <alignment vertical="center" shrinkToFit="1"/>
    </xf>
    <xf numFmtId="0" fontId="17" fillId="0" borderId="0" xfId="0" applyFont="1" applyAlignment="1">
      <alignment vertical="center" shrinkToFit="1"/>
    </xf>
    <xf numFmtId="0" fontId="17" fillId="0" borderId="9" xfId="0" applyFont="1" applyBorder="1" applyAlignment="1">
      <alignment vertical="center" shrinkToFit="1"/>
    </xf>
    <xf numFmtId="0" fontId="17" fillId="0" borderId="15" xfId="0" applyFont="1" applyBorder="1" applyAlignment="1">
      <alignment vertical="center" shrinkToFit="1"/>
    </xf>
    <xf numFmtId="0" fontId="17" fillId="0" borderId="11" xfId="0" applyFont="1" applyBorder="1" applyAlignment="1">
      <alignment vertical="center" shrinkToFit="1"/>
    </xf>
    <xf numFmtId="0" fontId="17" fillId="0" borderId="14" xfId="0" applyFont="1" applyBorder="1" applyAlignment="1">
      <alignment vertical="center" shrinkToFit="1"/>
    </xf>
    <xf numFmtId="0" fontId="17" fillId="0" borderId="5" xfId="0" applyFont="1" applyBorder="1">
      <alignment vertical="center"/>
    </xf>
    <xf numFmtId="3" fontId="17" fillId="4" borderId="1" xfId="0" applyNumberFormat="1" applyFont="1" applyFill="1" applyBorder="1" applyAlignment="1"/>
    <xf numFmtId="3" fontId="17" fillId="4" borderId="4" xfId="0" applyNumberFormat="1" applyFont="1" applyFill="1" applyBorder="1" applyAlignment="1"/>
    <xf numFmtId="0" fontId="17" fillId="0" borderId="10"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176" fontId="17" fillId="4" borderId="15" xfId="0" applyNumberFormat="1" applyFont="1" applyFill="1" applyBorder="1" applyAlignment="1">
      <alignment horizontal="right"/>
    </xf>
    <xf numFmtId="176" fontId="17" fillId="4" borderId="11" xfId="0" applyNumberFormat="1" applyFont="1" applyFill="1" applyBorder="1" applyAlignment="1">
      <alignment horizontal="right"/>
    </xf>
    <xf numFmtId="176" fontId="17" fillId="4" borderId="14" xfId="0" applyNumberFormat="1" applyFont="1" applyFill="1" applyBorder="1" applyAlignment="1">
      <alignment horizontal="right"/>
    </xf>
    <xf numFmtId="0" fontId="17" fillId="0" borderId="16" xfId="0" applyFont="1" applyBorder="1" applyAlignment="1">
      <alignment vertical="center" wrapText="1"/>
    </xf>
    <xf numFmtId="0" fontId="17" fillId="0" borderId="17" xfId="0" applyFont="1" applyBorder="1">
      <alignment vertical="center"/>
    </xf>
    <xf numFmtId="0" fontId="17" fillId="0" borderId="18" xfId="0" applyFont="1" applyBorder="1">
      <alignment vertical="center"/>
    </xf>
    <xf numFmtId="0" fontId="17" fillId="0" borderId="15" xfId="0" applyFont="1" applyBorder="1" applyAlignment="1">
      <alignment horizontal="right" vertical="center"/>
    </xf>
    <xf numFmtId="0" fontId="17" fillId="0" borderId="13" xfId="0" applyFont="1" applyBorder="1">
      <alignment vertical="center"/>
    </xf>
    <xf numFmtId="0" fontId="17" fillId="0" borderId="12" xfId="0" applyFont="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3" fontId="56" fillId="0" borderId="2" xfId="0" applyNumberFormat="1" applyFont="1" applyBorder="1" applyAlignment="1">
      <alignment horizontal="center" vertical="center" wrapText="1"/>
    </xf>
    <xf numFmtId="3" fontId="56" fillId="0" borderId="4" xfId="0" applyNumberFormat="1" applyFont="1" applyBorder="1" applyAlignment="1">
      <alignment horizontal="center" vertical="center" wrapText="1"/>
    </xf>
    <xf numFmtId="0" fontId="14" fillId="0" borderId="0" xfId="0" applyFont="1" applyAlignment="1">
      <alignment horizontal="left" vertical="center" textRotation="180"/>
    </xf>
    <xf numFmtId="181" fontId="17" fillId="0" borderId="1" xfId="0" applyNumberFormat="1" applyFont="1" applyBorder="1" applyAlignment="1">
      <alignment horizontal="center" wrapText="1"/>
    </xf>
    <xf numFmtId="181" fontId="17" fillId="0" borderId="2" xfId="0" applyNumberFormat="1" applyFont="1" applyBorder="1" applyAlignment="1">
      <alignment horizontal="center" wrapText="1"/>
    </xf>
    <xf numFmtId="3" fontId="17" fillId="0" borderId="5" xfId="0" applyNumberFormat="1"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15"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3" fontId="17" fillId="0" borderId="7" xfId="0" applyNumberFormat="1" applyFont="1" applyBorder="1" applyAlignment="1">
      <alignment horizontal="left" vertical="center"/>
    </xf>
    <xf numFmtId="0" fontId="17" fillId="0" borderId="2" xfId="0" applyFont="1" applyBorder="1">
      <alignment vertical="center"/>
    </xf>
    <xf numFmtId="0" fontId="17" fillId="0" borderId="4" xfId="0" applyFont="1" applyBorder="1">
      <alignment vertical="center"/>
    </xf>
    <xf numFmtId="0" fontId="17" fillId="0" borderId="7" xfId="0" applyFont="1" applyBorder="1" applyAlignment="1">
      <alignment horizontal="left" vertical="center"/>
    </xf>
    <xf numFmtId="0" fontId="17" fillId="0" borderId="9" xfId="0" applyFont="1" applyBorder="1" applyAlignment="1">
      <alignment horizontal="left" vertical="center"/>
    </xf>
    <xf numFmtId="0" fontId="17" fillId="0" borderId="14" xfId="0" applyFont="1" applyBorder="1" applyAlignment="1">
      <alignment horizontal="left" vertical="center"/>
    </xf>
    <xf numFmtId="188" fontId="14" fillId="0" borderId="11" xfId="0" applyNumberFormat="1" applyFont="1" applyBorder="1" applyAlignment="1">
      <alignment horizontal="left" vertical="center"/>
    </xf>
    <xf numFmtId="0" fontId="20" fillId="0" borderId="11" xfId="0" applyFont="1" applyBorder="1" applyAlignment="1">
      <alignment horizontal="center" vertical="center" shrinkToFit="1"/>
    </xf>
    <xf numFmtId="0" fontId="17" fillId="0" borderId="4" xfId="0" applyFont="1" applyBorder="1" applyAlignment="1">
      <alignment horizontal="center" vertical="center"/>
    </xf>
    <xf numFmtId="3" fontId="17" fillId="0" borderId="1" xfId="0" applyNumberFormat="1" applyFont="1" applyBorder="1">
      <alignment vertical="center"/>
    </xf>
    <xf numFmtId="3" fontId="17" fillId="0" borderId="4" xfId="0" applyNumberFormat="1" applyFont="1" applyBorder="1">
      <alignment vertical="center"/>
    </xf>
    <xf numFmtId="194" fontId="20" fillId="0" borderId="11" xfId="0" applyNumberFormat="1" applyFont="1" applyBorder="1" applyAlignment="1">
      <alignment horizontal="left" vertical="center"/>
    </xf>
    <xf numFmtId="176" fontId="17" fillId="0" borderId="1" xfId="0" applyNumberFormat="1" applyFont="1" applyBorder="1" applyAlignment="1">
      <alignment horizontal="center" vertical="center"/>
    </xf>
    <xf numFmtId="176" fontId="17" fillId="0" borderId="4" xfId="0" applyNumberFormat="1" applyFont="1" applyBorder="1" applyAlignment="1">
      <alignment horizontal="center" vertical="center"/>
    </xf>
    <xf numFmtId="3" fontId="17" fillId="4" borderId="1" xfId="0" applyNumberFormat="1" applyFont="1" applyFill="1" applyBorder="1">
      <alignment vertical="center"/>
    </xf>
    <xf numFmtId="0" fontId="17" fillId="4" borderId="4" xfId="0" applyFont="1" applyFill="1" applyBorder="1">
      <alignment vertical="center"/>
    </xf>
    <xf numFmtId="176" fontId="17" fillId="4" borderId="1" xfId="0" applyNumberFormat="1" applyFont="1" applyFill="1" applyBorder="1" applyAlignment="1">
      <alignment horizontal="center" vertical="center"/>
    </xf>
    <xf numFmtId="176" fontId="17" fillId="4" borderId="4" xfId="0" applyNumberFormat="1" applyFont="1" applyFill="1" applyBorder="1" applyAlignment="1">
      <alignment horizontal="center" vertical="center"/>
    </xf>
    <xf numFmtId="3" fontId="17" fillId="4" borderId="4" xfId="0" applyNumberFormat="1" applyFont="1" applyFill="1" applyBorder="1">
      <alignment vertical="center"/>
    </xf>
    <xf numFmtId="0" fontId="17" fillId="4" borderId="1"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4" fillId="0" borderId="0" xfId="0" applyFont="1" applyAlignment="1">
      <alignment horizontal="center" vertical="center" textRotation="180"/>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shrinkToFit="1"/>
    </xf>
    <xf numFmtId="0" fontId="17" fillId="0" borderId="2" xfId="0" applyFont="1" applyBorder="1" applyAlignment="1">
      <alignment vertical="center" shrinkToFit="1"/>
    </xf>
    <xf numFmtId="0" fontId="17" fillId="0" borderId="4" xfId="0" applyFont="1" applyBorder="1" applyAlignment="1">
      <alignment vertical="center" shrinkToFit="1"/>
    </xf>
    <xf numFmtId="0" fontId="27" fillId="0" borderId="0" xfId="1" applyFont="1" applyAlignment="1">
      <alignment horizontal="center" vertical="center"/>
    </xf>
    <xf numFmtId="0" fontId="25" fillId="0" borderId="0" xfId="1" applyFont="1" applyAlignment="1">
      <alignment horizontal="left" vertical="center"/>
    </xf>
    <xf numFmtId="0" fontId="24" fillId="0" borderId="0" xfId="1" applyFont="1" applyAlignment="1">
      <alignment horizontal="center" vertical="center"/>
    </xf>
    <xf numFmtId="0" fontId="24" fillId="0" borderId="10" xfId="1" applyFont="1" applyBorder="1" applyAlignment="1">
      <alignment horizontal="center" vertical="center"/>
    </xf>
    <xf numFmtId="0" fontId="24" fillId="0" borderId="13" xfId="1" applyFont="1" applyBorder="1" applyAlignment="1">
      <alignment horizontal="center" vertical="center"/>
    </xf>
    <xf numFmtId="0" fontId="24" fillId="0" borderId="1" xfId="1" applyFont="1" applyBorder="1" applyAlignment="1">
      <alignment horizontal="center" vertical="center" wrapText="1" shrinkToFit="1"/>
    </xf>
    <xf numFmtId="0" fontId="24" fillId="0" borderId="4" xfId="1" applyFont="1" applyBorder="1" applyAlignment="1">
      <alignment horizontal="center" vertical="center" wrapText="1" shrinkToFit="1"/>
    </xf>
    <xf numFmtId="0" fontId="24" fillId="0" borderId="12" xfId="1" applyFont="1" applyBorder="1" applyAlignment="1">
      <alignment horizontal="center" vertical="center"/>
    </xf>
    <xf numFmtId="0" fontId="24" fillId="0" borderId="8" xfId="1" applyFont="1" applyBorder="1" applyAlignment="1">
      <alignment horizontal="center" vertical="center"/>
    </xf>
    <xf numFmtId="0" fontId="24" fillId="0" borderId="8" xfId="1" applyFont="1" applyBorder="1">
      <alignment vertical="center"/>
    </xf>
    <xf numFmtId="49" fontId="24" fillId="0" borderId="10" xfId="1" applyNumberFormat="1" applyFont="1" applyBorder="1" applyAlignment="1">
      <alignment horizontal="distributed" vertical="center" shrinkToFit="1"/>
    </xf>
    <xf numFmtId="49" fontId="24" fillId="0" borderId="13" xfId="1" applyNumberFormat="1" applyFont="1" applyBorder="1" applyAlignment="1">
      <alignment horizontal="distributed" vertical="center" shrinkToFit="1"/>
    </xf>
    <xf numFmtId="49" fontId="24" fillId="0" borderId="12" xfId="1" applyNumberFormat="1" applyFont="1" applyBorder="1" applyAlignment="1">
      <alignment horizontal="distributed" vertical="center" shrinkToFit="1"/>
    </xf>
    <xf numFmtId="0" fontId="25" fillId="0" borderId="10" xfId="1" applyFont="1" applyBorder="1" applyAlignment="1">
      <alignment horizontal="distributed" vertical="center"/>
    </xf>
    <xf numFmtId="0" fontId="25" fillId="0" borderId="13" xfId="1" applyFont="1" applyBorder="1" applyAlignment="1">
      <alignment horizontal="distributed" vertical="center"/>
    </xf>
    <xf numFmtId="0" fontId="25" fillId="0" borderId="12" xfId="1" applyFont="1" applyBorder="1" applyAlignment="1">
      <alignment horizontal="distributed" vertical="center"/>
    </xf>
    <xf numFmtId="176" fontId="17" fillId="5" borderId="19" xfId="0" applyNumberFormat="1" applyFont="1" applyFill="1" applyBorder="1">
      <alignment vertical="center"/>
    </xf>
    <xf numFmtId="176" fontId="17" fillId="5" borderId="21" xfId="0" applyNumberFormat="1" applyFont="1" applyFill="1" applyBorder="1">
      <alignment vertical="center"/>
    </xf>
    <xf numFmtId="0" fontId="17" fillId="5" borderId="20" xfId="0" applyFont="1" applyFill="1" applyBorder="1">
      <alignment vertical="center"/>
    </xf>
    <xf numFmtId="0" fontId="17" fillId="0" borderId="0" xfId="0" applyFont="1" applyAlignment="1">
      <alignment horizontal="left" vertical="center"/>
    </xf>
    <xf numFmtId="0" fontId="17" fillId="5" borderId="1" xfId="0" applyFont="1" applyFill="1" applyBorder="1" applyAlignment="1">
      <alignment horizontal="center" vertical="center" wrapText="1"/>
    </xf>
    <xf numFmtId="0" fontId="17" fillId="5" borderId="2" xfId="0" applyFont="1" applyFill="1" applyBorder="1">
      <alignment vertical="center"/>
    </xf>
    <xf numFmtId="0" fontId="17" fillId="5" borderId="4" xfId="0" applyFont="1" applyFill="1" applyBorder="1">
      <alignment vertical="center"/>
    </xf>
    <xf numFmtId="176" fontId="17" fillId="5" borderId="19" xfId="0" applyNumberFormat="1" applyFont="1" applyFill="1" applyBorder="1" applyAlignment="1">
      <alignment horizontal="center" vertical="center"/>
    </xf>
    <xf numFmtId="176" fontId="17" fillId="5" borderId="21" xfId="0" applyNumberFormat="1" applyFont="1" applyFill="1" applyBorder="1" applyAlignment="1">
      <alignment horizontal="center" vertical="center"/>
    </xf>
    <xf numFmtId="176" fontId="17" fillId="5" borderId="20" xfId="0" applyNumberFormat="1" applyFont="1" applyFill="1" applyBorder="1" applyAlignment="1">
      <alignment horizontal="center" vertical="center"/>
    </xf>
    <xf numFmtId="49" fontId="17" fillId="0" borderId="1" xfId="0" applyNumberFormat="1" applyFont="1" applyBorder="1" applyAlignment="1">
      <alignment horizontal="center" vertical="center"/>
    </xf>
    <xf numFmtId="0" fontId="17" fillId="0" borderId="19" xfId="0" applyFont="1" applyBorder="1" applyAlignment="1">
      <alignment vertical="top"/>
    </xf>
    <xf numFmtId="0" fontId="17" fillId="0" borderId="20" xfId="0" applyFont="1" applyBorder="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19" xfId="0" applyFont="1" applyFill="1" applyBorder="1">
      <alignment vertical="center"/>
    </xf>
    <xf numFmtId="0" fontId="17" fillId="5" borderId="21" xfId="0" applyFont="1" applyFill="1" applyBorder="1">
      <alignment vertical="center"/>
    </xf>
    <xf numFmtId="0" fontId="16" fillId="0" borderId="0" xfId="0" applyFont="1" applyAlignment="1">
      <alignment horizontal="left" vertical="center" textRotation="180"/>
    </xf>
    <xf numFmtId="0" fontId="16" fillId="0" borderId="0" xfId="0" applyFont="1">
      <alignment vertical="center"/>
    </xf>
    <xf numFmtId="49" fontId="17" fillId="0" borderId="2" xfId="0" applyNumberFormat="1" applyFont="1" applyBorder="1" applyAlignment="1">
      <alignment horizontal="center" vertical="center"/>
    </xf>
    <xf numFmtId="0" fontId="17" fillId="0" borderId="21" xfId="0" applyFont="1" applyBorder="1" applyAlignment="1">
      <alignment vertical="top"/>
    </xf>
    <xf numFmtId="0" fontId="17" fillId="0" borderId="20" xfId="0" applyFont="1" applyBorder="1" applyAlignment="1">
      <alignment vertical="top"/>
    </xf>
    <xf numFmtId="0" fontId="17"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23" fillId="0" borderId="1" xfId="0" applyFont="1" applyBorder="1" applyAlignment="1">
      <alignment horizontal="center" vertical="center" textRotation="255" wrapText="1" shrinkToFit="1"/>
    </xf>
    <xf numFmtId="0" fontId="23" fillId="0" borderId="4" xfId="0" applyFont="1" applyBorder="1" applyAlignment="1">
      <alignment horizontal="center" vertical="center" textRotation="255" wrapText="1" shrinkToFit="1"/>
    </xf>
    <xf numFmtId="0" fontId="23" fillId="0" borderId="1" xfId="0" applyFont="1" applyBorder="1" applyAlignment="1">
      <alignment horizontal="center" vertical="center" textRotation="255" wrapText="1"/>
    </xf>
    <xf numFmtId="0" fontId="23" fillId="0" borderId="4" xfId="0" applyFont="1" applyBorder="1" applyAlignment="1">
      <alignment horizontal="center" vertical="center" textRotation="255"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23" fillId="0" borderId="1" xfId="0" applyFont="1" applyBorder="1" applyAlignment="1">
      <alignment horizontal="center" vertical="center"/>
    </xf>
    <xf numFmtId="0" fontId="23" fillId="0" borderId="4" xfId="0" applyFont="1" applyBorder="1" applyAlignment="1">
      <alignment horizontal="center" vertical="center"/>
    </xf>
    <xf numFmtId="0" fontId="23" fillId="0" borderId="1" xfId="0" applyFont="1" applyBorder="1" applyAlignment="1">
      <alignment horizontal="center" vertical="center" textRotation="255"/>
    </xf>
    <xf numFmtId="0" fontId="23" fillId="0" borderId="4" xfId="0" applyFont="1" applyBorder="1" applyAlignment="1">
      <alignment horizontal="center" vertical="center" textRotation="255"/>
    </xf>
    <xf numFmtId="0" fontId="17" fillId="0" borderId="10" xfId="0" applyFont="1" applyBorder="1" applyAlignment="1">
      <alignment vertical="center" wrapText="1"/>
    </xf>
    <xf numFmtId="0" fontId="17" fillId="0" borderId="12" xfId="0" applyFont="1" applyBorder="1" applyAlignment="1">
      <alignment vertical="center" wrapText="1"/>
    </xf>
    <xf numFmtId="0" fontId="17" fillId="0" borderId="8" xfId="0" applyFont="1" applyBorder="1" applyAlignment="1">
      <alignment horizontal="center" vertical="center" wrapText="1"/>
    </xf>
    <xf numFmtId="196" fontId="16" fillId="0" borderId="0" xfId="0" applyNumberFormat="1" applyFont="1">
      <alignment vertical="center"/>
    </xf>
    <xf numFmtId="197" fontId="16" fillId="0" borderId="0" xfId="0" applyNumberFormat="1" applyFont="1" applyAlignment="1">
      <alignment horizontal="left" vertical="center"/>
    </xf>
    <xf numFmtId="0" fontId="20" fillId="0" borderId="11" xfId="0" quotePrefix="1" applyFont="1" applyBorder="1" applyAlignment="1">
      <alignment horizontal="center" vertical="center"/>
    </xf>
    <xf numFmtId="198" fontId="16" fillId="0" borderId="11" xfId="0" applyNumberFormat="1" applyFont="1" applyBorder="1" applyAlignment="1">
      <alignment horizontal="left"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xf>
    <xf numFmtId="0" fontId="17" fillId="0" borderId="13" xfId="0" applyFont="1" applyBorder="1" applyAlignment="1">
      <alignment horizontal="center" vertical="center" wrapText="1"/>
    </xf>
    <xf numFmtId="0" fontId="17" fillId="0" borderId="0" xfId="0" applyFont="1" applyAlignment="1">
      <alignment vertical="center" wrapText="1"/>
    </xf>
    <xf numFmtId="0" fontId="20" fillId="0" borderId="0" xfId="0" quotePrefix="1" applyFont="1" applyAlignment="1">
      <alignment horizontal="center" vertical="center"/>
    </xf>
    <xf numFmtId="0" fontId="32" fillId="0" borderId="11" xfId="0" applyFont="1" applyBorder="1" applyAlignment="1">
      <alignment horizontal="right" vertical="center"/>
    </xf>
    <xf numFmtId="0" fontId="22" fillId="0" borderId="0" xfId="4" applyFont="1" applyAlignment="1">
      <alignment horizontal="center" vertical="center"/>
    </xf>
    <xf numFmtId="199" fontId="59" fillId="0" borderId="0" xfId="4" applyNumberFormat="1" applyFont="1" applyAlignment="1">
      <alignment horizontal="left" vertical="center"/>
    </xf>
    <xf numFmtId="0" fontId="20" fillId="0" borderId="8" xfId="4" applyFont="1" applyBorder="1" applyAlignment="1">
      <alignment horizontal="center" vertical="center" wrapText="1"/>
    </xf>
    <xf numFmtId="0" fontId="20" fillId="0" borderId="8" xfId="4" applyFont="1" applyBorder="1" applyAlignment="1">
      <alignment horizontal="left" vertical="center"/>
    </xf>
    <xf numFmtId="0" fontId="39" fillId="6" borderId="0" xfId="15" applyFont="1" applyFill="1" applyAlignment="1">
      <alignment horizontal="left" vertical="top" wrapText="1"/>
    </xf>
    <xf numFmtId="0" fontId="21" fillId="6" borderId="0" xfId="15" applyFont="1" applyFill="1" applyAlignment="1">
      <alignment horizontal="left" vertical="top" wrapText="1"/>
    </xf>
    <xf numFmtId="2" fontId="21" fillId="6" borderId="27" xfId="15" applyNumberFormat="1" applyFont="1" applyFill="1" applyBorder="1" applyAlignment="1">
      <alignment horizontal="right" vertical="center"/>
    </xf>
    <xf numFmtId="2" fontId="21" fillId="6" borderId="31" xfId="15" applyNumberFormat="1" applyFont="1" applyFill="1" applyBorder="1" applyAlignment="1">
      <alignment horizontal="right" vertical="center"/>
    </xf>
    <xf numFmtId="1" fontId="21" fillId="6" borderId="27" xfId="15" applyNumberFormat="1" applyFont="1" applyFill="1" applyBorder="1" applyAlignment="1">
      <alignment horizontal="right" vertical="center"/>
    </xf>
    <xf numFmtId="1" fontId="21" fillId="6" borderId="31" xfId="15" applyNumberFormat="1" applyFont="1" applyFill="1" applyBorder="1" applyAlignment="1">
      <alignment horizontal="right" vertical="center"/>
    </xf>
    <xf numFmtId="200" fontId="21" fillId="6" borderId="27" xfId="15" applyNumberFormat="1" applyFont="1" applyFill="1" applyBorder="1" applyAlignment="1">
      <alignment horizontal="right" vertical="center"/>
    </xf>
    <xf numFmtId="200" fontId="21" fillId="6" borderId="31" xfId="15" applyNumberFormat="1" applyFont="1" applyFill="1" applyBorder="1" applyAlignment="1">
      <alignment horizontal="right" vertical="center"/>
    </xf>
    <xf numFmtId="200" fontId="21" fillId="6" borderId="29" xfId="15" applyNumberFormat="1" applyFont="1" applyFill="1" applyBorder="1" applyAlignment="1">
      <alignment horizontal="right" vertical="center"/>
    </xf>
    <xf numFmtId="200" fontId="21" fillId="6" borderId="33" xfId="15" applyNumberFormat="1" applyFont="1" applyFill="1" applyBorder="1" applyAlignment="1">
      <alignment horizontal="right" vertical="center"/>
    </xf>
    <xf numFmtId="0" fontId="21" fillId="6" borderId="15" xfId="15" applyFont="1" applyFill="1" applyBorder="1" applyAlignment="1">
      <alignment horizontal="center" vertical="center"/>
    </xf>
    <xf numFmtId="0" fontId="21" fillId="6" borderId="11" xfId="15" applyFont="1" applyFill="1" applyBorder="1" applyAlignment="1">
      <alignment horizontal="center" vertical="center"/>
    </xf>
    <xf numFmtId="9" fontId="21" fillId="6" borderId="35" xfId="17" applyFont="1" applyFill="1" applyBorder="1" applyAlignment="1">
      <alignment horizontal="center" vertical="center"/>
    </xf>
    <xf numFmtId="0" fontId="1" fillId="6" borderId="5" xfId="15" applyFill="1" applyBorder="1" applyAlignment="1">
      <alignment horizontal="center" vertical="center" textRotation="255"/>
    </xf>
    <xf numFmtId="0" fontId="1" fillId="6" borderId="3" xfId="15" applyFill="1" applyBorder="1" applyAlignment="1">
      <alignment horizontal="center" vertical="center" textRotation="255"/>
    </xf>
    <xf numFmtId="0" fontId="1" fillId="6" borderId="15" xfId="15" applyFill="1" applyBorder="1" applyAlignment="1">
      <alignment horizontal="center" vertical="center" textRotation="255"/>
    </xf>
    <xf numFmtId="0" fontId="21" fillId="6" borderId="1" xfId="15" applyFont="1" applyFill="1" applyBorder="1" applyAlignment="1">
      <alignment vertical="top" textRotation="255" indent="1"/>
    </xf>
    <xf numFmtId="0" fontId="21" fillId="6" borderId="4" xfId="15" applyFont="1" applyFill="1" applyBorder="1" applyAlignment="1">
      <alignment vertical="top" textRotation="255" indent="1"/>
    </xf>
    <xf numFmtId="0" fontId="21" fillId="6" borderId="10" xfId="15" applyFont="1" applyFill="1" applyBorder="1" applyAlignment="1">
      <alignment horizontal="center" vertical="top" textRotation="255" indent="1"/>
    </xf>
    <xf numFmtId="0" fontId="21" fillId="6" borderId="13" xfId="15" applyFont="1" applyFill="1" applyBorder="1" applyAlignment="1">
      <alignment horizontal="center" vertical="top" textRotation="255" indent="1"/>
    </xf>
    <xf numFmtId="0" fontId="21" fillId="6" borderId="12" xfId="15" applyFont="1" applyFill="1" applyBorder="1" applyAlignment="1">
      <alignment horizontal="center" vertical="top" textRotation="255" indent="1"/>
    </xf>
    <xf numFmtId="0" fontId="21" fillId="6" borderId="1" xfId="15" applyFont="1" applyFill="1" applyBorder="1" applyAlignment="1">
      <alignment horizontal="center" vertical="top" textRotation="255" indent="1"/>
    </xf>
    <xf numFmtId="0" fontId="21" fillId="6" borderId="4" xfId="15" applyFont="1" applyFill="1" applyBorder="1" applyAlignment="1">
      <alignment horizontal="center" vertical="top" textRotation="255" indent="1"/>
    </xf>
    <xf numFmtId="0" fontId="21" fillId="6" borderId="5" xfId="15" applyFont="1" applyFill="1" applyBorder="1" applyAlignment="1">
      <alignment horizontal="center" vertical="center" textRotation="255"/>
    </xf>
    <xf numFmtId="0" fontId="21" fillId="6" borderId="2" xfId="15" applyFont="1" applyFill="1" applyBorder="1" applyAlignment="1">
      <alignment horizontal="center" vertical="center" textRotation="255"/>
    </xf>
    <xf numFmtId="0" fontId="21" fillId="6" borderId="3" xfId="15" applyFont="1" applyFill="1" applyBorder="1" applyAlignment="1">
      <alignment horizontal="center" vertical="center" textRotation="255"/>
    </xf>
    <xf numFmtId="0" fontId="33" fillId="6" borderId="0" xfId="15" applyFont="1" applyFill="1" applyAlignment="1">
      <alignment horizontal="center" vertical="center"/>
    </xf>
    <xf numFmtId="0" fontId="21" fillId="6" borderId="8" xfId="15" applyFont="1" applyFill="1" applyBorder="1" applyAlignment="1">
      <alignment horizontal="center" vertical="center"/>
    </xf>
    <xf numFmtId="0" fontId="21" fillId="6" borderId="1" xfId="15" applyFont="1" applyFill="1" applyBorder="1" applyAlignment="1">
      <alignment horizontal="center" vertical="center"/>
    </xf>
    <xf numFmtId="0" fontId="21" fillId="6" borderId="8" xfId="15" applyFont="1" applyFill="1" applyBorder="1" applyAlignment="1">
      <alignment vertical="top" textRotation="255" indent="1"/>
    </xf>
    <xf numFmtId="176" fontId="20" fillId="0" borderId="2" xfId="18" applyNumberFormat="1" applyFont="1" applyBorder="1">
      <alignment vertical="center"/>
    </xf>
    <xf numFmtId="0" fontId="20" fillId="0" borderId="2" xfId="18" applyFont="1" applyBorder="1">
      <alignment vertical="center"/>
    </xf>
    <xf numFmtId="0" fontId="20" fillId="0" borderId="4" xfId="18" applyFont="1" applyBorder="1">
      <alignment vertical="center"/>
    </xf>
    <xf numFmtId="206" fontId="20" fillId="0" borderId="2" xfId="18" applyNumberFormat="1" applyFont="1" applyBorder="1">
      <alignment vertical="center"/>
    </xf>
    <xf numFmtId="206" fontId="20" fillId="0" borderId="4" xfId="18" applyNumberFormat="1" applyFont="1" applyBorder="1">
      <alignment vertical="center"/>
    </xf>
    <xf numFmtId="3" fontId="20" fillId="0" borderId="2" xfId="18" applyNumberFormat="1" applyFont="1" applyBorder="1">
      <alignment vertical="center"/>
    </xf>
    <xf numFmtId="0" fontId="20" fillId="0" borderId="1" xfId="18" applyFont="1" applyBorder="1" applyAlignment="1">
      <alignment horizontal="center" vertical="center"/>
    </xf>
    <xf numFmtId="176" fontId="20" fillId="0" borderId="1" xfId="18" applyNumberFormat="1" applyFont="1" applyBorder="1" applyAlignment="1">
      <alignment horizontal="center" vertical="center"/>
    </xf>
    <xf numFmtId="0" fontId="20" fillId="0" borderId="2" xfId="18" applyFont="1" applyBorder="1" applyAlignment="1">
      <alignment horizontal="center" vertical="center"/>
    </xf>
    <xf numFmtId="0" fontId="20" fillId="0" borderId="4" xfId="18" applyFont="1" applyBorder="1" applyAlignment="1">
      <alignment horizontal="center" vertical="center"/>
    </xf>
    <xf numFmtId="0" fontId="20" fillId="0" borderId="38" xfId="18" applyFont="1" applyBorder="1">
      <alignment vertical="center"/>
    </xf>
    <xf numFmtId="0" fontId="20" fillId="0" borderId="38" xfId="18" applyFont="1" applyBorder="1" applyAlignment="1">
      <alignment horizontal="center" vertical="center"/>
    </xf>
    <xf numFmtId="206" fontId="20" fillId="0" borderId="1" xfId="18" applyNumberFormat="1" applyFont="1" applyBorder="1">
      <alignment vertical="center"/>
    </xf>
    <xf numFmtId="206" fontId="20" fillId="0" borderId="38" xfId="18" applyNumberFormat="1" applyFont="1" applyBorder="1">
      <alignment vertical="center"/>
    </xf>
    <xf numFmtId="205" fontId="20" fillId="0" borderId="2" xfId="18" applyNumberFormat="1" applyFont="1" applyBorder="1" applyAlignment="1">
      <alignment vertical="center" textRotation="255"/>
    </xf>
    <xf numFmtId="205" fontId="20" fillId="0" borderId="1" xfId="18" applyNumberFormat="1" applyFont="1" applyBorder="1" applyAlignment="1">
      <alignment horizontal="center" vertical="center" textRotation="255"/>
    </xf>
    <xf numFmtId="205" fontId="20" fillId="0" borderId="2" xfId="18" applyNumberFormat="1" applyFont="1" applyBorder="1" applyAlignment="1">
      <alignment horizontal="center" vertical="center" textRotation="255"/>
    </xf>
    <xf numFmtId="205" fontId="20" fillId="0" borderId="4" xfId="18" applyNumberFormat="1" applyFont="1" applyBorder="1" applyAlignment="1">
      <alignment horizontal="center" vertical="center" textRotation="255"/>
    </xf>
    <xf numFmtId="0" fontId="60" fillId="0" borderId="0" xfId="18" applyFont="1" applyAlignment="1">
      <alignment horizontal="left" vertical="center"/>
    </xf>
    <xf numFmtId="204" fontId="61" fillId="0" borderId="0" xfId="18" applyNumberFormat="1" applyFont="1" applyAlignment="1">
      <alignment horizontal="left" vertical="center"/>
    </xf>
  </cellXfs>
  <cellStyles count="19">
    <cellStyle name="パーセント 2" xfId="12" xr:uid="{00000000-0005-0000-0000-000000000000}"/>
    <cellStyle name="パーセント 2 2" xfId="17" xr:uid="{BCE581A9-6ED6-4939-98F1-C40CE8612595}"/>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2 3" xfId="10" xr:uid="{00000000-0005-0000-0000-000006000000}"/>
    <cellStyle name="標準 2 2 3 2" xfId="16" xr:uid="{B9AC9E59-4B4A-440D-B7CB-29F1192A368D}"/>
    <cellStyle name="標準 2 3" xfId="9" xr:uid="{00000000-0005-0000-0000-000007000000}"/>
    <cellStyle name="標準 2 3 2" xfId="15" xr:uid="{3312C38F-94D3-494B-A218-7CA7F02422B7}"/>
    <cellStyle name="標準 2 4" xfId="13" xr:uid="{5FFFAD09-312F-4FAF-B54F-4B16ED91B4C3}"/>
    <cellStyle name="標準 3" xfId="14" xr:uid="{838D5ED5-F98C-46ED-9F2C-62D6F6336895}"/>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17私営保育所指導監査資料（13）（平成１９年度）" xfId="18" xr:uid="{885A667E-8F88-4693-825C-9E12B3FD0D61}"/>
    <cellStyle name="標準_監査資料(栄養摂取の状況） 2" xfId="5" xr:uid="{00000000-0005-0000-0000-00000C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94DBBDD2-3805-43B5-923D-4896886DD041}"/>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F3ADE9B4-B315-45A9-9A8B-BE1EF6AAF1C5}"/>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4" name="大かっこ 3">
          <a:extLst>
            <a:ext uri="{FF2B5EF4-FFF2-40B4-BE49-F238E27FC236}">
              <a16:creationId xmlns:a16="http://schemas.microsoft.com/office/drawing/2014/main" id="{C1D137C4-A824-451C-9F9C-194094012C99}"/>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5" name="大かっこ 4">
          <a:extLst>
            <a:ext uri="{FF2B5EF4-FFF2-40B4-BE49-F238E27FC236}">
              <a16:creationId xmlns:a16="http://schemas.microsoft.com/office/drawing/2014/main" id="{06DE48CA-B4B6-4E0D-BB41-522A6C130F30}"/>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117</xdr:row>
      <xdr:rowOff>0</xdr:rowOff>
    </xdr:from>
    <xdr:to>
      <xdr:col>4</xdr:col>
      <xdr:colOff>819150</xdr:colOff>
      <xdr:row>117</xdr:row>
      <xdr:rowOff>9525</xdr:rowOff>
    </xdr:to>
    <xdr:cxnSp macro="">
      <xdr:nvCxnSpPr>
        <xdr:cNvPr id="2" name="直線コネクタ 1">
          <a:extLst>
            <a:ext uri="{FF2B5EF4-FFF2-40B4-BE49-F238E27FC236}">
              <a16:creationId xmlns:a16="http://schemas.microsoft.com/office/drawing/2014/main" id="{0A482689-98A0-4E02-B82F-835312EE5263}"/>
            </a:ext>
          </a:extLst>
        </xdr:cNvPr>
        <xdr:cNvCxnSpPr/>
      </xdr:nvCxnSpPr>
      <xdr:spPr>
        <a:xfrm>
          <a:off x="504825" y="21040725"/>
          <a:ext cx="62579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16</xdr:row>
      <xdr:rowOff>171450</xdr:rowOff>
    </xdr:from>
    <xdr:to>
      <xdr:col>4</xdr:col>
      <xdr:colOff>809625</xdr:colOff>
      <xdr:row>22</xdr:row>
      <xdr:rowOff>161925</xdr:rowOff>
    </xdr:to>
    <xdr:cxnSp macro="">
      <xdr:nvCxnSpPr>
        <xdr:cNvPr id="3" name="直線コネクタ 2">
          <a:extLst>
            <a:ext uri="{FF2B5EF4-FFF2-40B4-BE49-F238E27FC236}">
              <a16:creationId xmlns:a16="http://schemas.microsoft.com/office/drawing/2014/main" id="{D281B51A-8DFC-410A-BF25-0148217E66AA}"/>
            </a:ext>
          </a:extLst>
        </xdr:cNvPr>
        <xdr:cNvCxnSpPr/>
      </xdr:nvCxnSpPr>
      <xdr:spPr>
        <a:xfrm>
          <a:off x="476250" y="2952750"/>
          <a:ext cx="6276975" cy="1076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106</xdr:row>
      <xdr:rowOff>19050</xdr:rowOff>
    </xdr:from>
    <xdr:to>
      <xdr:col>5</xdr:col>
      <xdr:colOff>0</xdr:colOff>
      <xdr:row>132</xdr:row>
      <xdr:rowOff>161925</xdr:rowOff>
    </xdr:to>
    <xdr:cxnSp macro="">
      <xdr:nvCxnSpPr>
        <xdr:cNvPr id="4" name="直線コネクタ 3">
          <a:extLst>
            <a:ext uri="{FF2B5EF4-FFF2-40B4-BE49-F238E27FC236}">
              <a16:creationId xmlns:a16="http://schemas.microsoft.com/office/drawing/2014/main" id="{DC8F153E-666C-4481-8BAA-D93CAC8A9DD9}"/>
            </a:ext>
          </a:extLst>
        </xdr:cNvPr>
        <xdr:cNvCxnSpPr/>
      </xdr:nvCxnSpPr>
      <xdr:spPr>
        <a:xfrm>
          <a:off x="466725" y="19069050"/>
          <a:ext cx="6334125" cy="4410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150</xdr:row>
      <xdr:rowOff>9525</xdr:rowOff>
    </xdr:from>
    <xdr:to>
      <xdr:col>4</xdr:col>
      <xdr:colOff>819150</xdr:colOff>
      <xdr:row>165</xdr:row>
      <xdr:rowOff>180975</xdr:rowOff>
    </xdr:to>
    <xdr:cxnSp macro="">
      <xdr:nvCxnSpPr>
        <xdr:cNvPr id="5" name="直線コネクタ 4">
          <a:extLst>
            <a:ext uri="{FF2B5EF4-FFF2-40B4-BE49-F238E27FC236}">
              <a16:creationId xmlns:a16="http://schemas.microsoft.com/office/drawing/2014/main" id="{275C914F-5655-4805-9153-870E6F4BFA3C}"/>
            </a:ext>
          </a:extLst>
        </xdr:cNvPr>
        <xdr:cNvCxnSpPr/>
      </xdr:nvCxnSpPr>
      <xdr:spPr>
        <a:xfrm>
          <a:off x="466725" y="26755725"/>
          <a:ext cx="6296025" cy="30289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428625</xdr:colOff>
      <xdr:row>142</xdr:row>
      <xdr:rowOff>28575</xdr:rowOff>
    </xdr:from>
    <xdr:to>
      <xdr:col>4</xdr:col>
      <xdr:colOff>828675</xdr:colOff>
      <xdr:row>149</xdr:row>
      <xdr:rowOff>0</xdr:rowOff>
    </xdr:to>
    <xdr:cxnSp macro="">
      <xdr:nvCxnSpPr>
        <xdr:cNvPr id="6" name="直線コネクタ 5">
          <a:extLst>
            <a:ext uri="{FF2B5EF4-FFF2-40B4-BE49-F238E27FC236}">
              <a16:creationId xmlns:a16="http://schemas.microsoft.com/office/drawing/2014/main" id="{66EC967F-C229-4A3D-8EBF-94DB03B7A615}"/>
            </a:ext>
          </a:extLst>
        </xdr:cNvPr>
        <xdr:cNvCxnSpPr/>
      </xdr:nvCxnSpPr>
      <xdr:spPr>
        <a:xfrm>
          <a:off x="428625" y="25250775"/>
          <a:ext cx="6343650" cy="1304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106</xdr:row>
      <xdr:rowOff>19050</xdr:rowOff>
    </xdr:from>
    <xdr:to>
      <xdr:col>5</xdr:col>
      <xdr:colOff>0</xdr:colOff>
      <xdr:row>132</xdr:row>
      <xdr:rowOff>161925</xdr:rowOff>
    </xdr:to>
    <xdr:cxnSp macro="">
      <xdr:nvCxnSpPr>
        <xdr:cNvPr id="7" name="直線コネクタ 6">
          <a:extLst>
            <a:ext uri="{FF2B5EF4-FFF2-40B4-BE49-F238E27FC236}">
              <a16:creationId xmlns:a16="http://schemas.microsoft.com/office/drawing/2014/main" id="{9F9F1BE6-0CFE-4406-935C-F22F1DE21EC6}"/>
            </a:ext>
          </a:extLst>
        </xdr:cNvPr>
        <xdr:cNvCxnSpPr/>
      </xdr:nvCxnSpPr>
      <xdr:spPr>
        <a:xfrm>
          <a:off x="466725" y="19069050"/>
          <a:ext cx="6334125" cy="4410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65306;&#20107;&#21069;&#25552;&#20986;&#36039;&#26009;/01&#65306;&#20445;&#32946;&#25152;&#65295;&#12371;&#12393;&#12418;&#22290;/&#9313;&#31169;&#21942;/R8&#12304;&#31169;&#21942;&#12305;&#24188;&#20445;&#36899;&#25658;&#22411;&#35469;&#23450;&#12371;&#12393;&#12418;&#22290;&#38306;&#20418;&#27096;&#24335;&#65288;&#27861;&#20154;&#65289;/&#31169;&#21942;(&#31038;&#31119;&#65289;&#24188;&#20445;&#36899;&#25658;&#22411;&#12371;&#12393;&#12418;&#22290;&#30435;&#26619;&#36039;&#26009;&#12288;&#26696;.xlsx" TargetMode="External"/><Relationship Id="rId2" Type="http://schemas.openxmlformats.org/officeDocument/2006/relationships/externalLinkPath" Target="file:///R:\S12360_&#20445;&#35703;&#12539;&#30435;&#26619;&#25351;&#23566;&#23460;\R07&#24180;&#24230;\01_&#20849;&#21516;&#20316;&#26989;\13_&#20816;&#31461;&#26045;&#35373;&#30435;&#26619;&#29677;\01&#65306;&#20107;&#21069;&#25552;&#20986;&#36039;&#26009;\01&#65306;&#20445;&#32946;&#25152;&#65295;&#12371;&#12393;&#12418;&#22290;\&#9313;&#31169;&#21942;\R8&#12304;&#31169;&#21942;&#12305;&#24188;&#20445;&#36899;&#25658;&#22411;&#35469;&#23450;&#12371;&#12393;&#12418;&#22290;&#38306;&#20418;&#27096;&#24335;&#65288;&#27861;&#20154;&#65289;\&#31169;&#21942;(&#31038;&#31119;&#65289;&#24188;&#20445;&#36899;&#25658;&#22411;&#12371;&#12393;&#12418;&#22290;&#30435;&#26619;&#36039;&#26009;&#12288;&#26696;.xlsx" TargetMode="External"/><Relationship Id="rId1" Type="http://schemas.openxmlformats.org/officeDocument/2006/relationships/externalLinkPath" Target="/S12360_&#20445;&#35703;&#12539;&#30435;&#26619;&#25351;&#23566;&#23460;/R07&#24180;&#24230;/01_&#20849;&#21516;&#20316;&#26989;/13_&#20816;&#31461;&#26045;&#35373;&#30435;&#26619;&#29677;/01&#65306;&#20107;&#21069;&#25552;&#20986;&#36039;&#26009;/01&#65306;&#20445;&#32946;&#25152;&#65295;&#12371;&#12393;&#12418;&#22290;/&#9313;&#31169;&#21942;/R8&#12304;&#31169;&#21942;&#12305;&#24188;&#20445;&#36899;&#25658;&#22411;&#35469;&#23450;&#12371;&#12393;&#12418;&#22290;&#38306;&#20418;&#27096;&#24335;&#65288;&#27861;&#20154;&#65289;/&#31169;&#21942;(&#31038;&#31119;&#65289;&#24188;&#20445;&#36899;&#25658;&#22411;&#12371;&#12393;&#12418;&#22290;&#30435;&#26619;&#36039;&#26009;&#12288;&#26696;.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1&#65306;&#20107;&#21069;&#25552;&#20986;&#36039;&#26009;/01&#65306;&#20445;&#32946;&#25152;&#65295;&#12371;&#12393;&#12418;&#22290;/&#9313;&#31169;&#21942;/R8&#12304;&#31169;&#21942;&#12305;&#20445;&#32946;&#25152;&#38306;&#20418;&#27096;&#24335;/&#31169;&#21942;&#20445;&#32946;&#25152;&#30435;&#26619;&#36039;&#26009;&#8544;&#65288;&#31649;&#29702;&#36939;&#21942;&#65306;&#34920;&#32025;&#65374;&#65302;&#65289;.xlsx" TargetMode="External"/><Relationship Id="rId2" Type="http://schemas.openxmlformats.org/officeDocument/2006/relationships/externalLinkPath" Target="file:///R:\S12360_&#20445;&#35703;&#12539;&#30435;&#26619;&#25351;&#23566;&#23460;\R07&#24180;&#24230;\01_&#20849;&#21516;&#20316;&#26989;\13_&#20816;&#31461;&#26045;&#35373;&#30435;&#26619;&#29677;\01&#65306;&#20107;&#21069;&#25552;&#20986;&#36039;&#26009;\01&#65306;&#20445;&#32946;&#25152;&#65295;&#12371;&#12393;&#12418;&#22290;\&#9313;&#31169;&#21942;\R8&#12304;&#31169;&#21942;&#12305;&#20445;&#32946;&#25152;&#38306;&#20418;&#27096;&#24335;\&#31169;&#21942;&#20445;&#32946;&#25152;&#30435;&#26619;&#36039;&#26009;&#8544;&#65288;&#31649;&#29702;&#36939;&#21942;&#65306;&#34920;&#32025;&#65374;&#65302;&#65289;.xlsx" TargetMode="External"/><Relationship Id="rId1" Type="http://schemas.openxmlformats.org/officeDocument/2006/relationships/externalLinkPath" Target="/S12360_&#20445;&#35703;&#12539;&#30435;&#26619;&#25351;&#23566;&#23460;/R07&#24180;&#24230;/01_&#20849;&#21516;&#20316;&#26989;/13_&#20816;&#31461;&#26045;&#35373;&#30435;&#26619;&#29677;/01&#65306;&#20107;&#21069;&#25552;&#20986;&#36039;&#26009;/01&#65306;&#20445;&#32946;&#25152;&#65295;&#12371;&#12393;&#12418;&#22290;/&#9313;&#31169;&#21942;/R8&#12304;&#31169;&#21942;&#12305;&#20445;&#32946;&#25152;&#38306;&#20418;&#27096;&#24335;/&#31169;&#21942;&#20445;&#32946;&#25152;&#30435;&#26619;&#36039;&#26009;&#8544;&#65288;&#31649;&#29702;&#36939;&#21942;&#65306;&#34920;&#32025;&#65374;&#65302;&#65289;.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R06&#24180;&#24230;/01_&#20849;&#21516;&#20316;&#26989;/13_&#20816;&#31461;&#26045;&#35373;&#30435;&#26619;&#29677;/01&#65306;&#20107;&#21069;&#25552;&#20986;&#36039;&#26009;/01&#65306;&#20445;&#32946;&#25152;&#65295;&#12371;&#12393;&#12418;&#22290;/&#9313;&#31169;&#21942;/R7&#12304;&#31169;&#21942;&#12305;&#24188;&#20445;&#36899;&#25658;&#22411;&#35469;&#23450;&#12371;&#12393;&#12418;&#22290;&#38306;&#20418;&#27096;&#24335;&#65288;&#27861;&#20154;&#65289;/&#31169;&#21942;(&#24188;&#20445;&#36899;&#25658;&#22411;)&#12371;&#12393;&#12418;&#22290;&#30435;&#26619;&#36039;&#26009;&#65288;&#31038;&#20250;&#31119;&#31049;&#27861;&#20154;&#65289;&#26696;.xlsx" TargetMode="External"/><Relationship Id="rId2" Type="http://schemas.openxmlformats.org/officeDocument/2006/relationships/externalLinkPath" Target="file:///R:\S12360_&#20445;&#35703;&#12539;&#30435;&#26619;&#25351;&#23566;&#23460;\R06&#24180;&#24230;\01_&#20849;&#21516;&#20316;&#26989;\13_&#20816;&#31461;&#26045;&#35373;&#30435;&#26619;&#29677;\01&#65306;&#20107;&#21069;&#25552;&#20986;&#36039;&#26009;\01&#65306;&#20445;&#32946;&#25152;&#65295;&#12371;&#12393;&#12418;&#22290;\&#9313;&#31169;&#21942;\R7&#12304;&#31169;&#21942;&#12305;&#24188;&#20445;&#36899;&#25658;&#22411;&#35469;&#23450;&#12371;&#12393;&#12418;&#22290;&#38306;&#20418;&#27096;&#24335;&#65288;&#27861;&#20154;&#65289;\&#31169;&#21942;(&#24188;&#20445;&#36899;&#25658;&#22411;)&#12371;&#12393;&#12418;&#22290;&#30435;&#26619;&#36039;&#26009;&#65288;&#31038;&#20250;&#31119;&#31049;&#27861;&#20154;&#65289;&#26696;.xlsx" TargetMode="External"/><Relationship Id="rId1" Type="http://schemas.openxmlformats.org/officeDocument/2006/relationships/externalLinkPath" Target="/S12360_&#20445;&#35703;&#12539;&#30435;&#26619;&#25351;&#23566;&#23460;/R06&#24180;&#24230;/01_&#20849;&#21516;&#20316;&#26989;/13_&#20816;&#31461;&#26045;&#35373;&#30435;&#26619;&#29677;/01&#65306;&#20107;&#21069;&#25552;&#20986;&#36039;&#26009;/01&#65306;&#20445;&#32946;&#25152;&#65295;&#12371;&#12393;&#12418;&#22290;/&#9313;&#31169;&#21942;/R7&#12304;&#31169;&#21942;&#12305;&#24188;&#20445;&#36899;&#25658;&#22411;&#35469;&#23450;&#12371;&#12393;&#12418;&#22290;&#38306;&#20418;&#27096;&#24335;&#65288;&#27861;&#20154;&#65289;/&#31169;&#21942;(&#24188;&#20445;&#36899;&#25658;&#22411;)&#12371;&#12393;&#12418;&#22290;&#30435;&#26619;&#36039;&#26009;&#65288;&#31038;&#20250;&#31119;&#31049;&#27861;&#20154;&#65289;&#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sheetName val="４（１）"/>
      <sheetName val="４（２）"/>
      <sheetName val="５"/>
      <sheetName val="6"/>
      <sheetName val="７"/>
      <sheetName val="一覧表"/>
    </sheetNames>
    <sheetDataSet>
      <sheetData sheetId="0">
        <row r="4">
          <cell r="C4">
            <v>7</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
      <sheetName val="４（１）"/>
      <sheetName val="４ (2)"/>
      <sheetName val="５"/>
      <sheetName val="6 "/>
    </sheetNames>
    <sheetDataSet>
      <sheetData sheetId="0">
        <row r="4">
          <cell r="D4">
            <v>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表紙"/>
      <sheetName val="１（１）"/>
      <sheetName val="１（2)"/>
      <sheetName val="１（３）"/>
      <sheetName val="１（４）"/>
      <sheetName val="１（５）"/>
      <sheetName val="２・３"/>
      <sheetName val="４（１）"/>
      <sheetName val="４（２）"/>
      <sheetName val="５"/>
      <sheetName val="6"/>
      <sheetName val="７"/>
      <sheetName val="一覧表"/>
    </sheetNames>
    <sheetDataSet>
      <sheetData sheetId="0">
        <row r="4">
          <cell r="C4">
            <v>7</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55"/>
  <sheetViews>
    <sheetView tabSelected="1" view="pageBreakPreview" zoomScaleNormal="100" zoomScaleSheetLayoutView="100" workbookViewId="0">
      <selection activeCell="B27" sqref="B27"/>
    </sheetView>
  </sheetViews>
  <sheetFormatPr defaultRowHeight="11.25" x14ac:dyDescent="0.15"/>
  <cols>
    <col min="1" max="1" width="5.5" style="69" customWidth="1"/>
    <col min="2" max="2" width="14.83203125" style="69" customWidth="1"/>
    <col min="3" max="3" width="5" style="69" customWidth="1"/>
    <col min="4" max="4" width="2.33203125" style="69" customWidth="1"/>
    <col min="5" max="5" width="7" style="69" customWidth="1"/>
    <col min="6" max="7" width="9.33203125" style="69"/>
    <col min="8" max="9" width="9.6640625" style="69" customWidth="1"/>
    <col min="10" max="10" width="9.83203125" style="69" customWidth="1"/>
    <col min="11" max="11" width="21.33203125" style="69" customWidth="1"/>
    <col min="12" max="12" width="9.5" style="69" customWidth="1"/>
    <col min="13" max="16384" width="9.33203125" style="69"/>
  </cols>
  <sheetData>
    <row r="1" spans="1:12" ht="22.5" customHeight="1" x14ac:dyDescent="0.15">
      <c r="A1" s="1"/>
      <c r="B1" s="1" t="s">
        <v>346</v>
      </c>
      <c r="K1" s="346" t="s">
        <v>315</v>
      </c>
      <c r="L1" s="346"/>
    </row>
    <row r="2" spans="1:12" ht="30" customHeight="1" x14ac:dyDescent="0.15">
      <c r="A2" s="1"/>
      <c r="J2" s="226"/>
      <c r="K2" s="353">
        <f ca="1">TODAY()</f>
        <v>46100</v>
      </c>
      <c r="L2" s="353"/>
    </row>
    <row r="3" spans="1:12" ht="15.75" customHeight="1" x14ac:dyDescent="0.15">
      <c r="A3" s="1"/>
    </row>
    <row r="4" spans="1:12" ht="28.5" x14ac:dyDescent="0.15">
      <c r="B4" s="227" t="s">
        <v>281</v>
      </c>
      <c r="C4" s="354">
        <v>8</v>
      </c>
      <c r="D4" s="354"/>
      <c r="E4" s="228" t="s">
        <v>71</v>
      </c>
      <c r="G4" s="333" t="s">
        <v>188</v>
      </c>
      <c r="H4" s="333"/>
      <c r="I4" s="333"/>
      <c r="J4" s="333"/>
      <c r="K4" s="333"/>
    </row>
    <row r="5" spans="1:12" ht="18.75" customHeight="1" x14ac:dyDescent="0.15">
      <c r="B5" s="229"/>
      <c r="C5" s="230"/>
      <c r="D5" s="230"/>
    </row>
    <row r="6" spans="1:12" ht="25.5" customHeight="1" x14ac:dyDescent="0.15">
      <c r="B6" s="334" t="s">
        <v>186</v>
      </c>
      <c r="C6" s="334"/>
      <c r="D6" s="334"/>
      <c r="E6" s="334"/>
      <c r="F6" s="334"/>
      <c r="G6" s="334"/>
      <c r="H6" s="334"/>
      <c r="I6" s="334"/>
      <c r="J6" s="334"/>
      <c r="K6" s="233"/>
    </row>
    <row r="7" spans="1:12" ht="15.75" customHeight="1" x14ac:dyDescent="0.15">
      <c r="B7" s="335" t="s">
        <v>152</v>
      </c>
      <c r="C7" s="337"/>
      <c r="D7" s="335"/>
      <c r="E7" s="336"/>
      <c r="F7" s="336"/>
      <c r="G7" s="336"/>
      <c r="H7" s="336"/>
      <c r="I7" s="336"/>
      <c r="J7" s="336"/>
      <c r="K7" s="337"/>
    </row>
    <row r="8" spans="1:12" ht="16.5" customHeight="1" x14ac:dyDescent="0.15">
      <c r="A8" s="1"/>
      <c r="B8" s="335" t="s">
        <v>148</v>
      </c>
      <c r="C8" s="337"/>
      <c r="D8" s="343" t="s">
        <v>155</v>
      </c>
      <c r="E8" s="344"/>
      <c r="F8" s="344"/>
      <c r="G8" s="344"/>
      <c r="H8" s="344"/>
      <c r="I8" s="344"/>
      <c r="J8" s="344"/>
      <c r="K8" s="345"/>
    </row>
    <row r="9" spans="1:12" ht="16.5" customHeight="1" x14ac:dyDescent="0.15">
      <c r="A9" s="1"/>
      <c r="B9" s="330" t="s">
        <v>56</v>
      </c>
      <c r="C9" s="332"/>
      <c r="D9" s="335"/>
      <c r="E9" s="336"/>
      <c r="F9" s="336"/>
      <c r="G9" s="336"/>
      <c r="H9" s="336"/>
      <c r="I9" s="336"/>
      <c r="J9" s="336"/>
      <c r="K9" s="337"/>
    </row>
    <row r="10" spans="1:12" ht="16.5" customHeight="1" x14ac:dyDescent="0.15">
      <c r="A10" s="1"/>
      <c r="B10" s="330" t="s">
        <v>153</v>
      </c>
      <c r="C10" s="332"/>
      <c r="D10" s="330"/>
      <c r="E10" s="331"/>
      <c r="F10" s="331"/>
      <c r="G10" s="331"/>
      <c r="H10" s="331"/>
      <c r="I10" s="331"/>
      <c r="J10" s="331"/>
      <c r="K10" s="332"/>
    </row>
    <row r="11" spans="1:12" ht="16.5" customHeight="1" x14ac:dyDescent="0.15">
      <c r="A11" s="1"/>
      <c r="B11" s="330" t="s">
        <v>154</v>
      </c>
      <c r="C11" s="332"/>
      <c r="D11" s="330"/>
      <c r="E11" s="331"/>
      <c r="F11" s="331"/>
      <c r="G11" s="331"/>
      <c r="H11" s="331"/>
      <c r="I11" s="331"/>
      <c r="J11" s="331"/>
      <c r="K11" s="332"/>
    </row>
    <row r="12" spans="1:12" ht="16.5" customHeight="1" x14ac:dyDescent="0.15">
      <c r="A12" s="1"/>
      <c r="B12" s="349" t="s">
        <v>57</v>
      </c>
      <c r="C12" s="350"/>
      <c r="D12" s="340" t="s">
        <v>149</v>
      </c>
      <c r="E12" s="335"/>
      <c r="F12" s="338" t="s">
        <v>151</v>
      </c>
      <c r="G12" s="339"/>
      <c r="H12" s="339"/>
      <c r="I12" s="339"/>
      <c r="J12" s="339"/>
      <c r="K12" s="339"/>
    </row>
    <row r="13" spans="1:12" ht="16.5" customHeight="1" x14ac:dyDescent="0.15">
      <c r="A13" s="1"/>
      <c r="B13" s="351"/>
      <c r="C13" s="352"/>
      <c r="D13" s="341" t="s">
        <v>150</v>
      </c>
      <c r="E13" s="342"/>
      <c r="F13" s="338" t="s">
        <v>151</v>
      </c>
      <c r="G13" s="339"/>
      <c r="H13" s="339"/>
      <c r="I13" s="339"/>
      <c r="J13" s="339"/>
      <c r="K13" s="339"/>
    </row>
    <row r="14" spans="1:12" ht="16.5" customHeight="1" x14ac:dyDescent="0.15">
      <c r="A14" s="1"/>
      <c r="B14" s="330" t="s">
        <v>78</v>
      </c>
      <c r="C14" s="332"/>
      <c r="D14" s="335"/>
      <c r="E14" s="336"/>
      <c r="F14" s="336"/>
      <c r="G14" s="336"/>
      <c r="H14" s="336"/>
      <c r="I14" s="336"/>
      <c r="J14" s="336"/>
      <c r="K14" s="337"/>
    </row>
    <row r="15" spans="1:12" ht="16.5" customHeight="1" x14ac:dyDescent="0.15">
      <c r="A15" s="1"/>
      <c r="B15" s="330" t="s">
        <v>144</v>
      </c>
      <c r="C15" s="332"/>
      <c r="D15" s="330"/>
      <c r="E15" s="331"/>
      <c r="F15" s="331"/>
      <c r="G15" s="331"/>
      <c r="H15" s="331"/>
      <c r="I15" s="331"/>
      <c r="J15" s="331"/>
      <c r="K15" s="332"/>
    </row>
    <row r="16" spans="1:12" ht="16.5" customHeight="1" x14ac:dyDescent="0.15">
      <c r="A16" s="1"/>
      <c r="B16" s="330" t="s">
        <v>58</v>
      </c>
      <c r="C16" s="332"/>
      <c r="D16" s="330"/>
      <c r="E16" s="331"/>
      <c r="F16" s="331"/>
      <c r="G16" s="331"/>
      <c r="H16" s="331"/>
      <c r="I16" s="331"/>
      <c r="J16" s="331"/>
      <c r="K16" s="332"/>
    </row>
    <row r="17" spans="1:12" ht="16.5" customHeight="1" x14ac:dyDescent="0.15">
      <c r="A17" s="1"/>
      <c r="B17" s="330" t="s">
        <v>147</v>
      </c>
      <c r="C17" s="332"/>
      <c r="D17" s="335"/>
      <c r="E17" s="336"/>
      <c r="F17" s="336"/>
      <c r="G17" s="336"/>
      <c r="H17" s="336"/>
      <c r="I17" s="336"/>
      <c r="J17" s="336"/>
      <c r="K17" s="337"/>
    </row>
    <row r="18" spans="1:12" ht="16.5" customHeight="1" x14ac:dyDescent="0.15">
      <c r="A18" s="1"/>
      <c r="B18" s="348"/>
      <c r="C18" s="348"/>
      <c r="D18" s="231"/>
      <c r="E18" s="68"/>
      <c r="F18" s="68"/>
      <c r="G18" s="68"/>
      <c r="H18" s="68"/>
      <c r="I18" s="68"/>
      <c r="J18" s="68"/>
      <c r="K18" s="68"/>
      <c r="L18" s="68"/>
    </row>
    <row r="19" spans="1:12" ht="15.6" customHeight="1" x14ac:dyDescent="0.15">
      <c r="B19" s="1">
        <v>1</v>
      </c>
      <c r="C19" s="1" t="s">
        <v>73</v>
      </c>
      <c r="D19" s="1"/>
    </row>
    <row r="20" spans="1:12" ht="15.6" customHeight="1" x14ac:dyDescent="0.15">
      <c r="B20" s="1">
        <v>2</v>
      </c>
      <c r="C20" s="1" t="s">
        <v>142</v>
      </c>
      <c r="D20" s="1"/>
    </row>
    <row r="21" spans="1:12" ht="15.6" customHeight="1" x14ac:dyDescent="0.15">
      <c r="B21" s="1">
        <v>3</v>
      </c>
      <c r="C21" s="1" t="s">
        <v>74</v>
      </c>
      <c r="D21" s="1"/>
    </row>
    <row r="22" spans="1:12" ht="15.6" customHeight="1" x14ac:dyDescent="0.15">
      <c r="B22" s="1">
        <v>4</v>
      </c>
      <c r="C22" s="1" t="s">
        <v>75</v>
      </c>
      <c r="D22" s="1"/>
    </row>
    <row r="23" spans="1:12" ht="15.6" customHeight="1" x14ac:dyDescent="0.15">
      <c r="B23" s="1">
        <v>5</v>
      </c>
      <c r="C23" s="1" t="s">
        <v>143</v>
      </c>
      <c r="D23" s="1"/>
    </row>
    <row r="24" spans="1:12" ht="15.6" customHeight="1" x14ac:dyDescent="0.15">
      <c r="B24" s="1">
        <v>6</v>
      </c>
      <c r="C24" s="1" t="s">
        <v>76</v>
      </c>
      <c r="D24" s="1"/>
    </row>
    <row r="25" spans="1:12" ht="15.6" customHeight="1" x14ac:dyDescent="0.15">
      <c r="B25" s="1">
        <v>7</v>
      </c>
      <c r="C25" s="1" t="s">
        <v>77</v>
      </c>
      <c r="D25" s="1"/>
    </row>
    <row r="26" spans="1:12" ht="15.6" customHeight="1" x14ac:dyDescent="0.15">
      <c r="B26" s="1"/>
    </row>
    <row r="27" spans="1:12" ht="15.6" customHeight="1" x14ac:dyDescent="0.15">
      <c r="B27" s="1" t="s">
        <v>0</v>
      </c>
    </row>
    <row r="28" spans="1:12" ht="15.6" customHeight="1" x14ac:dyDescent="0.15">
      <c r="B28" s="1" t="s">
        <v>72</v>
      </c>
    </row>
    <row r="29" spans="1:12" ht="15.6" customHeight="1" x14ac:dyDescent="0.15">
      <c r="B29" s="1" t="s">
        <v>277</v>
      </c>
    </row>
    <row r="30" spans="1:12" ht="15.6" customHeight="1" x14ac:dyDescent="0.15">
      <c r="B30" s="1" t="s">
        <v>60</v>
      </c>
    </row>
    <row r="31" spans="1:12" ht="15.6" customHeight="1" x14ac:dyDescent="0.15">
      <c r="B31" s="2" t="s">
        <v>61</v>
      </c>
    </row>
    <row r="32" spans="1:12" ht="15.6" customHeight="1" x14ac:dyDescent="0.15">
      <c r="B32" s="1" t="s">
        <v>187</v>
      </c>
    </row>
    <row r="33" spans="2:13" ht="15.6" customHeight="1" x14ac:dyDescent="0.15">
      <c r="B33" s="1" t="s">
        <v>62</v>
      </c>
    </row>
    <row r="34" spans="2:13" ht="15.6" customHeight="1" x14ac:dyDescent="0.15">
      <c r="B34" s="2" t="s">
        <v>63</v>
      </c>
    </row>
    <row r="35" spans="2:13" ht="15.6" customHeight="1" x14ac:dyDescent="0.15">
      <c r="B35" s="1" t="s">
        <v>282</v>
      </c>
      <c r="C35" s="232">
        <f>+C4-1</f>
        <v>7</v>
      </c>
      <c r="D35" s="1" t="s">
        <v>157</v>
      </c>
      <c r="E35" s="1"/>
    </row>
    <row r="36" spans="2:13" ht="15.6" customHeight="1" x14ac:dyDescent="0.15">
      <c r="B36" s="355" t="s">
        <v>64</v>
      </c>
      <c r="C36" s="355"/>
      <c r="D36" s="355"/>
      <c r="E36" s="355"/>
      <c r="F36" s="355"/>
      <c r="G36" s="355"/>
      <c r="H36" s="355"/>
      <c r="I36" s="355"/>
      <c r="J36" s="355"/>
      <c r="K36" s="355"/>
      <c r="L36" s="355"/>
      <c r="M36" s="355"/>
    </row>
    <row r="37" spans="2:13" s="1" customFormat="1" ht="15.6" customHeight="1" x14ac:dyDescent="0.15">
      <c r="B37" s="355" t="s">
        <v>290</v>
      </c>
      <c r="C37" s="355"/>
      <c r="D37" s="355"/>
      <c r="E37" s="355"/>
      <c r="F37" s="355"/>
      <c r="G37" s="355"/>
      <c r="H37" s="355"/>
      <c r="I37" s="355"/>
      <c r="J37" s="355"/>
      <c r="K37" s="355"/>
      <c r="L37" s="355"/>
      <c r="M37" s="355"/>
    </row>
    <row r="38" spans="2:13" s="1" customFormat="1" ht="15.6" customHeight="1" x14ac:dyDescent="0.15">
      <c r="B38" s="355" t="s">
        <v>70</v>
      </c>
      <c r="C38" s="355"/>
      <c r="D38" s="355"/>
      <c r="E38" s="355"/>
      <c r="F38" s="355"/>
      <c r="G38" s="355"/>
      <c r="H38" s="355"/>
      <c r="I38" s="355"/>
      <c r="J38" s="355"/>
      <c r="K38" s="355"/>
      <c r="L38" s="355"/>
      <c r="M38" s="355"/>
    </row>
    <row r="39" spans="2:13" ht="15.6" customHeight="1" x14ac:dyDescent="0.15">
      <c r="B39" s="355" t="s">
        <v>66</v>
      </c>
      <c r="C39" s="355"/>
      <c r="D39" s="355"/>
      <c r="E39" s="355"/>
      <c r="F39" s="355"/>
      <c r="G39" s="355"/>
      <c r="H39" s="355"/>
      <c r="I39" s="355"/>
      <c r="J39" s="355"/>
      <c r="K39" s="355"/>
      <c r="L39" s="355"/>
      <c r="M39" s="355"/>
    </row>
    <row r="40" spans="2:13" ht="15.6" customHeight="1" x14ac:dyDescent="0.15">
      <c r="B40" s="355" t="s">
        <v>291</v>
      </c>
      <c r="C40" s="355"/>
      <c r="D40" s="355"/>
      <c r="E40" s="355"/>
      <c r="F40" s="355"/>
      <c r="G40" s="355"/>
      <c r="H40" s="355"/>
      <c r="I40" s="355"/>
      <c r="J40" s="355"/>
      <c r="K40" s="355"/>
      <c r="L40" s="355"/>
      <c r="M40" s="355"/>
    </row>
    <row r="41" spans="2:13" ht="15.6" customHeight="1" x14ac:dyDescent="0.15">
      <c r="B41" s="355" t="s">
        <v>70</v>
      </c>
      <c r="C41" s="355"/>
      <c r="D41" s="355"/>
      <c r="E41" s="355"/>
      <c r="F41" s="355"/>
      <c r="G41" s="355"/>
      <c r="H41" s="355"/>
      <c r="I41" s="355"/>
      <c r="J41" s="355"/>
      <c r="K41" s="355"/>
      <c r="L41" s="355"/>
      <c r="M41" s="355"/>
    </row>
    <row r="42" spans="2:13" ht="15.6" customHeight="1" x14ac:dyDescent="0.15">
      <c r="B42" s="355" t="s">
        <v>67</v>
      </c>
      <c r="C42" s="355"/>
      <c r="D42" s="355"/>
      <c r="E42" s="355"/>
      <c r="F42" s="355"/>
      <c r="G42" s="355"/>
      <c r="H42" s="355"/>
      <c r="I42" s="355"/>
      <c r="J42" s="355"/>
      <c r="K42" s="355"/>
      <c r="L42" s="355"/>
      <c r="M42" s="355"/>
    </row>
    <row r="43" spans="2:13" ht="15.6" customHeight="1" x14ac:dyDescent="0.15">
      <c r="B43" s="355" t="s">
        <v>292</v>
      </c>
      <c r="C43" s="355"/>
      <c r="D43" s="355"/>
      <c r="E43" s="355"/>
      <c r="F43" s="355"/>
      <c r="G43" s="355"/>
      <c r="H43" s="355"/>
      <c r="I43" s="355"/>
      <c r="J43" s="355"/>
      <c r="K43" s="355"/>
      <c r="L43" s="355"/>
      <c r="M43" s="355"/>
    </row>
    <row r="44" spans="2:13" ht="15.6" customHeight="1" x14ac:dyDescent="0.15">
      <c r="B44" s="355" t="s">
        <v>70</v>
      </c>
      <c r="C44" s="355"/>
      <c r="D44" s="355"/>
      <c r="E44" s="355"/>
      <c r="F44" s="355"/>
      <c r="G44" s="355"/>
      <c r="H44" s="355"/>
      <c r="I44" s="355"/>
      <c r="J44" s="355"/>
      <c r="K44" s="355"/>
      <c r="L44" s="355"/>
      <c r="M44" s="355"/>
    </row>
    <row r="45" spans="2:13" ht="15.6" customHeight="1" x14ac:dyDescent="0.15">
      <c r="B45" s="355" t="s">
        <v>65</v>
      </c>
      <c r="C45" s="355"/>
      <c r="D45" s="355"/>
      <c r="E45" s="355"/>
      <c r="F45" s="355"/>
      <c r="G45" s="355"/>
      <c r="H45" s="355"/>
      <c r="I45" s="355"/>
      <c r="J45" s="355"/>
      <c r="K45" s="355"/>
      <c r="L45" s="355"/>
      <c r="M45" s="355"/>
    </row>
    <row r="46" spans="2:13" ht="15.6" customHeight="1" x14ac:dyDescent="0.15">
      <c r="B46" s="355" t="s">
        <v>69</v>
      </c>
      <c r="C46" s="355"/>
      <c r="D46" s="355"/>
      <c r="E46" s="355"/>
      <c r="F46" s="355"/>
      <c r="G46" s="355"/>
      <c r="H46" s="355"/>
      <c r="I46" s="355"/>
      <c r="J46" s="355"/>
      <c r="K46" s="355"/>
      <c r="L46" s="355"/>
      <c r="M46" s="355"/>
    </row>
    <row r="47" spans="2:13" ht="15.6" customHeight="1" x14ac:dyDescent="0.15">
      <c r="B47" s="355" t="s">
        <v>68</v>
      </c>
      <c r="C47" s="355"/>
      <c r="D47" s="355"/>
      <c r="E47" s="355"/>
      <c r="F47" s="355"/>
      <c r="G47" s="355"/>
      <c r="H47" s="355"/>
      <c r="I47" s="355"/>
      <c r="J47" s="355"/>
      <c r="K47" s="355"/>
      <c r="L47" s="355"/>
      <c r="M47" s="355"/>
    </row>
    <row r="48" spans="2:13" ht="15.6" customHeight="1" x14ac:dyDescent="0.15">
      <c r="B48" s="347" t="s">
        <v>288</v>
      </c>
      <c r="C48" s="347"/>
      <c r="D48" s="347"/>
      <c r="E48" s="347"/>
      <c r="F48" s="347"/>
      <c r="G48" s="347"/>
      <c r="H48" s="347"/>
      <c r="I48" s="347"/>
      <c r="J48" s="347"/>
      <c r="K48" s="347"/>
      <c r="L48" s="347"/>
    </row>
    <row r="49" spans="2:12" ht="15.6" customHeight="1" x14ac:dyDescent="0.15">
      <c r="B49" s="347"/>
      <c r="C49" s="347"/>
      <c r="D49" s="347"/>
      <c r="E49" s="347"/>
      <c r="F49" s="347"/>
      <c r="G49" s="347"/>
      <c r="H49" s="347"/>
      <c r="I49" s="347"/>
      <c r="J49" s="347"/>
      <c r="K49" s="347"/>
      <c r="L49" s="347"/>
    </row>
    <row r="50" spans="2:12" ht="15.6" customHeight="1" x14ac:dyDescent="0.15">
      <c r="B50" s="1" t="s">
        <v>283</v>
      </c>
      <c r="C50" s="232">
        <f>+C4-1</f>
        <v>7</v>
      </c>
      <c r="D50" s="1" t="s">
        <v>158</v>
      </c>
      <c r="E50" s="1"/>
    </row>
    <row r="51" spans="2:12" ht="15.6" customHeight="1" x14ac:dyDescent="0.15">
      <c r="B51" s="1" t="s">
        <v>299</v>
      </c>
    </row>
    <row r="52" spans="2:12" ht="15.6" customHeight="1" x14ac:dyDescent="0.15">
      <c r="B52" s="1" t="s">
        <v>565</v>
      </c>
    </row>
    <row r="53" spans="2:12" ht="15.6" customHeight="1" x14ac:dyDescent="0.15">
      <c r="B53" s="1" t="s">
        <v>279</v>
      </c>
    </row>
    <row r="54" spans="2:12" ht="15.6" customHeight="1" x14ac:dyDescent="0.15">
      <c r="B54" s="1" t="s">
        <v>280</v>
      </c>
    </row>
    <row r="55" spans="2:12" ht="15.6" customHeight="1" x14ac:dyDescent="0.15">
      <c r="B55" s="1" t="s">
        <v>289</v>
      </c>
    </row>
  </sheetData>
  <mergeCells count="42">
    <mergeCell ref="B46:M46"/>
    <mergeCell ref="B47:M47"/>
    <mergeCell ref="B41:M41"/>
    <mergeCell ref="B42:M42"/>
    <mergeCell ref="B43:M43"/>
    <mergeCell ref="B44:M44"/>
    <mergeCell ref="B45:M45"/>
    <mergeCell ref="B36:M36"/>
    <mergeCell ref="B37:M37"/>
    <mergeCell ref="B38:M38"/>
    <mergeCell ref="B39:M39"/>
    <mergeCell ref="B40:M40"/>
    <mergeCell ref="K1:L1"/>
    <mergeCell ref="B48:L49"/>
    <mergeCell ref="B16:C16"/>
    <mergeCell ref="B8:C8"/>
    <mergeCell ref="B9:C9"/>
    <mergeCell ref="B14:C14"/>
    <mergeCell ref="B7:C7"/>
    <mergeCell ref="B18:C18"/>
    <mergeCell ref="B11:C11"/>
    <mergeCell ref="B10:C10"/>
    <mergeCell ref="B17:C17"/>
    <mergeCell ref="B15:C15"/>
    <mergeCell ref="B12:C13"/>
    <mergeCell ref="D17:K17"/>
    <mergeCell ref="K2:L2"/>
    <mergeCell ref="C4:D4"/>
    <mergeCell ref="D15:K15"/>
    <mergeCell ref="D16:K16"/>
    <mergeCell ref="G4:K4"/>
    <mergeCell ref="B6:J6"/>
    <mergeCell ref="D14:K14"/>
    <mergeCell ref="F12:K12"/>
    <mergeCell ref="F13:K13"/>
    <mergeCell ref="D12:E12"/>
    <mergeCell ref="D13:E13"/>
    <mergeCell ref="D7:K7"/>
    <mergeCell ref="D9:K9"/>
    <mergeCell ref="D8:K8"/>
    <mergeCell ref="D10:K10"/>
    <mergeCell ref="D11:K11"/>
  </mergeCells>
  <phoneticPr fontId="7"/>
  <printOptions horizontalCentered="1" verticalCentered="1"/>
  <pageMargins left="0.74803149606299213" right="0.62992125984251968" top="0.55118110236220474" bottom="0.39370078740157483" header="0.39370078740157483" footer="0.31496062992125984"/>
  <pageSetup paperSize="9" scale="93" orientation="portrait" r:id="rId1"/>
  <headerFooter alignWithMargins="0">
    <oddHeader xml:space="preserve">&amp;R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I37"/>
  <sheetViews>
    <sheetView view="pageBreakPreview" zoomScale="90" zoomScaleNormal="100" zoomScaleSheetLayoutView="90" workbookViewId="0">
      <selection sqref="A1:XFD1048576"/>
    </sheetView>
  </sheetViews>
  <sheetFormatPr defaultColWidth="10.6640625" defaultRowHeight="12.75" x14ac:dyDescent="0.15"/>
  <cols>
    <col min="1" max="1" width="3.1640625" style="289" customWidth="1"/>
    <col min="2" max="2" width="13.6640625" style="289" customWidth="1"/>
    <col min="3" max="3" width="18.33203125" style="289" customWidth="1"/>
    <col min="4" max="4" width="19.5" style="289" customWidth="1"/>
    <col min="5" max="9" width="14.5" style="289" customWidth="1"/>
    <col min="10" max="10" width="1" style="289" customWidth="1"/>
    <col min="11" max="16384" width="10.6640625" style="289"/>
  </cols>
  <sheetData>
    <row r="1" spans="2:9" ht="22.5" customHeight="1" x14ac:dyDescent="0.15">
      <c r="B1" s="576" t="s">
        <v>180</v>
      </c>
      <c r="C1" s="576"/>
      <c r="D1" s="577">
        <f>+表紙!C4-1</f>
        <v>7</v>
      </c>
      <c r="E1" s="577"/>
      <c r="F1" s="288"/>
      <c r="G1" s="70"/>
    </row>
    <row r="2" spans="2:9" ht="22.5" customHeight="1" x14ac:dyDescent="0.15">
      <c r="B2" s="289" t="s">
        <v>145</v>
      </c>
    </row>
    <row r="3" spans="2:9" ht="22.5" customHeight="1" x14ac:dyDescent="0.15">
      <c r="B3" s="290" t="s">
        <v>2</v>
      </c>
      <c r="C3" s="290" t="s">
        <v>3</v>
      </c>
      <c r="D3" s="290" t="s">
        <v>141</v>
      </c>
      <c r="E3" s="578" t="s">
        <v>140</v>
      </c>
      <c r="F3" s="578"/>
      <c r="G3" s="578"/>
      <c r="H3" s="578"/>
      <c r="I3" s="578"/>
    </row>
    <row r="4" spans="2:9" ht="22.5" customHeight="1" x14ac:dyDescent="0.15">
      <c r="B4" s="291"/>
      <c r="C4" s="291"/>
      <c r="D4" s="292"/>
      <c r="E4" s="579"/>
      <c r="F4" s="579"/>
      <c r="G4" s="579"/>
      <c r="H4" s="579"/>
      <c r="I4" s="579"/>
    </row>
    <row r="5" spans="2:9" ht="22.5" customHeight="1" x14ac:dyDescent="0.15">
      <c r="B5" s="291"/>
      <c r="C5" s="291"/>
      <c r="D5" s="292"/>
      <c r="E5" s="579"/>
      <c r="F5" s="579"/>
      <c r="G5" s="579"/>
      <c r="H5" s="579"/>
      <c r="I5" s="579"/>
    </row>
    <row r="6" spans="2:9" ht="22.5" customHeight="1" x14ac:dyDescent="0.15">
      <c r="B6" s="291"/>
      <c r="C6" s="291"/>
      <c r="D6" s="292"/>
      <c r="E6" s="579"/>
      <c r="F6" s="579"/>
      <c r="G6" s="579"/>
      <c r="H6" s="579"/>
      <c r="I6" s="579"/>
    </row>
    <row r="7" spans="2:9" ht="22.5" customHeight="1" x14ac:dyDescent="0.15">
      <c r="B7" s="291"/>
      <c r="C7" s="291"/>
      <c r="D7" s="292"/>
      <c r="E7" s="579"/>
      <c r="F7" s="579"/>
      <c r="G7" s="579"/>
      <c r="H7" s="579"/>
      <c r="I7" s="579"/>
    </row>
    <row r="8" spans="2:9" ht="22.5" customHeight="1" x14ac:dyDescent="0.15">
      <c r="B8" s="291"/>
      <c r="C8" s="291"/>
      <c r="D8" s="292"/>
      <c r="E8" s="579"/>
      <c r="F8" s="579"/>
      <c r="G8" s="579"/>
      <c r="H8" s="579"/>
      <c r="I8" s="579"/>
    </row>
    <row r="9" spans="2:9" ht="22.5" customHeight="1" x14ac:dyDescent="0.15">
      <c r="B9" s="291"/>
      <c r="C9" s="291"/>
      <c r="D9" s="292"/>
      <c r="E9" s="579"/>
      <c r="F9" s="579"/>
      <c r="G9" s="579"/>
      <c r="H9" s="579"/>
      <c r="I9" s="579"/>
    </row>
    <row r="10" spans="2:9" ht="22.5" customHeight="1" x14ac:dyDescent="0.15">
      <c r="B10" s="291"/>
      <c r="C10" s="291"/>
      <c r="D10" s="292"/>
      <c r="E10" s="579"/>
      <c r="F10" s="579"/>
      <c r="G10" s="579"/>
      <c r="H10" s="579"/>
      <c r="I10" s="579"/>
    </row>
    <row r="11" spans="2:9" ht="22.5" customHeight="1" x14ac:dyDescent="0.15">
      <c r="B11" s="291"/>
      <c r="C11" s="291"/>
      <c r="D11" s="292"/>
      <c r="E11" s="579"/>
      <c r="F11" s="579"/>
      <c r="G11" s="579"/>
      <c r="H11" s="579"/>
      <c r="I11" s="579"/>
    </row>
    <row r="12" spans="2:9" ht="22.5" customHeight="1" x14ac:dyDescent="0.15">
      <c r="B12" s="291"/>
      <c r="C12" s="291"/>
      <c r="D12" s="292"/>
      <c r="E12" s="579"/>
      <c r="F12" s="579"/>
      <c r="G12" s="579"/>
      <c r="H12" s="579"/>
      <c r="I12" s="579"/>
    </row>
    <row r="13" spans="2:9" ht="22.5" customHeight="1" x14ac:dyDescent="0.15">
      <c r="B13" s="291"/>
      <c r="C13" s="291"/>
      <c r="D13" s="292"/>
      <c r="E13" s="579"/>
      <c r="F13" s="579"/>
      <c r="G13" s="579"/>
      <c r="H13" s="579"/>
      <c r="I13" s="579"/>
    </row>
    <row r="14" spans="2:9" ht="22.5" customHeight="1" x14ac:dyDescent="0.15">
      <c r="B14" s="291"/>
      <c r="C14" s="291"/>
      <c r="D14" s="292"/>
      <c r="E14" s="579"/>
      <c r="F14" s="579"/>
      <c r="G14" s="579"/>
      <c r="H14" s="579"/>
      <c r="I14" s="579"/>
    </row>
    <row r="15" spans="2:9" ht="22.5" customHeight="1" x14ac:dyDescent="0.15">
      <c r="B15" s="291"/>
      <c r="C15" s="291"/>
      <c r="D15" s="292"/>
      <c r="E15" s="579"/>
      <c r="F15" s="579"/>
      <c r="G15" s="579"/>
      <c r="H15" s="579"/>
      <c r="I15" s="579"/>
    </row>
    <row r="16" spans="2:9" ht="22.5" customHeight="1" x14ac:dyDescent="0.15">
      <c r="B16" s="291"/>
      <c r="C16" s="291"/>
      <c r="D16" s="292"/>
      <c r="E16" s="579"/>
      <c r="F16" s="579"/>
      <c r="G16" s="579"/>
      <c r="H16" s="579"/>
      <c r="I16" s="579"/>
    </row>
    <row r="17" spans="2:9" ht="22.5" customHeight="1" x14ac:dyDescent="0.15">
      <c r="B17" s="291"/>
      <c r="C17" s="291"/>
      <c r="D17" s="292"/>
      <c r="E17" s="579"/>
      <c r="F17" s="579"/>
      <c r="G17" s="579"/>
      <c r="H17" s="579"/>
      <c r="I17" s="579"/>
    </row>
    <row r="18" spans="2:9" ht="22.5" customHeight="1" x14ac:dyDescent="0.15">
      <c r="B18" s="291"/>
      <c r="C18" s="291"/>
      <c r="D18" s="292"/>
      <c r="E18" s="579"/>
      <c r="F18" s="579"/>
      <c r="G18" s="579"/>
      <c r="H18" s="579"/>
      <c r="I18" s="579"/>
    </row>
    <row r="19" spans="2:9" ht="22.5" customHeight="1" x14ac:dyDescent="0.15">
      <c r="B19" s="291"/>
      <c r="C19" s="291"/>
      <c r="D19" s="292"/>
      <c r="E19" s="579"/>
      <c r="F19" s="579"/>
      <c r="G19" s="579"/>
      <c r="H19" s="579"/>
      <c r="I19" s="579"/>
    </row>
    <row r="20" spans="2:9" ht="22.5" customHeight="1" x14ac:dyDescent="0.15">
      <c r="B20" s="291"/>
      <c r="C20" s="291"/>
      <c r="D20" s="292"/>
      <c r="E20" s="579"/>
      <c r="F20" s="579"/>
      <c r="G20" s="579"/>
      <c r="H20" s="579"/>
      <c r="I20" s="579"/>
    </row>
    <row r="21" spans="2:9" ht="22.5" customHeight="1" x14ac:dyDescent="0.15">
      <c r="B21" s="291"/>
      <c r="C21" s="291"/>
      <c r="D21" s="292"/>
      <c r="E21" s="579"/>
      <c r="F21" s="579"/>
      <c r="G21" s="579"/>
      <c r="H21" s="579"/>
      <c r="I21" s="579"/>
    </row>
    <row r="22" spans="2:9" ht="22.5" customHeight="1" x14ac:dyDescent="0.15">
      <c r="B22" s="291"/>
      <c r="C22" s="291"/>
      <c r="D22" s="292"/>
      <c r="E22" s="579"/>
      <c r="F22" s="579"/>
      <c r="G22" s="579"/>
      <c r="H22" s="579"/>
      <c r="I22" s="579"/>
    </row>
    <row r="23" spans="2:9" ht="22.5" customHeight="1" x14ac:dyDescent="0.15">
      <c r="B23" s="291"/>
      <c r="C23" s="291"/>
      <c r="D23" s="292"/>
      <c r="E23" s="579"/>
      <c r="F23" s="579"/>
      <c r="G23" s="579"/>
      <c r="H23" s="579"/>
      <c r="I23" s="579"/>
    </row>
    <row r="24" spans="2:9" ht="22.5" customHeight="1" x14ac:dyDescent="0.15">
      <c r="B24" s="291"/>
      <c r="C24" s="291"/>
      <c r="D24" s="292"/>
      <c r="E24" s="579"/>
      <c r="F24" s="579"/>
      <c r="G24" s="579"/>
      <c r="H24" s="579"/>
      <c r="I24" s="579"/>
    </row>
    <row r="25" spans="2:9" ht="22.5" customHeight="1" x14ac:dyDescent="0.15">
      <c r="B25" s="291"/>
      <c r="C25" s="291"/>
      <c r="D25" s="292"/>
      <c r="E25" s="579"/>
      <c r="F25" s="579"/>
      <c r="G25" s="579"/>
      <c r="H25" s="579"/>
      <c r="I25" s="579"/>
    </row>
    <row r="26" spans="2:9" ht="22.5" customHeight="1" x14ac:dyDescent="0.15">
      <c r="B26" s="291"/>
      <c r="C26" s="291"/>
      <c r="D26" s="292"/>
      <c r="E26" s="579"/>
      <c r="F26" s="579"/>
      <c r="G26" s="579"/>
      <c r="H26" s="579"/>
      <c r="I26" s="579"/>
    </row>
    <row r="27" spans="2:9" ht="22.5" customHeight="1" x14ac:dyDescent="0.15">
      <c r="B27" s="291"/>
      <c r="C27" s="291"/>
      <c r="D27" s="292"/>
      <c r="E27" s="579"/>
      <c r="F27" s="579"/>
      <c r="G27" s="579"/>
      <c r="H27" s="579"/>
      <c r="I27" s="579"/>
    </row>
    <row r="28" spans="2:9" ht="22.5" customHeight="1" x14ac:dyDescent="0.15">
      <c r="B28" s="291"/>
      <c r="C28" s="291"/>
      <c r="D28" s="292"/>
      <c r="E28" s="579"/>
      <c r="F28" s="579"/>
      <c r="G28" s="579"/>
      <c r="H28" s="579"/>
      <c r="I28" s="579"/>
    </row>
    <row r="29" spans="2:9" ht="22.5" customHeight="1" x14ac:dyDescent="0.15">
      <c r="B29" s="291"/>
      <c r="C29" s="291"/>
      <c r="D29" s="292"/>
      <c r="E29" s="579"/>
      <c r="F29" s="579"/>
      <c r="G29" s="579"/>
      <c r="H29" s="579"/>
      <c r="I29" s="579"/>
    </row>
    <row r="30" spans="2:9" ht="22.5" customHeight="1" x14ac:dyDescent="0.15">
      <c r="B30" s="291"/>
      <c r="C30" s="291"/>
      <c r="D30" s="292"/>
      <c r="E30" s="579"/>
      <c r="F30" s="579"/>
      <c r="G30" s="579"/>
      <c r="H30" s="579"/>
      <c r="I30" s="579"/>
    </row>
    <row r="31" spans="2:9" ht="22.5" customHeight="1" x14ac:dyDescent="0.15">
      <c r="B31" s="291"/>
      <c r="C31" s="291"/>
      <c r="D31" s="292"/>
      <c r="E31" s="579"/>
      <c r="F31" s="579"/>
      <c r="G31" s="579"/>
      <c r="H31" s="579"/>
      <c r="I31" s="579"/>
    </row>
    <row r="32" spans="2:9" ht="22.5" customHeight="1" x14ac:dyDescent="0.15">
      <c r="B32" s="291"/>
      <c r="C32" s="291"/>
      <c r="D32" s="292"/>
      <c r="E32" s="579"/>
      <c r="F32" s="579"/>
      <c r="G32" s="579"/>
      <c r="H32" s="579"/>
      <c r="I32" s="579"/>
    </row>
    <row r="33" spans="2:9" ht="22.5" customHeight="1" x14ac:dyDescent="0.15">
      <c r="B33" s="291"/>
      <c r="C33" s="291"/>
      <c r="D33" s="292"/>
      <c r="E33" s="579"/>
      <c r="F33" s="579"/>
      <c r="G33" s="579"/>
      <c r="H33" s="579"/>
      <c r="I33" s="579"/>
    </row>
    <row r="34" spans="2:9" ht="22.5" customHeight="1" x14ac:dyDescent="0.15">
      <c r="B34" s="291"/>
      <c r="C34" s="291"/>
      <c r="D34" s="292"/>
      <c r="E34" s="579"/>
      <c r="F34" s="579"/>
      <c r="G34" s="579"/>
      <c r="H34" s="579"/>
      <c r="I34" s="579"/>
    </row>
    <row r="35" spans="2:9" ht="22.5" customHeight="1" x14ac:dyDescent="0.15">
      <c r="B35" s="291"/>
      <c r="C35" s="291"/>
      <c r="D35" s="292"/>
      <c r="E35" s="579"/>
      <c r="F35" s="579"/>
      <c r="G35" s="579"/>
      <c r="H35" s="579"/>
      <c r="I35" s="579"/>
    </row>
    <row r="36" spans="2:9" ht="22.5" customHeight="1" x14ac:dyDescent="0.15">
      <c r="B36" s="289" t="s">
        <v>139</v>
      </c>
    </row>
    <row r="37" spans="2:9" ht="22.5" customHeight="1" x14ac:dyDescent="0.15">
      <c r="B37" s="289" t="s">
        <v>138</v>
      </c>
    </row>
  </sheetData>
  <mergeCells count="35">
    <mergeCell ref="E26:I26"/>
    <mergeCell ref="E33:I33"/>
    <mergeCell ref="E34:I34"/>
    <mergeCell ref="E35:I35"/>
    <mergeCell ref="E27:I27"/>
    <mergeCell ref="E28:I28"/>
    <mergeCell ref="E29:I29"/>
    <mergeCell ref="E30:I30"/>
    <mergeCell ref="E31:I31"/>
    <mergeCell ref="E32:I32"/>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E6:I6"/>
    <mergeCell ref="E7:I7"/>
    <mergeCell ref="E8:I8"/>
    <mergeCell ref="E9:I9"/>
    <mergeCell ref="E10:I10"/>
    <mergeCell ref="B1:C1"/>
    <mergeCell ref="D1:E1"/>
    <mergeCell ref="E3:I3"/>
    <mergeCell ref="E4:I4"/>
    <mergeCell ref="E5:I5"/>
  </mergeCells>
  <phoneticPr fontId="7"/>
  <printOptions horizontalCentered="1"/>
  <pageMargins left="0.74803149606299213" right="0.62992125984251968" top="0.55118110236220474" bottom="0.39370078740157483" header="0.39370078740157483" footer="0.31496062992125984"/>
  <pageSetup paperSize="9" scale="86" firstPageNumber="6" orientation="portrait" r:id="rId1"/>
  <headerFooter alignWithMargins="0">
    <oddHeader>&amp;R（私営幼保連携型認定こども園)</oddHeader>
    <oddFooter>&amp;C&amp;12－９－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551C-BAD1-4110-9926-55B4006F6187}">
  <sheetPr>
    <tabColor rgb="FFFFC000"/>
    <pageSetUpPr fitToPage="1"/>
  </sheetPr>
  <dimension ref="A1:O48"/>
  <sheetViews>
    <sheetView view="pageBreakPreview" zoomScale="115" zoomScaleNormal="100" zoomScaleSheetLayoutView="115" workbookViewId="0">
      <pane xSplit="2" ySplit="5" topLeftCell="C11" activePane="bottomRight" state="frozen"/>
      <selection pane="topRight" activeCell="C1" sqref="C1"/>
      <selection pane="bottomLeft" activeCell="A6" sqref="A6"/>
      <selection pane="bottomRight" activeCell="F3" sqref="F3:F4"/>
    </sheetView>
  </sheetViews>
  <sheetFormatPr defaultRowHeight="13.5" x14ac:dyDescent="0.15"/>
  <cols>
    <col min="1" max="1" width="6" style="134" customWidth="1"/>
    <col min="2" max="2" width="21" style="134" customWidth="1"/>
    <col min="3" max="5" width="10.33203125" style="134" bestFit="1" customWidth="1"/>
    <col min="6" max="14" width="10.83203125" style="134" customWidth="1"/>
    <col min="15" max="16384" width="9.33203125" style="134"/>
  </cols>
  <sheetData>
    <row r="1" spans="1:14" ht="21.75" customHeight="1" x14ac:dyDescent="0.15">
      <c r="A1" s="606" t="s">
        <v>212</v>
      </c>
      <c r="B1" s="606"/>
      <c r="C1" s="129"/>
      <c r="D1" s="130" t="s">
        <v>301</v>
      </c>
      <c r="E1" s="131"/>
      <c r="F1" s="132">
        <f>COUNTA(C7:C10,C12:C15,C17:C20)</f>
        <v>0</v>
      </c>
      <c r="G1" s="133" t="s">
        <v>302</v>
      </c>
    </row>
    <row r="2" spans="1:14" ht="15" customHeight="1" x14ac:dyDescent="0.15">
      <c r="B2" s="134" t="s">
        <v>303</v>
      </c>
      <c r="F2" s="135"/>
      <c r="G2" s="135"/>
      <c r="H2" s="135"/>
      <c r="I2" s="135"/>
      <c r="J2" s="135"/>
      <c r="K2" s="135"/>
      <c r="L2" s="135"/>
      <c r="M2" s="135"/>
      <c r="N2" s="135"/>
    </row>
    <row r="3" spans="1:14" ht="81" customHeight="1" x14ac:dyDescent="0.15">
      <c r="A3" s="607" t="s">
        <v>211</v>
      </c>
      <c r="B3" s="607"/>
      <c r="C3" s="609" t="s">
        <v>264</v>
      </c>
      <c r="D3" s="609" t="s">
        <v>210</v>
      </c>
      <c r="E3" s="596" t="s">
        <v>209</v>
      </c>
      <c r="F3" s="596" t="s">
        <v>265</v>
      </c>
      <c r="G3" s="596" t="s">
        <v>266</v>
      </c>
      <c r="H3" s="596" t="s">
        <v>267</v>
      </c>
      <c r="I3" s="598" t="s">
        <v>268</v>
      </c>
      <c r="J3" s="599"/>
      <c r="K3" s="599"/>
      <c r="L3" s="600"/>
      <c r="M3" s="601" t="s">
        <v>304</v>
      </c>
      <c r="N3" s="601" t="s">
        <v>208</v>
      </c>
    </row>
    <row r="4" spans="1:14" ht="23.25" customHeight="1" x14ac:dyDescent="0.15">
      <c r="A4" s="607"/>
      <c r="B4" s="607"/>
      <c r="C4" s="609"/>
      <c r="D4" s="609"/>
      <c r="E4" s="597"/>
      <c r="F4" s="597"/>
      <c r="G4" s="597"/>
      <c r="H4" s="597"/>
      <c r="I4" s="136" t="s">
        <v>207</v>
      </c>
      <c r="J4" s="137" t="s">
        <v>385</v>
      </c>
      <c r="K4" s="138" t="s">
        <v>386</v>
      </c>
      <c r="L4" s="136" t="s">
        <v>269</v>
      </c>
      <c r="M4" s="602"/>
      <c r="N4" s="602"/>
    </row>
    <row r="5" spans="1:14" ht="16.5" customHeight="1" thickBot="1" x14ac:dyDescent="0.2">
      <c r="A5" s="607"/>
      <c r="B5" s="608"/>
      <c r="C5" s="139" t="s">
        <v>270</v>
      </c>
      <c r="D5" s="139" t="s">
        <v>271</v>
      </c>
      <c r="E5" s="139" t="s">
        <v>271</v>
      </c>
      <c r="F5" s="139" t="s">
        <v>272</v>
      </c>
      <c r="G5" s="139" t="s">
        <v>272</v>
      </c>
      <c r="H5" s="139" t="s">
        <v>272</v>
      </c>
      <c r="I5" s="139" t="s">
        <v>305</v>
      </c>
      <c r="J5" s="139" t="s">
        <v>272</v>
      </c>
      <c r="K5" s="139" t="s">
        <v>272</v>
      </c>
      <c r="L5" s="139" t="s">
        <v>272</v>
      </c>
      <c r="M5" s="139" t="s">
        <v>271</v>
      </c>
      <c r="N5" s="139" t="s">
        <v>271</v>
      </c>
    </row>
    <row r="6" spans="1:14" ht="32.25" customHeight="1" thickBot="1" x14ac:dyDescent="0.2">
      <c r="A6" s="603" t="s">
        <v>206</v>
      </c>
      <c r="B6" s="140" t="s">
        <v>204</v>
      </c>
      <c r="C6" s="141"/>
      <c r="D6" s="141"/>
      <c r="E6" s="141"/>
      <c r="F6" s="141"/>
      <c r="G6" s="141"/>
      <c r="H6" s="141"/>
      <c r="I6" s="141"/>
      <c r="J6" s="141"/>
      <c r="K6" s="141"/>
      <c r="L6" s="141"/>
      <c r="M6" s="142"/>
      <c r="N6" s="143"/>
    </row>
    <row r="7" spans="1:14" ht="20.100000000000001" customHeight="1" x14ac:dyDescent="0.15">
      <c r="A7" s="604"/>
      <c r="B7" s="144" t="s">
        <v>203</v>
      </c>
      <c r="C7" s="144"/>
      <c r="D7" s="144"/>
      <c r="E7" s="144"/>
      <c r="F7" s="144"/>
      <c r="G7" s="144"/>
      <c r="H7" s="144"/>
      <c r="I7" s="144"/>
      <c r="J7" s="144"/>
      <c r="K7" s="144"/>
      <c r="L7" s="144"/>
      <c r="M7" s="144"/>
      <c r="N7" s="144"/>
    </row>
    <row r="8" spans="1:14" ht="20.100000000000001" customHeight="1" x14ac:dyDescent="0.15">
      <c r="A8" s="604"/>
      <c r="B8" s="145" t="s">
        <v>202</v>
      </c>
      <c r="C8" s="146"/>
      <c r="D8" s="146"/>
      <c r="E8" s="146"/>
      <c r="F8" s="146"/>
      <c r="G8" s="146"/>
      <c r="H8" s="146"/>
      <c r="I8" s="146"/>
      <c r="J8" s="146"/>
      <c r="K8" s="146"/>
      <c r="L8" s="146"/>
      <c r="M8" s="146"/>
      <c r="N8" s="146"/>
    </row>
    <row r="9" spans="1:14" ht="20.100000000000001" customHeight="1" x14ac:dyDescent="0.15">
      <c r="A9" s="604"/>
      <c r="B9" s="145" t="s">
        <v>201</v>
      </c>
      <c r="C9" s="145"/>
      <c r="D9" s="145"/>
      <c r="E9" s="145"/>
      <c r="F9" s="145"/>
      <c r="G9" s="145"/>
      <c r="H9" s="145"/>
      <c r="I9" s="145"/>
      <c r="J9" s="145"/>
      <c r="K9" s="145"/>
      <c r="L9" s="145"/>
      <c r="M9" s="145"/>
      <c r="N9" s="145"/>
    </row>
    <row r="10" spans="1:14" ht="20.100000000000001" customHeight="1" thickBot="1" x14ac:dyDescent="0.2">
      <c r="A10" s="604"/>
      <c r="B10" s="147" t="s">
        <v>200</v>
      </c>
      <c r="C10" s="147"/>
      <c r="D10" s="147"/>
      <c r="E10" s="147"/>
      <c r="F10" s="147"/>
      <c r="G10" s="147"/>
      <c r="H10" s="147"/>
      <c r="I10" s="147"/>
      <c r="J10" s="147"/>
      <c r="K10" s="147"/>
      <c r="L10" s="147"/>
      <c r="M10" s="147"/>
      <c r="N10" s="147"/>
    </row>
    <row r="11" spans="1:14" ht="32.25" customHeight="1" thickBot="1" x14ac:dyDescent="0.2">
      <c r="A11" s="605"/>
      <c r="B11" s="140" t="s">
        <v>199</v>
      </c>
      <c r="C11" s="141"/>
      <c r="D11" s="141"/>
      <c r="E11" s="141"/>
      <c r="F11" s="141"/>
      <c r="G11" s="141"/>
      <c r="H11" s="141"/>
      <c r="I11" s="141"/>
      <c r="J11" s="141"/>
      <c r="K11" s="141"/>
      <c r="L11" s="141"/>
      <c r="M11" s="142"/>
      <c r="N11" s="143"/>
    </row>
    <row r="12" spans="1:14" ht="20.100000000000001" customHeight="1" x14ac:dyDescent="0.15">
      <c r="A12" s="604"/>
      <c r="B12" s="144" t="s">
        <v>198</v>
      </c>
      <c r="C12" s="144"/>
      <c r="D12" s="144"/>
      <c r="E12" s="144"/>
      <c r="F12" s="144"/>
      <c r="G12" s="144"/>
      <c r="H12" s="144"/>
      <c r="I12" s="144"/>
      <c r="J12" s="144"/>
      <c r="K12" s="144"/>
      <c r="L12" s="144"/>
      <c r="M12" s="144"/>
      <c r="N12" s="144"/>
    </row>
    <row r="13" spans="1:14" ht="20.100000000000001" customHeight="1" x14ac:dyDescent="0.15">
      <c r="A13" s="604"/>
      <c r="B13" s="145" t="s">
        <v>197</v>
      </c>
      <c r="C13" s="145"/>
      <c r="D13" s="145"/>
      <c r="E13" s="145"/>
      <c r="F13" s="145"/>
      <c r="G13" s="145"/>
      <c r="H13" s="145"/>
      <c r="I13" s="145"/>
      <c r="J13" s="145"/>
      <c r="K13" s="145"/>
      <c r="L13" s="145"/>
      <c r="M13" s="145"/>
      <c r="N13" s="145"/>
    </row>
    <row r="14" spans="1:14" ht="20.100000000000001" customHeight="1" x14ac:dyDescent="0.15">
      <c r="A14" s="604"/>
      <c r="B14" s="145" t="s">
        <v>196</v>
      </c>
      <c r="C14" s="145"/>
      <c r="D14" s="145"/>
      <c r="E14" s="145"/>
      <c r="F14" s="145"/>
      <c r="G14" s="145"/>
      <c r="H14" s="145"/>
      <c r="I14" s="145"/>
      <c r="J14" s="145"/>
      <c r="K14" s="145"/>
      <c r="L14" s="145"/>
      <c r="M14" s="145"/>
      <c r="N14" s="145"/>
    </row>
    <row r="15" spans="1:14" ht="20.100000000000001" customHeight="1" thickBot="1" x14ac:dyDescent="0.2">
      <c r="A15" s="604"/>
      <c r="B15" s="147" t="s">
        <v>195</v>
      </c>
      <c r="C15" s="147"/>
      <c r="D15" s="147"/>
      <c r="E15" s="147"/>
      <c r="F15" s="147"/>
      <c r="G15" s="147"/>
      <c r="H15" s="147"/>
      <c r="I15" s="147"/>
      <c r="J15" s="147"/>
      <c r="K15" s="147"/>
      <c r="L15" s="147"/>
      <c r="M15" s="147"/>
      <c r="N15" s="147"/>
    </row>
    <row r="16" spans="1:14" ht="32.25" customHeight="1" thickBot="1" x14ac:dyDescent="0.2">
      <c r="A16" s="605"/>
      <c r="B16" s="140" t="s">
        <v>194</v>
      </c>
      <c r="C16" s="141"/>
      <c r="D16" s="141"/>
      <c r="E16" s="141"/>
      <c r="F16" s="141"/>
      <c r="G16" s="141"/>
      <c r="H16" s="141"/>
      <c r="I16" s="141"/>
      <c r="J16" s="141"/>
      <c r="K16" s="141"/>
      <c r="L16" s="141"/>
      <c r="M16" s="142"/>
      <c r="N16" s="143"/>
    </row>
    <row r="17" spans="1:14" ht="20.100000000000001" customHeight="1" x14ac:dyDescent="0.15">
      <c r="A17" s="604"/>
      <c r="B17" s="148" t="s">
        <v>193</v>
      </c>
      <c r="C17" s="144"/>
      <c r="D17" s="144"/>
      <c r="E17" s="144"/>
      <c r="F17" s="144"/>
      <c r="G17" s="144"/>
      <c r="H17" s="144"/>
      <c r="I17" s="144"/>
      <c r="J17" s="144"/>
      <c r="K17" s="144"/>
      <c r="L17" s="144"/>
      <c r="M17" s="144"/>
      <c r="N17" s="144"/>
    </row>
    <row r="18" spans="1:14" ht="20.100000000000001" customHeight="1" x14ac:dyDescent="0.15">
      <c r="A18" s="604"/>
      <c r="B18" s="145" t="s">
        <v>192</v>
      </c>
      <c r="C18" s="145"/>
      <c r="D18" s="145"/>
      <c r="E18" s="145"/>
      <c r="F18" s="145"/>
      <c r="G18" s="145"/>
      <c r="H18" s="145"/>
      <c r="I18" s="145"/>
      <c r="J18" s="145"/>
      <c r="K18" s="145"/>
      <c r="L18" s="145"/>
      <c r="M18" s="145"/>
      <c r="N18" s="145"/>
    </row>
    <row r="19" spans="1:14" ht="20.100000000000001" customHeight="1" x14ac:dyDescent="0.15">
      <c r="A19" s="604"/>
      <c r="B19" s="145" t="s">
        <v>191</v>
      </c>
      <c r="C19" s="145"/>
      <c r="D19" s="145"/>
      <c r="E19" s="145"/>
      <c r="F19" s="145"/>
      <c r="G19" s="145"/>
      <c r="H19" s="145"/>
      <c r="I19" s="145"/>
      <c r="J19" s="145"/>
      <c r="K19" s="145"/>
      <c r="L19" s="145"/>
      <c r="M19" s="145"/>
      <c r="N19" s="145"/>
    </row>
    <row r="20" spans="1:14" ht="20.100000000000001" customHeight="1" thickBot="1" x14ac:dyDescent="0.2">
      <c r="A20" s="604"/>
      <c r="B20" s="147" t="s">
        <v>190</v>
      </c>
      <c r="C20" s="147"/>
      <c r="D20" s="147"/>
      <c r="E20" s="147"/>
      <c r="F20" s="147"/>
      <c r="G20" s="147"/>
      <c r="H20" s="147"/>
      <c r="I20" s="147"/>
      <c r="J20" s="147"/>
      <c r="K20" s="147"/>
      <c r="L20" s="147"/>
      <c r="M20" s="147"/>
      <c r="N20" s="147"/>
    </row>
    <row r="21" spans="1:14" ht="23.25" customHeight="1" x14ac:dyDescent="0.15">
      <c r="A21" s="605"/>
      <c r="B21" s="149" t="s">
        <v>189</v>
      </c>
      <c r="C21" s="584" t="e">
        <f>SUM(C7:C10,C12:C15,C17:C20)/F1</f>
        <v>#DIV/0!</v>
      </c>
      <c r="D21" s="150" t="e">
        <f>SUM(D7:D10,D12:D15,D17:D20)/F1</f>
        <v>#DIV/0!</v>
      </c>
      <c r="E21" s="150" t="e">
        <f>SUM(E7:E10,E12:E15,E17:E20)/F1</f>
        <v>#DIV/0!</v>
      </c>
      <c r="F21" s="584" t="e">
        <f>SUM(F7:F10,F12:F15,F17:F20)/F1</f>
        <v>#DIV/0!</v>
      </c>
      <c r="G21" s="584" t="e">
        <f>SUM(G7:G10,G12:G15,G17:G20)/F1</f>
        <v>#DIV/0!</v>
      </c>
      <c r="H21" s="586" t="e">
        <f>SUM(H7:H10,H12:H15,H17:H20)/F1</f>
        <v>#DIV/0!</v>
      </c>
      <c r="I21" s="584" t="e">
        <f>SUM(I7:I10,I12:I15,I17:I20)/F1</f>
        <v>#DIV/0!</v>
      </c>
      <c r="J21" s="582" t="e">
        <f>SUM(J7:J10,J12:J15,J17:J20)/F1</f>
        <v>#DIV/0!</v>
      </c>
      <c r="K21" s="582" t="e">
        <f>SUM(K7:K10,K12:K15,K17:K20)/F1</f>
        <v>#DIV/0!</v>
      </c>
      <c r="L21" s="584" t="e">
        <f>SUM(L7:L10,L12:L15,L17:L20)/F1</f>
        <v>#DIV/0!</v>
      </c>
      <c r="M21" s="586" t="e">
        <f>SUM(M7:M10,M12:M15,M17:M20)/F1</f>
        <v>#DIV/0!</v>
      </c>
      <c r="N21" s="588" t="e">
        <f>SUM(N7:N10,N12:N15,N17:N20)/F1</f>
        <v>#DIV/0!</v>
      </c>
    </row>
    <row r="22" spans="1:14" ht="20.25" customHeight="1" thickBot="1" x14ac:dyDescent="0.2">
      <c r="A22" s="605"/>
      <c r="B22" s="151" t="s">
        <v>306</v>
      </c>
      <c r="C22" s="585"/>
      <c r="D22" s="152" t="e">
        <f>D21*4/C21</f>
        <v>#DIV/0!</v>
      </c>
      <c r="E22" s="152" t="e">
        <f>E21*9/C21</f>
        <v>#DIV/0!</v>
      </c>
      <c r="F22" s="585"/>
      <c r="G22" s="585"/>
      <c r="H22" s="587"/>
      <c r="I22" s="585"/>
      <c r="J22" s="583"/>
      <c r="K22" s="583"/>
      <c r="L22" s="585"/>
      <c r="M22" s="587"/>
      <c r="N22" s="589"/>
    </row>
    <row r="23" spans="1:14" ht="13.5" customHeight="1" thickBot="1" x14ac:dyDescent="0.2">
      <c r="A23" s="153"/>
      <c r="B23" s="154"/>
    </row>
    <row r="24" spans="1:14" ht="32.25" customHeight="1" thickBot="1" x14ac:dyDescent="0.2">
      <c r="A24" s="593" t="s">
        <v>205</v>
      </c>
      <c r="B24" s="140" t="s">
        <v>204</v>
      </c>
      <c r="C24" s="155"/>
      <c r="D24" s="155"/>
      <c r="E24" s="155"/>
      <c r="F24" s="155"/>
      <c r="G24" s="155"/>
      <c r="H24" s="155"/>
      <c r="I24" s="155"/>
      <c r="J24" s="155"/>
      <c r="K24" s="155"/>
      <c r="L24" s="155"/>
      <c r="M24" s="155"/>
      <c r="N24" s="156"/>
    </row>
    <row r="25" spans="1:14" ht="20.100000000000001" customHeight="1" x14ac:dyDescent="0.15">
      <c r="A25" s="594"/>
      <c r="B25" s="144" t="s">
        <v>203</v>
      </c>
      <c r="C25" s="157"/>
      <c r="D25" s="157"/>
      <c r="E25" s="157"/>
      <c r="F25" s="157"/>
      <c r="G25" s="157"/>
      <c r="H25" s="157"/>
      <c r="I25" s="157"/>
      <c r="J25" s="157"/>
      <c r="K25" s="157"/>
      <c r="L25" s="157"/>
      <c r="M25" s="157"/>
      <c r="N25" s="157"/>
    </row>
    <row r="26" spans="1:14" ht="20.100000000000001" customHeight="1" x14ac:dyDescent="0.15">
      <c r="A26" s="594"/>
      <c r="B26" s="145" t="s">
        <v>202</v>
      </c>
      <c r="C26" s="146"/>
      <c r="D26" s="146"/>
      <c r="E26" s="146"/>
      <c r="F26" s="146"/>
      <c r="G26" s="146"/>
      <c r="H26" s="146"/>
      <c r="I26" s="146"/>
      <c r="J26" s="146"/>
      <c r="K26" s="146"/>
      <c r="L26" s="146"/>
      <c r="M26" s="146"/>
      <c r="N26" s="146"/>
    </row>
    <row r="27" spans="1:14" ht="20.100000000000001" customHeight="1" x14ac:dyDescent="0.15">
      <c r="A27" s="594"/>
      <c r="B27" s="145" t="s">
        <v>201</v>
      </c>
      <c r="C27" s="146"/>
      <c r="D27" s="146"/>
      <c r="E27" s="146"/>
      <c r="F27" s="146"/>
      <c r="G27" s="146"/>
      <c r="H27" s="146"/>
      <c r="I27" s="146"/>
      <c r="J27" s="146"/>
      <c r="K27" s="146"/>
      <c r="L27" s="146"/>
      <c r="M27" s="146"/>
      <c r="N27" s="146"/>
    </row>
    <row r="28" spans="1:14" ht="20.100000000000001" customHeight="1" thickBot="1" x14ac:dyDescent="0.2">
      <c r="A28" s="594"/>
      <c r="B28" s="147" t="s">
        <v>200</v>
      </c>
      <c r="C28" s="158"/>
      <c r="D28" s="158"/>
      <c r="E28" s="158"/>
      <c r="F28" s="158"/>
      <c r="G28" s="158"/>
      <c r="H28" s="158"/>
      <c r="I28" s="158"/>
      <c r="J28" s="158"/>
      <c r="K28" s="158"/>
      <c r="L28" s="158"/>
      <c r="M28" s="158"/>
      <c r="N28" s="158"/>
    </row>
    <row r="29" spans="1:14" ht="32.25" customHeight="1" thickBot="1" x14ac:dyDescent="0.2">
      <c r="A29" s="594"/>
      <c r="B29" s="140" t="s">
        <v>199</v>
      </c>
      <c r="C29" s="155"/>
      <c r="D29" s="155"/>
      <c r="E29" s="155"/>
      <c r="F29" s="155"/>
      <c r="G29" s="155"/>
      <c r="H29" s="155"/>
      <c r="I29" s="155"/>
      <c r="J29" s="155"/>
      <c r="K29" s="155"/>
      <c r="L29" s="155"/>
      <c r="M29" s="155"/>
      <c r="N29" s="156"/>
    </row>
    <row r="30" spans="1:14" ht="20.100000000000001" customHeight="1" x14ac:dyDescent="0.15">
      <c r="A30" s="594"/>
      <c r="B30" s="144" t="s">
        <v>198</v>
      </c>
      <c r="C30" s="157"/>
      <c r="D30" s="157"/>
      <c r="E30" s="157"/>
      <c r="F30" s="157"/>
      <c r="G30" s="157"/>
      <c r="H30" s="157"/>
      <c r="I30" s="157"/>
      <c r="J30" s="157"/>
      <c r="K30" s="157"/>
      <c r="L30" s="157"/>
      <c r="M30" s="157"/>
      <c r="N30" s="157"/>
    </row>
    <row r="31" spans="1:14" ht="20.100000000000001" customHeight="1" x14ac:dyDescent="0.15">
      <c r="A31" s="594"/>
      <c r="B31" s="145" t="s">
        <v>197</v>
      </c>
      <c r="C31" s="146"/>
      <c r="D31" s="146"/>
      <c r="E31" s="146"/>
      <c r="F31" s="146"/>
      <c r="G31" s="146"/>
      <c r="H31" s="146"/>
      <c r="I31" s="146"/>
      <c r="J31" s="146"/>
      <c r="K31" s="146"/>
      <c r="L31" s="146"/>
      <c r="M31" s="146"/>
      <c r="N31" s="146"/>
    </row>
    <row r="32" spans="1:14" ht="20.100000000000001" customHeight="1" x14ac:dyDescent="0.15">
      <c r="A32" s="594"/>
      <c r="B32" s="145" t="s">
        <v>196</v>
      </c>
      <c r="C32" s="146"/>
      <c r="D32" s="146"/>
      <c r="E32" s="146"/>
      <c r="F32" s="146"/>
      <c r="G32" s="146"/>
      <c r="H32" s="146"/>
      <c r="I32" s="146"/>
      <c r="J32" s="146"/>
      <c r="K32" s="146"/>
      <c r="L32" s="146"/>
      <c r="M32" s="146"/>
      <c r="N32" s="146"/>
    </row>
    <row r="33" spans="1:15" ht="20.100000000000001" customHeight="1" thickBot="1" x14ac:dyDescent="0.2">
      <c r="A33" s="594"/>
      <c r="B33" s="147" t="s">
        <v>195</v>
      </c>
      <c r="C33" s="158"/>
      <c r="D33" s="158"/>
      <c r="E33" s="158"/>
      <c r="F33" s="158"/>
      <c r="G33" s="158"/>
      <c r="H33" s="158"/>
      <c r="I33" s="158"/>
      <c r="J33" s="158"/>
      <c r="K33" s="158"/>
      <c r="L33" s="158"/>
      <c r="M33" s="158"/>
      <c r="N33" s="158"/>
    </row>
    <row r="34" spans="1:15" ht="32.25" customHeight="1" thickBot="1" x14ac:dyDescent="0.2">
      <c r="A34" s="594"/>
      <c r="B34" s="140" t="s">
        <v>194</v>
      </c>
      <c r="C34" s="155"/>
      <c r="D34" s="155"/>
      <c r="E34" s="155"/>
      <c r="F34" s="155"/>
      <c r="G34" s="155"/>
      <c r="H34" s="155"/>
      <c r="I34" s="155"/>
      <c r="J34" s="155"/>
      <c r="K34" s="155"/>
      <c r="L34" s="155"/>
      <c r="M34" s="155"/>
      <c r="N34" s="156"/>
    </row>
    <row r="35" spans="1:15" ht="20.100000000000001" customHeight="1" x14ac:dyDescent="0.15">
      <c r="A35" s="594"/>
      <c r="B35" s="148" t="s">
        <v>193</v>
      </c>
      <c r="C35" s="157"/>
      <c r="D35" s="157"/>
      <c r="E35" s="157"/>
      <c r="F35" s="157"/>
      <c r="G35" s="157"/>
      <c r="H35" s="157"/>
      <c r="I35" s="157"/>
      <c r="J35" s="157"/>
      <c r="K35" s="157"/>
      <c r="L35" s="157"/>
      <c r="M35" s="157"/>
      <c r="N35" s="157"/>
    </row>
    <row r="36" spans="1:15" ht="20.100000000000001" customHeight="1" x14ac:dyDescent="0.15">
      <c r="A36" s="594"/>
      <c r="B36" s="145" t="s">
        <v>192</v>
      </c>
      <c r="C36" s="146"/>
      <c r="D36" s="146"/>
      <c r="E36" s="146"/>
      <c r="F36" s="146"/>
      <c r="G36" s="146"/>
      <c r="H36" s="146"/>
      <c r="I36" s="146"/>
      <c r="J36" s="146"/>
      <c r="K36" s="146"/>
      <c r="L36" s="146"/>
      <c r="M36" s="146"/>
      <c r="N36" s="146"/>
    </row>
    <row r="37" spans="1:15" ht="18.75" customHeight="1" x14ac:dyDescent="0.15">
      <c r="A37" s="594"/>
      <c r="B37" s="145" t="s">
        <v>191</v>
      </c>
      <c r="C37" s="146"/>
      <c r="D37" s="146"/>
      <c r="E37" s="146"/>
      <c r="F37" s="146"/>
      <c r="G37" s="146"/>
      <c r="H37" s="146"/>
      <c r="I37" s="146"/>
      <c r="J37" s="146"/>
      <c r="K37" s="146"/>
      <c r="L37" s="146"/>
      <c r="M37" s="146"/>
      <c r="N37" s="146"/>
    </row>
    <row r="38" spans="1:15" ht="20.100000000000001" customHeight="1" thickBot="1" x14ac:dyDescent="0.2">
      <c r="A38" s="594"/>
      <c r="B38" s="147" t="s">
        <v>190</v>
      </c>
      <c r="C38" s="158"/>
      <c r="D38" s="158"/>
      <c r="E38" s="158"/>
      <c r="F38" s="158"/>
      <c r="G38" s="158"/>
      <c r="H38" s="158"/>
      <c r="I38" s="158"/>
      <c r="J38" s="158"/>
      <c r="K38" s="158"/>
      <c r="L38" s="158"/>
      <c r="M38" s="158"/>
      <c r="N38" s="158"/>
    </row>
    <row r="39" spans="1:15" ht="24.75" customHeight="1" x14ac:dyDescent="0.15">
      <c r="A39" s="594"/>
      <c r="B39" s="149" t="s">
        <v>189</v>
      </c>
      <c r="C39" s="584" t="e">
        <f>SUM(C25:C28,C30:C33,C35:C38)/F1</f>
        <v>#DIV/0!</v>
      </c>
      <c r="D39" s="150" t="e">
        <f>SUM(D25:D28,D30:D33,D35:D38)/F1</f>
        <v>#DIV/0!</v>
      </c>
      <c r="E39" s="150" t="e">
        <f>SUM(E25:E28,E30:E33,E35:E38)/F1</f>
        <v>#DIV/0!</v>
      </c>
      <c r="F39" s="584" t="e">
        <f>SUM(F25:F28,F30:F33,F35:F38)/F1</f>
        <v>#DIV/0!</v>
      </c>
      <c r="G39" s="584" t="e">
        <f>SUM(G25:G28,G30:G33,G35:G38)/F1</f>
        <v>#DIV/0!</v>
      </c>
      <c r="H39" s="586" t="e">
        <f>SUM(H25:H28,H30:H33,H35:H38)/F1</f>
        <v>#DIV/0!</v>
      </c>
      <c r="I39" s="584" t="e">
        <f>SUM(I25:I28,I30:I33,I35:I38)/F1</f>
        <v>#DIV/0!</v>
      </c>
      <c r="J39" s="582" t="e">
        <f>SUM(J25:J28,J30:J33,J35:J38)/F1</f>
        <v>#DIV/0!</v>
      </c>
      <c r="K39" s="582" t="e">
        <f>SUM(K25:K28,K30:K33,K35:K38)/F1</f>
        <v>#DIV/0!</v>
      </c>
      <c r="L39" s="584" t="e">
        <f>SUM(L25:L28,L30:L33,L35:L38)/F1</f>
        <v>#DIV/0!</v>
      </c>
      <c r="M39" s="586" t="e">
        <f>SUM(M25:M28,M30:M33,M35:M38)/F1</f>
        <v>#DIV/0!</v>
      </c>
      <c r="N39" s="588" t="e">
        <f>SUM(N25:N28,N30:N33,N35:N38)/F1</f>
        <v>#DIV/0!</v>
      </c>
    </row>
    <row r="40" spans="1:15" ht="24.75" customHeight="1" thickBot="1" x14ac:dyDescent="0.2">
      <c r="A40" s="594"/>
      <c r="B40" s="159" t="s">
        <v>307</v>
      </c>
      <c r="C40" s="585"/>
      <c r="D40" s="152" t="e">
        <f>IF(D41=A47,D39*4/C39,(D39+D47*H41/100)*4/(C39+C47*H41/100))</f>
        <v>#DIV/0!</v>
      </c>
      <c r="E40" s="152" t="e">
        <f>IF(D41=A47,E39*9/C39,(E39+E47*H41/100)*9/(C39+C47*H41/100))</f>
        <v>#DIV/0!</v>
      </c>
      <c r="F40" s="585"/>
      <c r="G40" s="585"/>
      <c r="H40" s="587"/>
      <c r="I40" s="585"/>
      <c r="J40" s="583"/>
      <c r="K40" s="583"/>
      <c r="L40" s="585"/>
      <c r="M40" s="587"/>
      <c r="N40" s="589"/>
    </row>
    <row r="41" spans="1:15" ht="24.75" customHeight="1" thickBot="1" x14ac:dyDescent="0.2">
      <c r="A41" s="595"/>
      <c r="B41" s="590" t="s">
        <v>308</v>
      </c>
      <c r="C41" s="591"/>
      <c r="D41" s="160"/>
      <c r="E41" s="592" t="s">
        <v>309</v>
      </c>
      <c r="F41" s="592"/>
      <c r="G41" s="592"/>
      <c r="H41" s="161"/>
      <c r="I41" s="162" t="s">
        <v>271</v>
      </c>
    </row>
    <row r="42" spans="1:15" ht="6.75" customHeight="1" x14ac:dyDescent="0.15"/>
    <row r="43" spans="1:15" ht="48.75" customHeight="1" x14ac:dyDescent="0.15">
      <c r="A43" s="163" t="s">
        <v>273</v>
      </c>
      <c r="B43" s="580" t="s">
        <v>387</v>
      </c>
      <c r="C43" s="580"/>
      <c r="D43" s="580"/>
      <c r="E43" s="580"/>
      <c r="F43" s="580"/>
      <c r="G43" s="580"/>
      <c r="H43" s="580"/>
      <c r="I43" s="580"/>
      <c r="J43" s="580"/>
      <c r="K43" s="580"/>
      <c r="L43" s="580"/>
      <c r="M43" s="580"/>
      <c r="N43" s="580"/>
    </row>
    <row r="44" spans="1:15" ht="33" customHeight="1" x14ac:dyDescent="0.15">
      <c r="A44" s="163">
        <v>2</v>
      </c>
      <c r="B44" s="581" t="s">
        <v>274</v>
      </c>
      <c r="C44" s="581"/>
      <c r="D44" s="581"/>
      <c r="E44" s="581"/>
      <c r="F44" s="581"/>
      <c r="G44" s="581"/>
      <c r="H44" s="581"/>
      <c r="I44" s="581"/>
      <c r="J44" s="581"/>
      <c r="K44" s="581"/>
      <c r="L44" s="581"/>
      <c r="M44" s="581"/>
      <c r="N44" s="581"/>
    </row>
    <row r="45" spans="1:15" ht="29.25" customHeight="1" x14ac:dyDescent="0.15">
      <c r="A45" s="163">
        <v>3</v>
      </c>
      <c r="B45" s="581" t="s">
        <v>310</v>
      </c>
      <c r="C45" s="581"/>
      <c r="D45" s="581"/>
      <c r="E45" s="581"/>
      <c r="F45" s="581"/>
      <c r="G45" s="581"/>
      <c r="H45" s="581"/>
      <c r="I45" s="581"/>
      <c r="J45" s="581"/>
      <c r="K45" s="581"/>
      <c r="L45" s="581"/>
      <c r="M45" s="581"/>
      <c r="N45" s="581"/>
    </row>
    <row r="47" spans="1:15" x14ac:dyDescent="0.15">
      <c r="A47" s="134" t="s">
        <v>311</v>
      </c>
      <c r="B47" s="134" t="s">
        <v>312</v>
      </c>
      <c r="C47" s="134">
        <v>156</v>
      </c>
      <c r="D47" s="134">
        <v>2.5</v>
      </c>
      <c r="E47" s="134">
        <v>0.3</v>
      </c>
      <c r="F47" s="134">
        <v>29</v>
      </c>
      <c r="G47" s="134">
        <v>3</v>
      </c>
      <c r="H47" s="134">
        <v>0.1</v>
      </c>
      <c r="I47" s="134">
        <v>0</v>
      </c>
      <c r="J47" s="134">
        <v>0.02</v>
      </c>
      <c r="K47" s="134">
        <v>0.01</v>
      </c>
      <c r="L47" s="134">
        <v>0</v>
      </c>
      <c r="M47" s="134">
        <v>1.5</v>
      </c>
      <c r="N47" s="134">
        <v>0</v>
      </c>
      <c r="O47" s="134" t="s">
        <v>313</v>
      </c>
    </row>
    <row r="48" spans="1:15" x14ac:dyDescent="0.15">
      <c r="A48" s="134" t="s">
        <v>314</v>
      </c>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7"/>
  <dataValidations count="1">
    <dataValidation type="list" allowBlank="1" showInputMessage="1" showErrorMessage="1" sqref="D41" xr:uid="{83EA4B19-EC2A-4C03-8DCB-FC946B2D2E53}">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5BF8-AABF-4B92-B1E5-081B5B9F7A1F}">
  <dimension ref="B1:E42"/>
  <sheetViews>
    <sheetView view="pageBreakPreview" topLeftCell="A9" zoomScale="90" zoomScaleNormal="100" zoomScaleSheetLayoutView="90" workbookViewId="0">
      <selection activeCell="E15" sqref="E15:E17"/>
    </sheetView>
  </sheetViews>
  <sheetFormatPr defaultColWidth="10.6640625" defaultRowHeight="12.75" x14ac:dyDescent="0.15"/>
  <cols>
    <col min="1" max="1" width="3.1640625" style="293" customWidth="1"/>
    <col min="2" max="2" width="7.83203125" style="293" customWidth="1"/>
    <col min="3" max="3" width="34.1640625" style="293" customWidth="1"/>
    <col min="4" max="4" width="24.1640625" style="293" customWidth="1"/>
    <col min="5" max="5" width="47.5" style="293" customWidth="1"/>
    <col min="6" max="6" width="2.6640625" style="293" customWidth="1"/>
    <col min="7" max="16384" width="10.6640625" style="293"/>
  </cols>
  <sheetData>
    <row r="1" spans="2:5" ht="26.25" customHeight="1" x14ac:dyDescent="0.15">
      <c r="B1" s="628" t="s">
        <v>572</v>
      </c>
      <c r="C1" s="628"/>
      <c r="D1" s="629">
        <f>表紙!C4-1</f>
        <v>7</v>
      </c>
      <c r="E1" s="629"/>
    </row>
    <row r="2" spans="2:5" ht="18.75" customHeight="1" x14ac:dyDescent="0.15"/>
    <row r="3" spans="2:5" ht="16.5" customHeight="1" x14ac:dyDescent="0.15">
      <c r="B3" s="616" t="s">
        <v>388</v>
      </c>
      <c r="C3" s="616" t="s">
        <v>389</v>
      </c>
      <c r="D3" s="616" t="s">
        <v>390</v>
      </c>
      <c r="E3" s="616" t="s">
        <v>391</v>
      </c>
    </row>
    <row r="4" spans="2:5" ht="16.5" customHeight="1" x14ac:dyDescent="0.15">
      <c r="B4" s="618"/>
      <c r="C4" s="611"/>
      <c r="D4" s="618"/>
      <c r="E4" s="618"/>
    </row>
    <row r="5" spans="2:5" ht="16.5" customHeight="1" x14ac:dyDescent="0.15">
      <c r="B5" s="619"/>
      <c r="C5" s="612"/>
      <c r="D5" s="619"/>
      <c r="E5" s="619"/>
    </row>
    <row r="6" spans="2:5" ht="16.5" customHeight="1" x14ac:dyDescent="0.15">
      <c r="B6" s="625" t="s">
        <v>392</v>
      </c>
      <c r="C6" s="610"/>
      <c r="D6" s="613"/>
      <c r="E6" s="615"/>
    </row>
    <row r="7" spans="2:5" ht="16.5" customHeight="1" x14ac:dyDescent="0.15">
      <c r="B7" s="626"/>
      <c r="C7" s="611"/>
      <c r="D7" s="613"/>
      <c r="E7" s="611"/>
    </row>
    <row r="8" spans="2:5" ht="16.5" customHeight="1" x14ac:dyDescent="0.15">
      <c r="B8" s="626"/>
      <c r="C8" s="612"/>
      <c r="D8" s="614"/>
      <c r="E8" s="612"/>
    </row>
    <row r="9" spans="2:5" ht="16.5" customHeight="1" x14ac:dyDescent="0.15">
      <c r="B9" s="626"/>
      <c r="C9" s="610"/>
      <c r="D9" s="613"/>
      <c r="E9" s="615"/>
    </row>
    <row r="10" spans="2:5" ht="16.5" customHeight="1" x14ac:dyDescent="0.15">
      <c r="B10" s="626"/>
      <c r="C10" s="611"/>
      <c r="D10" s="613"/>
      <c r="E10" s="611"/>
    </row>
    <row r="11" spans="2:5" ht="16.5" customHeight="1" x14ac:dyDescent="0.15">
      <c r="B11" s="626"/>
      <c r="C11" s="612"/>
      <c r="D11" s="614"/>
      <c r="E11" s="612"/>
    </row>
    <row r="12" spans="2:5" ht="16.5" customHeight="1" x14ac:dyDescent="0.15">
      <c r="B12" s="626"/>
      <c r="C12" s="610"/>
      <c r="D12" s="613"/>
      <c r="E12" s="615"/>
    </row>
    <row r="13" spans="2:5" ht="16.5" customHeight="1" x14ac:dyDescent="0.15">
      <c r="B13" s="626"/>
      <c r="C13" s="611"/>
      <c r="D13" s="613"/>
      <c r="E13" s="611"/>
    </row>
    <row r="14" spans="2:5" ht="16.5" customHeight="1" x14ac:dyDescent="0.15">
      <c r="B14" s="626"/>
      <c r="C14" s="612"/>
      <c r="D14" s="614"/>
      <c r="E14" s="612"/>
    </row>
    <row r="15" spans="2:5" ht="16.5" customHeight="1" x14ac:dyDescent="0.15">
      <c r="B15" s="626"/>
      <c r="C15" s="610"/>
      <c r="D15" s="613"/>
      <c r="E15" s="615"/>
    </row>
    <row r="16" spans="2:5" ht="16.5" customHeight="1" x14ac:dyDescent="0.15">
      <c r="B16" s="626"/>
      <c r="C16" s="611"/>
      <c r="D16" s="613"/>
      <c r="E16" s="611"/>
    </row>
    <row r="17" spans="2:5" ht="16.5" customHeight="1" x14ac:dyDescent="0.15">
      <c r="B17" s="626"/>
      <c r="C17" s="612"/>
      <c r="D17" s="614"/>
      <c r="E17" s="612"/>
    </row>
    <row r="18" spans="2:5" ht="16.5" customHeight="1" x14ac:dyDescent="0.15">
      <c r="B18" s="626"/>
      <c r="C18" s="610"/>
      <c r="D18" s="613"/>
      <c r="E18" s="615"/>
    </row>
    <row r="19" spans="2:5" ht="16.5" customHeight="1" x14ac:dyDescent="0.15">
      <c r="B19" s="626"/>
      <c r="C19" s="611"/>
      <c r="D19" s="613"/>
      <c r="E19" s="611"/>
    </row>
    <row r="20" spans="2:5" ht="16.5" customHeight="1" x14ac:dyDescent="0.15">
      <c r="B20" s="627"/>
      <c r="C20" s="612"/>
      <c r="D20" s="614"/>
      <c r="E20" s="612"/>
    </row>
    <row r="21" spans="2:5" ht="16.5" customHeight="1" x14ac:dyDescent="0.15">
      <c r="B21" s="616" t="s">
        <v>393</v>
      </c>
      <c r="C21" s="617" t="s">
        <v>221</v>
      </c>
      <c r="D21" s="622">
        <f>SUM(D6:D20)</f>
        <v>0</v>
      </c>
      <c r="E21" s="617" t="s">
        <v>221</v>
      </c>
    </row>
    <row r="22" spans="2:5" ht="16.5" customHeight="1" x14ac:dyDescent="0.15">
      <c r="B22" s="611"/>
      <c r="C22" s="618"/>
      <c r="D22" s="613"/>
      <c r="E22" s="618"/>
    </row>
    <row r="23" spans="2:5" ht="16.5" customHeight="1" thickBot="1" x14ac:dyDescent="0.2">
      <c r="B23" s="620"/>
      <c r="C23" s="621"/>
      <c r="D23" s="623"/>
      <c r="E23" s="621"/>
    </row>
    <row r="24" spans="2:5" ht="16.5" customHeight="1" thickTop="1" x14ac:dyDescent="0.15">
      <c r="B24" s="624" t="s">
        <v>394</v>
      </c>
      <c r="C24" s="610"/>
      <c r="D24" s="613"/>
      <c r="E24" s="615"/>
    </row>
    <row r="25" spans="2:5" ht="16.5" customHeight="1" x14ac:dyDescent="0.15">
      <c r="B25" s="624"/>
      <c r="C25" s="611"/>
      <c r="D25" s="613"/>
      <c r="E25" s="611"/>
    </row>
    <row r="26" spans="2:5" ht="16.5" customHeight="1" x14ac:dyDescent="0.15">
      <c r="B26" s="624"/>
      <c r="C26" s="612"/>
      <c r="D26" s="614"/>
      <c r="E26" s="612"/>
    </row>
    <row r="27" spans="2:5" ht="16.5" customHeight="1" x14ac:dyDescent="0.15">
      <c r="B27" s="624"/>
      <c r="C27" s="610"/>
      <c r="D27" s="613"/>
      <c r="E27" s="615"/>
    </row>
    <row r="28" spans="2:5" ht="16.5" customHeight="1" x14ac:dyDescent="0.15">
      <c r="B28" s="624"/>
      <c r="C28" s="611"/>
      <c r="D28" s="613"/>
      <c r="E28" s="611"/>
    </row>
    <row r="29" spans="2:5" ht="16.5" customHeight="1" x14ac:dyDescent="0.15">
      <c r="B29" s="624"/>
      <c r="C29" s="612"/>
      <c r="D29" s="614"/>
      <c r="E29" s="612"/>
    </row>
    <row r="30" spans="2:5" ht="16.5" customHeight="1" x14ac:dyDescent="0.15">
      <c r="B30" s="624"/>
      <c r="C30" s="610"/>
      <c r="D30" s="613"/>
      <c r="E30" s="615"/>
    </row>
    <row r="31" spans="2:5" ht="16.5" customHeight="1" x14ac:dyDescent="0.15">
      <c r="B31" s="624"/>
      <c r="C31" s="611"/>
      <c r="D31" s="613"/>
      <c r="E31" s="611"/>
    </row>
    <row r="32" spans="2:5" ht="16.5" customHeight="1" x14ac:dyDescent="0.15">
      <c r="B32" s="624"/>
      <c r="C32" s="612"/>
      <c r="D32" s="614"/>
      <c r="E32" s="612"/>
    </row>
    <row r="33" spans="2:5" ht="16.5" customHeight="1" x14ac:dyDescent="0.15">
      <c r="B33" s="624"/>
      <c r="C33" s="610"/>
      <c r="D33" s="613"/>
      <c r="E33" s="615"/>
    </row>
    <row r="34" spans="2:5" ht="16.5" customHeight="1" x14ac:dyDescent="0.15">
      <c r="B34" s="624"/>
      <c r="C34" s="611"/>
      <c r="D34" s="613"/>
      <c r="E34" s="611"/>
    </row>
    <row r="35" spans="2:5" ht="16.5" customHeight="1" x14ac:dyDescent="0.15">
      <c r="B35" s="624"/>
      <c r="C35" s="612"/>
      <c r="D35" s="614"/>
      <c r="E35" s="612"/>
    </row>
    <row r="36" spans="2:5" ht="16.5" customHeight="1" x14ac:dyDescent="0.15">
      <c r="B36" s="624"/>
      <c r="C36" s="610"/>
      <c r="D36" s="613"/>
      <c r="E36" s="615"/>
    </row>
    <row r="37" spans="2:5" ht="16.5" customHeight="1" x14ac:dyDescent="0.15">
      <c r="B37" s="624"/>
      <c r="C37" s="611"/>
      <c r="D37" s="613"/>
      <c r="E37" s="611"/>
    </row>
    <row r="38" spans="2:5" ht="16.5" customHeight="1" x14ac:dyDescent="0.15">
      <c r="B38" s="612"/>
      <c r="C38" s="612"/>
      <c r="D38" s="614"/>
      <c r="E38" s="612"/>
    </row>
    <row r="39" spans="2:5" ht="16.5" customHeight="1" x14ac:dyDescent="0.15">
      <c r="B39" s="616" t="s">
        <v>393</v>
      </c>
      <c r="C39" s="617" t="s">
        <v>221</v>
      </c>
      <c r="D39" s="613">
        <f>SUM(D24:D38)</f>
        <v>0</v>
      </c>
      <c r="E39" s="617" t="s">
        <v>221</v>
      </c>
    </row>
    <row r="40" spans="2:5" ht="16.5" customHeight="1" x14ac:dyDescent="0.15">
      <c r="B40" s="611"/>
      <c r="C40" s="618"/>
      <c r="D40" s="613"/>
      <c r="E40" s="618"/>
    </row>
    <row r="41" spans="2:5" ht="16.5" customHeight="1" x14ac:dyDescent="0.15">
      <c r="B41" s="612"/>
      <c r="C41" s="619"/>
      <c r="D41" s="614"/>
      <c r="E41" s="618"/>
    </row>
    <row r="42" spans="2:5" ht="16.5" customHeight="1" x14ac:dyDescent="0.15">
      <c r="E42" s="294"/>
    </row>
  </sheetData>
  <mergeCells count="46">
    <mergeCell ref="B1:C1"/>
    <mergeCell ref="D1:E1"/>
    <mergeCell ref="B3:B5"/>
    <mergeCell ref="C3:C5"/>
    <mergeCell ref="D3:D5"/>
    <mergeCell ref="E3:E5"/>
    <mergeCell ref="B6:B20"/>
    <mergeCell ref="C6:C8"/>
    <mergeCell ref="D6:D8"/>
    <mergeCell ref="E6:E8"/>
    <mergeCell ref="C9:C11"/>
    <mergeCell ref="D9:D11"/>
    <mergeCell ref="E9:E11"/>
    <mergeCell ref="C12:C14"/>
    <mergeCell ref="D12:D14"/>
    <mergeCell ref="E12:E14"/>
    <mergeCell ref="C15:C17"/>
    <mergeCell ref="D15:D17"/>
    <mergeCell ref="E15:E17"/>
    <mergeCell ref="C18:C20"/>
    <mergeCell ref="D18:D20"/>
    <mergeCell ref="E18:E20"/>
    <mergeCell ref="B21:B23"/>
    <mergeCell ref="C21:C23"/>
    <mergeCell ref="D21:D23"/>
    <mergeCell ref="E21:E23"/>
    <mergeCell ref="B24:B38"/>
    <mergeCell ref="C24:C26"/>
    <mergeCell ref="D24:D26"/>
    <mergeCell ref="E24:E26"/>
    <mergeCell ref="C27:C29"/>
    <mergeCell ref="D27:D29"/>
    <mergeCell ref="E27:E29"/>
    <mergeCell ref="C30:C32"/>
    <mergeCell ref="D30:D32"/>
    <mergeCell ref="E30:E32"/>
    <mergeCell ref="C33:C35"/>
    <mergeCell ref="D33:D35"/>
    <mergeCell ref="E33:E35"/>
    <mergeCell ref="C36:C38"/>
    <mergeCell ref="D36:D38"/>
    <mergeCell ref="E36:E38"/>
    <mergeCell ref="B39:B41"/>
    <mergeCell ref="C39:C41"/>
    <mergeCell ref="D39:D41"/>
    <mergeCell ref="E39:E41"/>
  </mergeCells>
  <phoneticPr fontId="7"/>
  <pageMargins left="0.59055118110236227" right="0" top="0.59055118110236227" bottom="0.39370078740157483" header="0.39370078740157483" footer="0"/>
  <pageSetup paperSize="9" scale="98" firstPageNumber="23" orientation="portrait" useFirstPageNumber="1" horizontalDpi="4294967292" r:id="rId1"/>
  <headerFooter alignWithMargins="0">
    <oddHeader>&amp;R&amp;9（私営幼保連携型認定こども園)
学校法人用</oddHeader>
    <oddFooter>&amp;C&amp;13- 15 -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D77D-47BE-45B4-B6D2-FAC7D5B32E0B}">
  <sheetPr>
    <tabColor rgb="FF92D050"/>
    <pageSetUpPr fitToPage="1"/>
  </sheetPr>
  <dimension ref="A1:F181"/>
  <sheetViews>
    <sheetView view="pageBreakPreview" topLeftCell="A81" zoomScaleNormal="100" zoomScaleSheetLayoutView="100" workbookViewId="0">
      <selection activeCell="F88" sqref="F88"/>
    </sheetView>
  </sheetViews>
  <sheetFormatPr defaultRowHeight="13.5" x14ac:dyDescent="0.15"/>
  <cols>
    <col min="1" max="1" width="7.83203125" style="167" customWidth="1"/>
    <col min="2" max="2" width="6.33203125" style="168" customWidth="1"/>
    <col min="3" max="3" width="75" style="168" bestFit="1" customWidth="1"/>
    <col min="4" max="4" width="14.83203125" style="168" customWidth="1"/>
    <col min="5" max="5" width="15" style="169" customWidth="1"/>
    <col min="6" max="6" width="10.83203125" style="168" customWidth="1"/>
    <col min="7" max="7" width="3" style="167" customWidth="1"/>
    <col min="8" max="16384" width="9.33203125" style="167"/>
  </cols>
  <sheetData>
    <row r="1" spans="1:6" ht="6" customHeight="1" x14ac:dyDescent="0.15"/>
    <row r="2" spans="1:6" ht="16.5" customHeight="1" x14ac:dyDescent="0.15"/>
    <row r="3" spans="1:6" ht="18.75" customHeight="1" x14ac:dyDescent="0.15">
      <c r="B3" s="318" t="s">
        <v>395</v>
      </c>
      <c r="C3" s="318"/>
      <c r="D3" s="318"/>
      <c r="E3" s="319"/>
    </row>
    <row r="4" spans="1:6" ht="16.5" customHeight="1" x14ac:dyDescent="0.15">
      <c r="D4" s="170" t="s">
        <v>396</v>
      </c>
      <c r="E4" s="320"/>
      <c r="F4" s="321"/>
    </row>
    <row r="5" spans="1:6" ht="16.5" customHeight="1" x14ac:dyDescent="0.15">
      <c r="D5" s="171" t="s">
        <v>397</v>
      </c>
      <c r="E5" s="322"/>
      <c r="F5" s="323"/>
    </row>
    <row r="6" spans="1:6" ht="8.25" customHeight="1" x14ac:dyDescent="0.15"/>
    <row r="7" spans="1:6" ht="15" customHeight="1" x14ac:dyDescent="0.15">
      <c r="A7" s="167">
        <v>1</v>
      </c>
      <c r="B7" s="324" t="s">
        <v>398</v>
      </c>
      <c r="C7" s="325"/>
      <c r="D7" s="325"/>
      <c r="E7" s="325"/>
      <c r="F7" s="326"/>
    </row>
    <row r="8" spans="1:6" ht="15" customHeight="1" x14ac:dyDescent="0.15">
      <c r="B8" s="325"/>
      <c r="C8" s="325"/>
      <c r="D8" s="325"/>
      <c r="E8" s="325"/>
      <c r="F8" s="326"/>
    </row>
    <row r="9" spans="1:6" ht="7.5" customHeight="1" x14ac:dyDescent="0.15">
      <c r="B9" s="172"/>
      <c r="C9" s="172"/>
      <c r="D9" s="172"/>
      <c r="E9" s="172"/>
      <c r="F9" s="173"/>
    </row>
    <row r="10" spans="1:6" ht="15" customHeight="1" x14ac:dyDescent="0.15">
      <c r="A10" s="167">
        <v>2</v>
      </c>
      <c r="B10" s="327" t="s">
        <v>399</v>
      </c>
      <c r="C10" s="328"/>
      <c r="D10" s="328"/>
      <c r="E10" s="328"/>
      <c r="F10" s="328"/>
    </row>
    <row r="11" spans="1:6" ht="6.75" customHeight="1" x14ac:dyDescent="0.15">
      <c r="C11" s="173"/>
      <c r="D11" s="173"/>
      <c r="E11" s="173"/>
      <c r="F11" s="173"/>
    </row>
    <row r="12" spans="1:6" ht="15.75" customHeight="1" x14ac:dyDescent="0.15">
      <c r="A12" s="167">
        <v>3</v>
      </c>
      <c r="B12" s="329" t="s">
        <v>400</v>
      </c>
      <c r="C12" s="306"/>
      <c r="D12" s="306"/>
      <c r="E12" s="306"/>
      <c r="F12" s="306"/>
    </row>
    <row r="13" spans="1:6" ht="15.75" customHeight="1" x14ac:dyDescent="0.15">
      <c r="B13" s="306" t="s">
        <v>401</v>
      </c>
      <c r="C13" s="306"/>
      <c r="D13" s="306"/>
      <c r="E13" s="306"/>
      <c r="F13" s="306"/>
    </row>
    <row r="14" spans="1:6" ht="15.75" customHeight="1" x14ac:dyDescent="0.15">
      <c r="B14" s="174"/>
      <c r="C14" s="174"/>
      <c r="D14" s="174"/>
      <c r="E14" s="174"/>
      <c r="F14" s="174"/>
    </row>
    <row r="15" spans="1:6" ht="15" customHeight="1" x14ac:dyDescent="0.15">
      <c r="B15" s="307" t="s">
        <v>402</v>
      </c>
      <c r="C15" s="308"/>
      <c r="D15" s="311" t="s">
        <v>403</v>
      </c>
      <c r="E15" s="313" t="s">
        <v>404</v>
      </c>
    </row>
    <row r="16" spans="1:6" ht="15" customHeight="1" x14ac:dyDescent="0.15">
      <c r="B16" s="309"/>
      <c r="C16" s="310"/>
      <c r="D16" s="312"/>
      <c r="E16" s="314"/>
    </row>
    <row r="17" spans="2:5" ht="14.25" customHeight="1" x14ac:dyDescent="0.15">
      <c r="B17" s="315" t="s">
        <v>405</v>
      </c>
      <c r="C17" s="316"/>
      <c r="D17" s="175"/>
      <c r="E17" s="176"/>
    </row>
    <row r="18" spans="2:5" ht="14.25" customHeight="1" x14ac:dyDescent="0.15">
      <c r="B18" s="177">
        <v>1</v>
      </c>
      <c r="C18" s="178" t="s">
        <v>406</v>
      </c>
      <c r="D18" s="179"/>
      <c r="E18" s="180"/>
    </row>
    <row r="19" spans="2:5" ht="14.25" customHeight="1" x14ac:dyDescent="0.15">
      <c r="B19" s="181">
        <v>2</v>
      </c>
      <c r="C19" s="182" t="s">
        <v>407</v>
      </c>
      <c r="D19" s="183"/>
      <c r="E19" s="184"/>
    </row>
    <row r="20" spans="2:5" ht="14.25" customHeight="1" x14ac:dyDescent="0.15">
      <c r="B20" s="181">
        <v>3</v>
      </c>
      <c r="C20" s="182" t="s">
        <v>408</v>
      </c>
      <c r="D20" s="183"/>
      <c r="E20" s="185"/>
    </row>
    <row r="21" spans="2:5" ht="14.25" customHeight="1" x14ac:dyDescent="0.15">
      <c r="B21" s="181">
        <v>4</v>
      </c>
      <c r="C21" s="182" t="s">
        <v>409</v>
      </c>
      <c r="D21" s="183"/>
      <c r="E21" s="176"/>
    </row>
    <row r="22" spans="2:5" ht="14.25" customHeight="1" x14ac:dyDescent="0.15">
      <c r="B22" s="181">
        <v>5</v>
      </c>
      <c r="C22" s="182" t="s">
        <v>410</v>
      </c>
      <c r="D22" s="183"/>
      <c r="E22" s="176"/>
    </row>
    <row r="23" spans="2:5" ht="14.25" customHeight="1" x14ac:dyDescent="0.15">
      <c r="B23" s="181">
        <v>6</v>
      </c>
      <c r="C23" s="182" t="s">
        <v>411</v>
      </c>
      <c r="D23" s="183"/>
      <c r="E23" s="176"/>
    </row>
    <row r="24" spans="2:5" ht="14.25" customHeight="1" x14ac:dyDescent="0.15">
      <c r="B24" s="186">
        <v>7</v>
      </c>
      <c r="C24" s="187" t="s">
        <v>412</v>
      </c>
      <c r="D24" s="188"/>
      <c r="E24" s="189" t="s">
        <v>413</v>
      </c>
    </row>
    <row r="25" spans="2:5" ht="14.25" customHeight="1" x14ac:dyDescent="0.15">
      <c r="B25" s="186">
        <v>8</v>
      </c>
      <c r="C25" s="187" t="s">
        <v>414</v>
      </c>
      <c r="D25" s="188"/>
      <c r="E25" s="189" t="s">
        <v>413</v>
      </c>
    </row>
    <row r="26" spans="2:5" ht="14.25" customHeight="1" x14ac:dyDescent="0.15">
      <c r="B26" s="186">
        <v>9</v>
      </c>
      <c r="C26" s="187" t="s">
        <v>415</v>
      </c>
      <c r="D26" s="188"/>
      <c r="E26" s="189" t="s">
        <v>413</v>
      </c>
    </row>
    <row r="27" spans="2:5" ht="14.25" customHeight="1" x14ac:dyDescent="0.15">
      <c r="B27" s="186">
        <v>10</v>
      </c>
      <c r="C27" s="187" t="s">
        <v>416</v>
      </c>
      <c r="D27" s="188"/>
      <c r="E27" s="189" t="s">
        <v>413</v>
      </c>
    </row>
    <row r="28" spans="2:5" ht="14.25" customHeight="1" x14ac:dyDescent="0.15">
      <c r="B28" s="181">
        <v>11</v>
      </c>
      <c r="C28" s="182" t="s">
        <v>417</v>
      </c>
      <c r="D28" s="183"/>
      <c r="E28" s="185"/>
    </row>
    <row r="29" spans="2:5" ht="14.25" customHeight="1" x14ac:dyDescent="0.15">
      <c r="B29" s="181">
        <v>12</v>
      </c>
      <c r="C29" s="190" t="s">
        <v>418</v>
      </c>
      <c r="D29" s="183"/>
      <c r="E29" s="185"/>
    </row>
    <row r="30" spans="2:5" ht="14.25" customHeight="1" x14ac:dyDescent="0.15">
      <c r="B30" s="191"/>
      <c r="C30" s="192"/>
      <c r="D30" s="183"/>
      <c r="E30" s="176"/>
    </row>
    <row r="31" spans="2:5" ht="14.25" customHeight="1" x14ac:dyDescent="0.15">
      <c r="B31" s="193"/>
      <c r="C31" s="182"/>
      <c r="D31" s="183"/>
      <c r="E31" s="184"/>
    </row>
    <row r="32" spans="2:5" ht="14.25" customHeight="1" x14ac:dyDescent="0.15">
      <c r="B32" s="300" t="s">
        <v>419</v>
      </c>
      <c r="C32" s="317"/>
      <c r="D32" s="183"/>
      <c r="E32" s="184"/>
    </row>
    <row r="33" spans="2:6" ht="14.25" customHeight="1" x14ac:dyDescent="0.15">
      <c r="B33" s="194">
        <v>1</v>
      </c>
      <c r="C33" s="187" t="s">
        <v>420</v>
      </c>
      <c r="D33" s="188"/>
      <c r="E33" s="189" t="s">
        <v>413</v>
      </c>
    </row>
    <row r="34" spans="2:6" ht="14.25" customHeight="1" x14ac:dyDescent="0.15">
      <c r="B34" s="195">
        <v>2</v>
      </c>
      <c r="C34" s="182" t="s">
        <v>421</v>
      </c>
      <c r="D34" s="183"/>
      <c r="E34" s="184"/>
    </row>
    <row r="35" spans="2:6" ht="14.25" customHeight="1" x14ac:dyDescent="0.15">
      <c r="B35" s="195">
        <v>3</v>
      </c>
      <c r="C35" s="182" t="s">
        <v>422</v>
      </c>
      <c r="D35" s="183"/>
      <c r="E35" s="184"/>
    </row>
    <row r="36" spans="2:6" ht="14.25" customHeight="1" x14ac:dyDescent="0.15">
      <c r="B36" s="194">
        <v>4</v>
      </c>
      <c r="C36" s="187" t="s">
        <v>423</v>
      </c>
      <c r="D36" s="188"/>
      <c r="E36" s="189" t="s">
        <v>413</v>
      </c>
    </row>
    <row r="37" spans="2:6" ht="14.25" customHeight="1" x14ac:dyDescent="0.15">
      <c r="B37" s="195">
        <v>5</v>
      </c>
      <c r="C37" s="182" t="s">
        <v>424</v>
      </c>
      <c r="D37" s="183"/>
      <c r="E37" s="184"/>
    </row>
    <row r="38" spans="2:6" ht="14.25" customHeight="1" x14ac:dyDescent="0.15">
      <c r="B38" s="195">
        <v>6</v>
      </c>
      <c r="C38" s="182" t="s">
        <v>425</v>
      </c>
      <c r="D38" s="183"/>
      <c r="E38" s="184"/>
    </row>
    <row r="39" spans="2:6" ht="14.25" customHeight="1" x14ac:dyDescent="0.15">
      <c r="B39" s="195">
        <v>7</v>
      </c>
      <c r="C39" s="182" t="s">
        <v>426</v>
      </c>
      <c r="D39" s="183"/>
      <c r="E39" s="184"/>
    </row>
    <row r="40" spans="2:6" ht="14.25" customHeight="1" x14ac:dyDescent="0.15">
      <c r="B40" s="195">
        <v>8</v>
      </c>
      <c r="C40" s="182" t="s">
        <v>427</v>
      </c>
      <c r="D40" s="183"/>
      <c r="E40" s="184"/>
    </row>
    <row r="41" spans="2:6" ht="14.25" customHeight="1" x14ac:dyDescent="0.15">
      <c r="B41" s="195">
        <v>9</v>
      </c>
      <c r="C41" s="182" t="s">
        <v>428</v>
      </c>
      <c r="D41" s="183"/>
      <c r="E41" s="184"/>
    </row>
    <row r="42" spans="2:6" ht="14.25" customHeight="1" x14ac:dyDescent="0.15">
      <c r="B42" s="195">
        <v>10</v>
      </c>
      <c r="C42" s="182" t="s">
        <v>429</v>
      </c>
      <c r="D42" s="183"/>
      <c r="E42" s="184"/>
    </row>
    <row r="43" spans="2:6" ht="14.25" customHeight="1" x14ac:dyDescent="0.15">
      <c r="B43" s="195">
        <v>11</v>
      </c>
      <c r="C43" s="182" t="s">
        <v>430</v>
      </c>
      <c r="D43" s="183"/>
      <c r="E43" s="184"/>
    </row>
    <row r="44" spans="2:6" ht="14.25" customHeight="1" x14ac:dyDescent="0.15">
      <c r="B44" s="195">
        <v>12</v>
      </c>
      <c r="C44" s="182" t="s">
        <v>431</v>
      </c>
      <c r="D44" s="183"/>
      <c r="E44" s="184"/>
    </row>
    <row r="45" spans="2:6" ht="14.25" customHeight="1" x14ac:dyDescent="0.15">
      <c r="B45" s="195">
        <v>13</v>
      </c>
      <c r="C45" s="182" t="s">
        <v>432</v>
      </c>
      <c r="D45" s="183"/>
      <c r="E45" s="184"/>
    </row>
    <row r="46" spans="2:6" s="201" customFormat="1" ht="12.75" customHeight="1" x14ac:dyDescent="0.15">
      <c r="B46" s="196">
        <v>14</v>
      </c>
      <c r="C46" s="197" t="s">
        <v>433</v>
      </c>
      <c r="D46" s="198"/>
      <c r="E46" s="199"/>
      <c r="F46" s="200"/>
    </row>
    <row r="47" spans="2:6" ht="14.25" customHeight="1" x14ac:dyDescent="0.15">
      <c r="B47" s="195">
        <v>15</v>
      </c>
      <c r="C47" s="182" t="s">
        <v>434</v>
      </c>
      <c r="D47" s="183"/>
      <c r="E47" s="184"/>
    </row>
    <row r="48" spans="2:6" ht="14.25" customHeight="1" x14ac:dyDescent="0.15">
      <c r="B48" s="196">
        <v>16</v>
      </c>
      <c r="C48" s="182" t="s">
        <v>435</v>
      </c>
      <c r="D48" s="183"/>
      <c r="E48" s="184"/>
    </row>
    <row r="49" spans="2:5" ht="14.25" customHeight="1" x14ac:dyDescent="0.15">
      <c r="B49" s="195">
        <v>17</v>
      </c>
      <c r="C49" s="182" t="s">
        <v>436</v>
      </c>
      <c r="D49" s="183"/>
      <c r="E49" s="184"/>
    </row>
    <row r="50" spans="2:5" ht="14.25" customHeight="1" x14ac:dyDescent="0.15">
      <c r="B50" s="196">
        <v>18</v>
      </c>
      <c r="C50" s="182" t="s">
        <v>437</v>
      </c>
      <c r="D50" s="183"/>
      <c r="E50" s="184"/>
    </row>
    <row r="51" spans="2:5" ht="14.25" customHeight="1" x14ac:dyDescent="0.15">
      <c r="B51" s="195">
        <v>19</v>
      </c>
      <c r="C51" s="182" t="s">
        <v>438</v>
      </c>
      <c r="D51" s="183"/>
      <c r="E51" s="184"/>
    </row>
    <row r="52" spans="2:5" ht="14.25" customHeight="1" x14ac:dyDescent="0.15">
      <c r="B52" s="196">
        <v>20</v>
      </c>
      <c r="C52" s="182" t="s">
        <v>439</v>
      </c>
      <c r="D52" s="183"/>
      <c r="E52" s="184"/>
    </row>
    <row r="53" spans="2:5" ht="14.25" customHeight="1" x14ac:dyDescent="0.15">
      <c r="B53" s="195">
        <v>21</v>
      </c>
      <c r="C53" s="182" t="s">
        <v>440</v>
      </c>
      <c r="D53" s="183"/>
      <c r="E53" s="184"/>
    </row>
    <row r="54" spans="2:5" ht="14.25" customHeight="1" x14ac:dyDescent="0.15">
      <c r="B54" s="196">
        <v>22</v>
      </c>
      <c r="C54" s="182" t="s">
        <v>441</v>
      </c>
      <c r="D54" s="183"/>
      <c r="E54" s="184"/>
    </row>
    <row r="55" spans="2:5" ht="14.25" customHeight="1" x14ac:dyDescent="0.15">
      <c r="B55" s="195">
        <v>23</v>
      </c>
      <c r="C55" s="182" t="s">
        <v>442</v>
      </c>
      <c r="D55" s="183"/>
      <c r="E55" s="184"/>
    </row>
    <row r="56" spans="2:5" ht="14.25" customHeight="1" x14ac:dyDescent="0.15">
      <c r="B56" s="196">
        <v>24</v>
      </c>
      <c r="C56" s="182" t="s">
        <v>443</v>
      </c>
      <c r="D56" s="183"/>
      <c r="E56" s="184"/>
    </row>
    <row r="57" spans="2:5" ht="14.25" customHeight="1" x14ac:dyDescent="0.15">
      <c r="B57" s="194">
        <v>25</v>
      </c>
      <c r="C57" s="187" t="s">
        <v>444</v>
      </c>
      <c r="D57" s="188"/>
      <c r="E57" s="189" t="s">
        <v>413</v>
      </c>
    </row>
    <row r="58" spans="2:5" ht="14.25" customHeight="1" x14ac:dyDescent="0.15">
      <c r="B58" s="195">
        <v>26</v>
      </c>
      <c r="C58" s="182" t="s">
        <v>445</v>
      </c>
      <c r="D58" s="183"/>
      <c r="E58" s="184"/>
    </row>
    <row r="59" spans="2:5" ht="14.25" customHeight="1" x14ac:dyDescent="0.15">
      <c r="B59" s="195"/>
      <c r="C59" s="182"/>
      <c r="D59" s="183"/>
      <c r="E59" s="184"/>
    </row>
    <row r="60" spans="2:5" ht="11.25" customHeight="1" x14ac:dyDescent="0.15">
      <c r="B60" s="193"/>
      <c r="C60" s="182"/>
      <c r="D60" s="183"/>
      <c r="E60" s="184"/>
    </row>
    <row r="61" spans="2:5" ht="14.25" customHeight="1" x14ac:dyDescent="0.15">
      <c r="B61" s="300" t="s">
        <v>446</v>
      </c>
      <c r="C61" s="301"/>
      <c r="D61" s="183"/>
      <c r="E61" s="184"/>
    </row>
    <row r="62" spans="2:5" ht="14.25" customHeight="1" x14ac:dyDescent="0.15">
      <c r="B62" s="194">
        <v>1</v>
      </c>
      <c r="C62" s="187" t="s">
        <v>447</v>
      </c>
      <c r="D62" s="188"/>
      <c r="E62" s="189" t="s">
        <v>413</v>
      </c>
    </row>
    <row r="63" spans="2:5" ht="14.25" customHeight="1" x14ac:dyDescent="0.15">
      <c r="B63" s="195">
        <v>2</v>
      </c>
      <c r="C63" s="182" t="s">
        <v>448</v>
      </c>
      <c r="D63" s="183"/>
      <c r="E63" s="184"/>
    </row>
    <row r="64" spans="2:5" ht="14.25" customHeight="1" x14ac:dyDescent="0.15">
      <c r="B64" s="195">
        <v>3</v>
      </c>
      <c r="C64" s="182" t="s">
        <v>449</v>
      </c>
      <c r="D64" s="183"/>
      <c r="E64" s="184"/>
    </row>
    <row r="65" spans="2:5" ht="14.25" customHeight="1" x14ac:dyDescent="0.15">
      <c r="B65" s="195">
        <v>4</v>
      </c>
      <c r="C65" s="182" t="s">
        <v>450</v>
      </c>
      <c r="D65" s="183"/>
      <c r="E65" s="184"/>
    </row>
    <row r="66" spans="2:5" ht="14.25" customHeight="1" x14ac:dyDescent="0.15">
      <c r="B66" s="195">
        <v>5</v>
      </c>
      <c r="C66" s="182" t="s">
        <v>451</v>
      </c>
      <c r="D66" s="183"/>
      <c r="E66" s="184"/>
    </row>
    <row r="67" spans="2:5" ht="14.25" customHeight="1" x14ac:dyDescent="0.15">
      <c r="B67" s="195">
        <v>6</v>
      </c>
      <c r="C67" s="182" t="s">
        <v>452</v>
      </c>
      <c r="D67" s="183"/>
      <c r="E67" s="184"/>
    </row>
    <row r="68" spans="2:5" ht="14.25" customHeight="1" x14ac:dyDescent="0.15">
      <c r="B68" s="195">
        <v>7</v>
      </c>
      <c r="C68" s="182" t="s">
        <v>453</v>
      </c>
      <c r="D68" s="183"/>
      <c r="E68" s="184"/>
    </row>
    <row r="69" spans="2:5" ht="14.25" customHeight="1" x14ac:dyDescent="0.15">
      <c r="B69" s="195">
        <v>8</v>
      </c>
      <c r="C69" s="182" t="s">
        <v>454</v>
      </c>
      <c r="D69" s="183"/>
      <c r="E69" s="184"/>
    </row>
    <row r="70" spans="2:5" ht="14.25" customHeight="1" x14ac:dyDescent="0.15">
      <c r="B70" s="195">
        <v>9</v>
      </c>
      <c r="C70" s="182" t="s">
        <v>455</v>
      </c>
      <c r="D70" s="183"/>
      <c r="E70" s="184"/>
    </row>
    <row r="71" spans="2:5" ht="14.25" customHeight="1" x14ac:dyDescent="0.15">
      <c r="B71" s="195">
        <v>10</v>
      </c>
      <c r="C71" s="182" t="s">
        <v>456</v>
      </c>
      <c r="D71" s="183"/>
      <c r="E71" s="184"/>
    </row>
    <row r="72" spans="2:5" ht="14.25" customHeight="1" x14ac:dyDescent="0.15">
      <c r="B72" s="195">
        <v>11</v>
      </c>
      <c r="C72" s="182" t="s">
        <v>457</v>
      </c>
      <c r="D72" s="183"/>
      <c r="E72" s="184"/>
    </row>
    <row r="73" spans="2:5" ht="14.25" customHeight="1" x14ac:dyDescent="0.15">
      <c r="B73" s="195">
        <v>12</v>
      </c>
      <c r="C73" s="182" t="s">
        <v>458</v>
      </c>
      <c r="D73" s="183"/>
      <c r="E73" s="184"/>
    </row>
    <row r="74" spans="2:5" ht="14.25" customHeight="1" x14ac:dyDescent="0.15">
      <c r="B74" s="195">
        <v>13</v>
      </c>
      <c r="C74" s="182" t="s">
        <v>459</v>
      </c>
      <c r="D74" s="183"/>
      <c r="E74" s="184"/>
    </row>
    <row r="75" spans="2:5" ht="14.25" customHeight="1" x14ac:dyDescent="0.15">
      <c r="B75" s="195">
        <v>14</v>
      </c>
      <c r="C75" s="182" t="s">
        <v>460</v>
      </c>
      <c r="D75" s="183"/>
      <c r="E75" s="184"/>
    </row>
    <row r="76" spans="2:5" ht="14.25" customHeight="1" x14ac:dyDescent="0.15">
      <c r="B76" s="195">
        <v>15</v>
      </c>
      <c r="C76" s="182" t="s">
        <v>461</v>
      </c>
      <c r="D76" s="183"/>
      <c r="E76" s="184"/>
    </row>
    <row r="77" spans="2:5" ht="14.25" customHeight="1" x14ac:dyDescent="0.15">
      <c r="B77" s="195">
        <v>16</v>
      </c>
      <c r="C77" s="182" t="s">
        <v>462</v>
      </c>
      <c r="D77" s="183"/>
      <c r="E77" s="184"/>
    </row>
    <row r="78" spans="2:5" ht="14.25" customHeight="1" x14ac:dyDescent="0.15">
      <c r="B78" s="195">
        <v>17</v>
      </c>
      <c r="C78" s="182" t="s">
        <v>463</v>
      </c>
      <c r="D78" s="183"/>
      <c r="E78" s="184"/>
    </row>
    <row r="79" spans="2:5" ht="14.25" customHeight="1" x14ac:dyDescent="0.15">
      <c r="B79" s="195">
        <v>18</v>
      </c>
      <c r="C79" s="182" t="s">
        <v>464</v>
      </c>
      <c r="D79" s="183"/>
      <c r="E79" s="184"/>
    </row>
    <row r="80" spans="2:5" ht="14.25" customHeight="1" x14ac:dyDescent="0.15">
      <c r="B80" s="195">
        <v>19</v>
      </c>
      <c r="C80" s="182" t="s">
        <v>465</v>
      </c>
      <c r="D80" s="183"/>
      <c r="E80" s="184"/>
    </row>
    <row r="81" spans="2:6" ht="14.25" customHeight="1" x14ac:dyDescent="0.15">
      <c r="B81" s="195">
        <v>20</v>
      </c>
      <c r="C81" s="182" t="s">
        <v>466</v>
      </c>
      <c r="D81" s="183"/>
      <c r="E81" s="184"/>
    </row>
    <row r="82" spans="2:6" ht="14.25" customHeight="1" x14ac:dyDescent="0.15">
      <c r="B82" s="196">
        <v>21</v>
      </c>
      <c r="C82" s="197" t="s">
        <v>467</v>
      </c>
      <c r="D82" s="198"/>
      <c r="E82" s="202"/>
    </row>
    <row r="83" spans="2:6" ht="14.25" customHeight="1" x14ac:dyDescent="0.15">
      <c r="B83" s="196">
        <v>22</v>
      </c>
      <c r="C83" s="197" t="s">
        <v>468</v>
      </c>
      <c r="D83" s="198"/>
      <c r="E83" s="202" t="s">
        <v>469</v>
      </c>
    </row>
    <row r="84" spans="2:6" ht="14.25" customHeight="1" x14ac:dyDescent="0.15">
      <c r="B84" s="196">
        <v>23</v>
      </c>
      <c r="C84" s="182" t="s">
        <v>470</v>
      </c>
      <c r="D84" s="183"/>
      <c r="E84" s="184"/>
    </row>
    <row r="85" spans="2:6" ht="14.25" customHeight="1" x14ac:dyDescent="0.15">
      <c r="B85" s="196">
        <v>24</v>
      </c>
      <c r="C85" s="182" t="s">
        <v>471</v>
      </c>
      <c r="D85" s="183"/>
      <c r="E85" s="184"/>
    </row>
    <row r="86" spans="2:6" ht="14.25" customHeight="1" x14ac:dyDescent="0.15">
      <c r="B86" s="196">
        <v>25</v>
      </c>
      <c r="C86" s="182" t="s">
        <v>472</v>
      </c>
      <c r="D86" s="183"/>
      <c r="E86" s="184"/>
    </row>
    <row r="87" spans="2:6" ht="14.25" customHeight="1" x14ac:dyDescent="0.15">
      <c r="B87" s="196">
        <v>26</v>
      </c>
      <c r="C87" s="197" t="s">
        <v>473</v>
      </c>
      <c r="D87" s="183"/>
      <c r="E87" s="184"/>
    </row>
    <row r="88" spans="2:6" ht="14.25" customHeight="1" x14ac:dyDescent="0.15">
      <c r="B88" s="196">
        <v>27</v>
      </c>
      <c r="C88" s="182" t="s">
        <v>474</v>
      </c>
      <c r="D88" s="183"/>
      <c r="E88" s="184"/>
    </row>
    <row r="89" spans="2:6" ht="14.25" customHeight="1" x14ac:dyDescent="0.15">
      <c r="B89" s="196">
        <v>28</v>
      </c>
      <c r="C89" s="182" t="s">
        <v>475</v>
      </c>
      <c r="D89" s="183"/>
      <c r="E89" s="184"/>
    </row>
    <row r="90" spans="2:6" ht="15" customHeight="1" x14ac:dyDescent="0.15">
      <c r="B90" s="193"/>
      <c r="C90" s="182"/>
      <c r="D90" s="183"/>
      <c r="E90" s="184"/>
    </row>
    <row r="91" spans="2:6" s="206" customFormat="1" ht="15" customHeight="1" x14ac:dyDescent="0.15">
      <c r="B91" s="302" t="s">
        <v>476</v>
      </c>
      <c r="C91" s="303"/>
      <c r="D91" s="203"/>
      <c r="E91" s="204"/>
      <c r="F91" s="205"/>
    </row>
    <row r="92" spans="2:6" s="206" customFormat="1" ht="15" customHeight="1" x14ac:dyDescent="0.15">
      <c r="B92" s="207"/>
      <c r="C92" s="208" t="s">
        <v>573</v>
      </c>
      <c r="D92" s="203"/>
      <c r="E92" s="204"/>
      <c r="F92" s="205"/>
    </row>
    <row r="93" spans="2:6" s="206" customFormat="1" ht="15" customHeight="1" x14ac:dyDescent="0.15">
      <c r="B93" s="209">
        <v>1</v>
      </c>
      <c r="C93" s="295" t="s">
        <v>574</v>
      </c>
      <c r="D93" s="210"/>
      <c r="E93" s="211"/>
      <c r="F93" s="205"/>
    </row>
    <row r="94" spans="2:6" s="206" customFormat="1" ht="14.25" customHeight="1" x14ac:dyDescent="0.15">
      <c r="B94" s="207"/>
      <c r="C94" s="296" t="s">
        <v>477</v>
      </c>
      <c r="D94" s="203"/>
      <c r="E94" s="204"/>
      <c r="F94" s="205"/>
    </row>
    <row r="95" spans="2:6" s="206" customFormat="1" ht="14.25" customHeight="1" x14ac:dyDescent="0.15">
      <c r="B95" s="212"/>
      <c r="C95" s="297" t="s">
        <v>478</v>
      </c>
      <c r="D95" s="213"/>
      <c r="E95" s="214" t="s">
        <v>479</v>
      </c>
      <c r="F95" s="205"/>
    </row>
    <row r="96" spans="2:6" s="206" customFormat="1" ht="14.25" customHeight="1" x14ac:dyDescent="0.15">
      <c r="B96" s="212"/>
      <c r="C96" s="297" t="s">
        <v>480</v>
      </c>
      <c r="D96" s="213"/>
      <c r="E96" s="214" t="s">
        <v>479</v>
      </c>
      <c r="F96" s="205"/>
    </row>
    <row r="97" spans="2:6" s="206" customFormat="1" ht="14.25" customHeight="1" x14ac:dyDescent="0.15">
      <c r="B97" s="212"/>
      <c r="C97" s="297" t="s">
        <v>481</v>
      </c>
      <c r="D97" s="213"/>
      <c r="E97" s="214" t="s">
        <v>479</v>
      </c>
      <c r="F97" s="205"/>
    </row>
    <row r="98" spans="2:6" s="206" customFormat="1" ht="14.25" customHeight="1" x14ac:dyDescent="0.15">
      <c r="B98" s="212"/>
      <c r="C98" s="297" t="s">
        <v>482</v>
      </c>
      <c r="D98" s="213"/>
      <c r="E98" s="214" t="s">
        <v>479</v>
      </c>
      <c r="F98" s="205"/>
    </row>
    <row r="99" spans="2:6" s="206" customFormat="1" ht="14.25" customHeight="1" x14ac:dyDescent="0.15">
      <c r="B99" s="212"/>
      <c r="C99" s="297" t="s">
        <v>483</v>
      </c>
      <c r="D99" s="213"/>
      <c r="E99" s="214" t="s">
        <v>479</v>
      </c>
      <c r="F99" s="205"/>
    </row>
    <row r="100" spans="2:6" s="206" customFormat="1" ht="14.25" customHeight="1" x14ac:dyDescent="0.15">
      <c r="B100" s="212"/>
      <c r="C100" s="297" t="s">
        <v>484</v>
      </c>
      <c r="D100" s="213"/>
      <c r="E100" s="214" t="s">
        <v>479</v>
      </c>
      <c r="F100" s="205"/>
    </row>
    <row r="101" spans="2:6" s="206" customFormat="1" ht="14.25" customHeight="1" x14ac:dyDescent="0.15">
      <c r="B101" s="212"/>
      <c r="C101" s="297" t="s">
        <v>485</v>
      </c>
      <c r="D101" s="213"/>
      <c r="E101" s="214" t="s">
        <v>479</v>
      </c>
      <c r="F101" s="205"/>
    </row>
    <row r="102" spans="2:6" s="206" customFormat="1" ht="14.25" customHeight="1" x14ac:dyDescent="0.15">
      <c r="B102" s="212"/>
      <c r="C102" s="297" t="s">
        <v>486</v>
      </c>
      <c r="D102" s="213"/>
      <c r="E102" s="214" t="s">
        <v>479</v>
      </c>
      <c r="F102" s="205"/>
    </row>
    <row r="103" spans="2:6" s="206" customFormat="1" ht="14.25" customHeight="1" x14ac:dyDescent="0.15">
      <c r="B103" s="212"/>
      <c r="C103" s="297" t="s">
        <v>487</v>
      </c>
      <c r="D103" s="213"/>
      <c r="E103" s="214" t="s">
        <v>479</v>
      </c>
      <c r="F103" s="205"/>
    </row>
    <row r="104" spans="2:6" s="206" customFormat="1" ht="14.25" customHeight="1" x14ac:dyDescent="0.15">
      <c r="B104" s="209"/>
      <c r="C104" s="298" t="s">
        <v>488</v>
      </c>
      <c r="D104" s="210"/>
      <c r="E104" s="211"/>
      <c r="F104" s="205"/>
    </row>
    <row r="105" spans="2:6" s="206" customFormat="1" ht="14.25" customHeight="1" x14ac:dyDescent="0.15">
      <c r="B105" s="212"/>
      <c r="C105" s="299" t="s">
        <v>489</v>
      </c>
      <c r="D105" s="213"/>
      <c r="E105" s="214" t="s">
        <v>479</v>
      </c>
      <c r="F105" s="205"/>
    </row>
    <row r="106" spans="2:6" s="206" customFormat="1" ht="14.25" customHeight="1" x14ac:dyDescent="0.15">
      <c r="B106" s="212">
        <v>2</v>
      </c>
      <c r="C106" s="215" t="s">
        <v>490</v>
      </c>
      <c r="D106" s="213"/>
      <c r="E106" s="214" t="s">
        <v>479</v>
      </c>
      <c r="F106" s="205"/>
    </row>
    <row r="107" spans="2:6" s="206" customFormat="1" ht="14.25" customHeight="1" x14ac:dyDescent="0.15">
      <c r="B107" s="212">
        <v>3</v>
      </c>
      <c r="C107" s="215" t="s">
        <v>491</v>
      </c>
      <c r="D107" s="213"/>
      <c r="E107" s="214" t="s">
        <v>479</v>
      </c>
      <c r="F107" s="205"/>
    </row>
    <row r="108" spans="2:6" s="206" customFormat="1" ht="14.25" customHeight="1" x14ac:dyDescent="0.15">
      <c r="B108" s="216">
        <v>1</v>
      </c>
      <c r="C108" s="217" t="s">
        <v>575</v>
      </c>
      <c r="D108" s="213"/>
      <c r="E108" s="214" t="s">
        <v>479</v>
      </c>
      <c r="F108" s="205"/>
    </row>
    <row r="109" spans="2:6" s="206" customFormat="1" ht="14.25" customHeight="1" x14ac:dyDescent="0.15">
      <c r="B109" s="216">
        <v>2</v>
      </c>
      <c r="C109" s="217" t="s">
        <v>492</v>
      </c>
      <c r="D109" s="213"/>
      <c r="E109" s="214" t="s">
        <v>479</v>
      </c>
      <c r="F109" s="205"/>
    </row>
    <row r="110" spans="2:6" s="206" customFormat="1" ht="14.25" customHeight="1" x14ac:dyDescent="0.15">
      <c r="B110" s="216">
        <v>3</v>
      </c>
      <c r="C110" s="215" t="s">
        <v>493</v>
      </c>
      <c r="D110" s="213"/>
      <c r="E110" s="214" t="s">
        <v>479</v>
      </c>
      <c r="F110" s="205"/>
    </row>
    <row r="111" spans="2:6" s="206" customFormat="1" ht="14.25" customHeight="1" x14ac:dyDescent="0.15">
      <c r="B111" s="216">
        <v>4</v>
      </c>
      <c r="C111" s="215" t="s">
        <v>494</v>
      </c>
      <c r="D111" s="213"/>
      <c r="E111" s="214" t="s">
        <v>479</v>
      </c>
      <c r="F111" s="205"/>
    </row>
    <row r="112" spans="2:6" s="206" customFormat="1" ht="14.25" customHeight="1" x14ac:dyDescent="0.15">
      <c r="B112" s="216">
        <v>5</v>
      </c>
      <c r="C112" s="215" t="s">
        <v>495</v>
      </c>
      <c r="D112" s="213"/>
      <c r="E112" s="214" t="s">
        <v>479</v>
      </c>
      <c r="F112" s="205"/>
    </row>
    <row r="113" spans="2:6" s="206" customFormat="1" ht="14.25" customHeight="1" x14ac:dyDescent="0.15">
      <c r="B113" s="216">
        <v>6</v>
      </c>
      <c r="C113" s="215" t="s">
        <v>496</v>
      </c>
      <c r="D113" s="213"/>
      <c r="E113" s="214" t="s">
        <v>479</v>
      </c>
      <c r="F113" s="205"/>
    </row>
    <row r="114" spans="2:6" s="206" customFormat="1" ht="14.25" customHeight="1" x14ac:dyDescent="0.15">
      <c r="B114" s="216">
        <v>7</v>
      </c>
      <c r="C114" s="215" t="s">
        <v>497</v>
      </c>
      <c r="D114" s="213"/>
      <c r="E114" s="214" t="s">
        <v>479</v>
      </c>
      <c r="F114" s="205"/>
    </row>
    <row r="115" spans="2:6" s="206" customFormat="1" ht="14.25" customHeight="1" x14ac:dyDescent="0.15">
      <c r="B115" s="216">
        <v>8</v>
      </c>
      <c r="C115" s="215" t="s">
        <v>498</v>
      </c>
      <c r="D115" s="213"/>
      <c r="E115" s="214" t="s">
        <v>479</v>
      </c>
      <c r="F115" s="205"/>
    </row>
    <row r="116" spans="2:6" s="206" customFormat="1" ht="14.25" customHeight="1" x14ac:dyDescent="0.15">
      <c r="B116" s="216">
        <v>9</v>
      </c>
      <c r="C116" s="215" t="s">
        <v>499</v>
      </c>
      <c r="D116" s="213"/>
      <c r="E116" s="214" t="s">
        <v>479</v>
      </c>
      <c r="F116" s="205"/>
    </row>
    <row r="117" spans="2:6" s="206" customFormat="1" ht="14.25" customHeight="1" x14ac:dyDescent="0.15">
      <c r="B117" s="216">
        <v>10</v>
      </c>
      <c r="C117" s="215" t="s">
        <v>500</v>
      </c>
      <c r="D117" s="213"/>
      <c r="E117" s="214" t="s">
        <v>479</v>
      </c>
      <c r="F117" s="205"/>
    </row>
    <row r="118" spans="2:6" s="206" customFormat="1" ht="14.25" customHeight="1" x14ac:dyDescent="0.15">
      <c r="B118" s="216">
        <v>11</v>
      </c>
      <c r="C118" s="215" t="s">
        <v>501</v>
      </c>
      <c r="D118" s="213"/>
      <c r="E118" s="214" t="s">
        <v>479</v>
      </c>
      <c r="F118" s="205"/>
    </row>
    <row r="119" spans="2:6" s="206" customFormat="1" ht="15" customHeight="1" x14ac:dyDescent="0.15">
      <c r="B119" s="216">
        <v>12</v>
      </c>
      <c r="C119" s="215" t="s">
        <v>502</v>
      </c>
      <c r="D119" s="213"/>
      <c r="E119" s="214" t="s">
        <v>479</v>
      </c>
      <c r="F119" s="205"/>
    </row>
    <row r="120" spans="2:6" s="206" customFormat="1" ht="15" customHeight="1" x14ac:dyDescent="0.15">
      <c r="B120" s="216">
        <v>13</v>
      </c>
      <c r="C120" s="215" t="s">
        <v>503</v>
      </c>
      <c r="D120" s="213"/>
      <c r="E120" s="214" t="s">
        <v>479</v>
      </c>
      <c r="F120" s="205"/>
    </row>
    <row r="121" spans="2:6" s="206" customFormat="1" ht="15" customHeight="1" x14ac:dyDescent="0.15">
      <c r="B121" s="218"/>
      <c r="C121" s="208" t="s">
        <v>504</v>
      </c>
      <c r="D121" s="203"/>
      <c r="E121" s="204"/>
      <c r="F121" s="205"/>
    </row>
    <row r="122" spans="2:6" s="206" customFormat="1" ht="15" customHeight="1" x14ac:dyDescent="0.15">
      <c r="B122" s="216">
        <v>16</v>
      </c>
      <c r="C122" s="215" t="s">
        <v>505</v>
      </c>
      <c r="D122" s="213"/>
      <c r="E122" s="214" t="s">
        <v>506</v>
      </c>
      <c r="F122" s="205"/>
    </row>
    <row r="123" spans="2:6" s="206" customFormat="1" ht="15" customHeight="1" x14ac:dyDescent="0.15">
      <c r="B123" s="216">
        <v>17</v>
      </c>
      <c r="C123" s="215" t="s">
        <v>507</v>
      </c>
      <c r="D123" s="213"/>
      <c r="E123" s="214" t="s">
        <v>479</v>
      </c>
      <c r="F123" s="205"/>
    </row>
    <row r="124" spans="2:6" s="206" customFormat="1" ht="15" customHeight="1" x14ac:dyDescent="0.15">
      <c r="B124" s="216">
        <v>18</v>
      </c>
      <c r="C124" s="215" t="s">
        <v>508</v>
      </c>
      <c r="D124" s="213"/>
      <c r="E124" s="214" t="s">
        <v>479</v>
      </c>
      <c r="F124" s="205"/>
    </row>
    <row r="125" spans="2:6" s="206" customFormat="1" ht="15" customHeight="1" x14ac:dyDescent="0.15">
      <c r="B125" s="216">
        <v>19</v>
      </c>
      <c r="C125" s="215" t="s">
        <v>509</v>
      </c>
      <c r="D125" s="213"/>
      <c r="E125" s="214" t="s">
        <v>506</v>
      </c>
      <c r="F125" s="205"/>
    </row>
    <row r="126" spans="2:6" s="206" customFormat="1" ht="15" customHeight="1" x14ac:dyDescent="0.15">
      <c r="B126" s="216">
        <v>20</v>
      </c>
      <c r="C126" s="215" t="s">
        <v>510</v>
      </c>
      <c r="D126" s="213"/>
      <c r="E126" s="214" t="s">
        <v>479</v>
      </c>
      <c r="F126" s="205"/>
    </row>
    <row r="127" spans="2:6" s="206" customFormat="1" ht="15" customHeight="1" x14ac:dyDescent="0.15">
      <c r="B127" s="216">
        <v>21</v>
      </c>
      <c r="C127" s="215" t="s">
        <v>511</v>
      </c>
      <c r="D127" s="213"/>
      <c r="E127" s="214" t="s">
        <v>506</v>
      </c>
      <c r="F127" s="205"/>
    </row>
    <row r="128" spans="2:6" s="206" customFormat="1" ht="15" customHeight="1" x14ac:dyDescent="0.15">
      <c r="B128" s="216">
        <v>22</v>
      </c>
      <c r="C128" s="215" t="s">
        <v>512</v>
      </c>
      <c r="D128" s="213"/>
      <c r="E128" s="214" t="s">
        <v>479</v>
      </c>
      <c r="F128" s="205"/>
    </row>
    <row r="129" spans="2:6" s="206" customFormat="1" ht="15" hidden="1" customHeight="1" x14ac:dyDescent="0.15">
      <c r="B129" s="216">
        <v>23</v>
      </c>
      <c r="C129" s="215" t="s">
        <v>513</v>
      </c>
      <c r="D129" s="213"/>
      <c r="E129" s="214" t="s">
        <v>506</v>
      </c>
      <c r="F129" s="205"/>
    </row>
    <row r="130" spans="2:6" s="206" customFormat="1" ht="15" hidden="1" customHeight="1" x14ac:dyDescent="0.15">
      <c r="B130" s="216">
        <v>24</v>
      </c>
      <c r="C130" s="215" t="s">
        <v>514</v>
      </c>
      <c r="D130" s="213"/>
      <c r="E130" s="214" t="s">
        <v>506</v>
      </c>
      <c r="F130" s="205"/>
    </row>
    <row r="131" spans="2:6" s="206" customFormat="1" ht="15" hidden="1" customHeight="1" x14ac:dyDescent="0.15">
      <c r="B131" s="216">
        <v>25</v>
      </c>
      <c r="C131" s="215" t="s">
        <v>515</v>
      </c>
      <c r="D131" s="213"/>
      <c r="E131" s="214" t="s">
        <v>479</v>
      </c>
      <c r="F131" s="205"/>
    </row>
    <row r="132" spans="2:6" s="206" customFormat="1" ht="15" customHeight="1" x14ac:dyDescent="0.15">
      <c r="B132" s="216">
        <v>26</v>
      </c>
      <c r="C132" s="215" t="s">
        <v>516</v>
      </c>
      <c r="D132" s="213"/>
      <c r="E132" s="214" t="s">
        <v>479</v>
      </c>
      <c r="F132" s="205"/>
    </row>
    <row r="133" spans="2:6" s="206" customFormat="1" ht="15" customHeight="1" x14ac:dyDescent="0.15">
      <c r="B133" s="216">
        <v>27</v>
      </c>
      <c r="C133" s="215" t="s">
        <v>517</v>
      </c>
      <c r="D133" s="213"/>
      <c r="E133" s="214" t="s">
        <v>479</v>
      </c>
      <c r="F133" s="205"/>
    </row>
    <row r="134" spans="2:6" s="206" customFormat="1" ht="15" customHeight="1" x14ac:dyDescent="0.15">
      <c r="B134" s="219"/>
      <c r="C134" s="208" t="s">
        <v>518</v>
      </c>
      <c r="D134" s="203"/>
      <c r="E134" s="204"/>
      <c r="F134" s="205"/>
    </row>
    <row r="135" spans="2:6" s="206" customFormat="1" ht="15" customHeight="1" x14ac:dyDescent="0.15">
      <c r="B135" s="219"/>
      <c r="C135" s="220" t="s">
        <v>519</v>
      </c>
      <c r="D135" s="203"/>
      <c r="E135" s="204"/>
      <c r="F135" s="205"/>
    </row>
    <row r="136" spans="2:6" s="206" customFormat="1" ht="15" customHeight="1" x14ac:dyDescent="0.15">
      <c r="B136" s="218">
        <v>28</v>
      </c>
      <c r="C136" s="220" t="s">
        <v>520</v>
      </c>
      <c r="D136" s="203"/>
      <c r="E136" s="204"/>
      <c r="F136" s="205"/>
    </row>
    <row r="137" spans="2:6" s="206" customFormat="1" ht="15" customHeight="1" x14ac:dyDescent="0.15">
      <c r="B137" s="218">
        <v>29</v>
      </c>
      <c r="C137" s="220" t="s">
        <v>521</v>
      </c>
      <c r="D137" s="203"/>
      <c r="E137" s="204"/>
      <c r="F137" s="205"/>
    </row>
    <row r="138" spans="2:6" s="206" customFormat="1" ht="15" customHeight="1" x14ac:dyDescent="0.15">
      <c r="B138" s="218"/>
      <c r="C138" s="220" t="s">
        <v>522</v>
      </c>
      <c r="D138" s="203"/>
      <c r="E138" s="204"/>
      <c r="F138" s="205"/>
    </row>
    <row r="139" spans="2:6" s="206" customFormat="1" ht="15" customHeight="1" x14ac:dyDescent="0.15">
      <c r="B139" s="218">
        <v>30</v>
      </c>
      <c r="C139" s="220" t="s">
        <v>523</v>
      </c>
      <c r="D139" s="203"/>
      <c r="E139" s="204"/>
      <c r="F139" s="205"/>
    </row>
    <row r="140" spans="2:6" s="206" customFormat="1" ht="15" customHeight="1" x14ac:dyDescent="0.15">
      <c r="B140" s="218">
        <v>31</v>
      </c>
      <c r="C140" s="220" t="s">
        <v>524</v>
      </c>
      <c r="D140" s="203"/>
      <c r="E140" s="204"/>
      <c r="F140" s="205"/>
    </row>
    <row r="141" spans="2:6" s="206" customFormat="1" ht="15" customHeight="1" x14ac:dyDescent="0.15">
      <c r="B141" s="218">
        <v>32</v>
      </c>
      <c r="C141" s="220" t="s">
        <v>525</v>
      </c>
      <c r="D141" s="203"/>
      <c r="E141" s="204"/>
      <c r="F141" s="205"/>
    </row>
    <row r="142" spans="2:6" s="206" customFormat="1" ht="15" customHeight="1" x14ac:dyDescent="0.15">
      <c r="B142" s="218">
        <v>33</v>
      </c>
      <c r="C142" s="220" t="s">
        <v>526</v>
      </c>
      <c r="D142" s="203"/>
      <c r="E142" s="204"/>
      <c r="F142" s="205"/>
    </row>
    <row r="143" spans="2:6" s="206" customFormat="1" ht="15" customHeight="1" x14ac:dyDescent="0.15">
      <c r="B143" s="218">
        <v>34</v>
      </c>
      <c r="C143" s="220" t="s">
        <v>527</v>
      </c>
      <c r="D143" s="203"/>
      <c r="E143" s="204"/>
      <c r="F143" s="205"/>
    </row>
    <row r="144" spans="2:6" s="206" customFormat="1" ht="15" customHeight="1" x14ac:dyDescent="0.15">
      <c r="B144" s="218">
        <v>35</v>
      </c>
      <c r="C144" s="220" t="s">
        <v>528</v>
      </c>
      <c r="D144" s="203"/>
      <c r="E144" s="204"/>
      <c r="F144" s="205"/>
    </row>
    <row r="145" spans="2:6" s="206" customFormat="1" ht="15" customHeight="1" x14ac:dyDescent="0.15">
      <c r="B145" s="218">
        <v>36</v>
      </c>
      <c r="C145" s="220" t="s">
        <v>529</v>
      </c>
      <c r="D145" s="203"/>
      <c r="E145" s="204"/>
      <c r="F145" s="205"/>
    </row>
    <row r="146" spans="2:6" s="206" customFormat="1" ht="15" customHeight="1" x14ac:dyDescent="0.15">
      <c r="B146" s="218">
        <v>37</v>
      </c>
      <c r="C146" s="220" t="s">
        <v>530</v>
      </c>
      <c r="D146" s="203"/>
      <c r="E146" s="204"/>
      <c r="F146" s="205"/>
    </row>
    <row r="147" spans="2:6" s="206" customFormat="1" ht="15" customHeight="1" x14ac:dyDescent="0.15">
      <c r="B147" s="218">
        <v>38</v>
      </c>
      <c r="C147" s="220" t="s">
        <v>531</v>
      </c>
      <c r="D147" s="203"/>
      <c r="E147" s="204"/>
      <c r="F147" s="205"/>
    </row>
    <row r="148" spans="2:6" s="206" customFormat="1" ht="15" customHeight="1" x14ac:dyDescent="0.15">
      <c r="B148" s="218">
        <v>39</v>
      </c>
      <c r="C148" s="220" t="s">
        <v>532</v>
      </c>
      <c r="D148" s="203"/>
      <c r="E148" s="204"/>
      <c r="F148" s="205"/>
    </row>
    <row r="149" spans="2:6" s="206" customFormat="1" ht="15" customHeight="1" x14ac:dyDescent="0.15">
      <c r="B149" s="218">
        <v>40</v>
      </c>
      <c r="C149" s="220" t="s">
        <v>533</v>
      </c>
      <c r="D149" s="203"/>
      <c r="E149" s="204"/>
      <c r="F149" s="205"/>
    </row>
    <row r="150" spans="2:6" s="206" customFormat="1" ht="15" customHeight="1" x14ac:dyDescent="0.15">
      <c r="B150" s="216">
        <v>41</v>
      </c>
      <c r="C150" s="215" t="s">
        <v>534</v>
      </c>
      <c r="D150" s="213"/>
      <c r="E150" s="214" t="s">
        <v>479</v>
      </c>
      <c r="F150" s="205"/>
    </row>
    <row r="151" spans="2:6" s="206" customFormat="1" ht="15" customHeight="1" x14ac:dyDescent="0.15">
      <c r="B151" s="218">
        <v>42</v>
      </c>
      <c r="C151" s="220" t="s">
        <v>535</v>
      </c>
      <c r="D151" s="203"/>
      <c r="E151" s="204"/>
      <c r="F151" s="205"/>
    </row>
    <row r="152" spans="2:6" s="206" customFormat="1" ht="15" customHeight="1" x14ac:dyDescent="0.15">
      <c r="B152" s="218">
        <v>43</v>
      </c>
      <c r="C152" s="220" t="s">
        <v>536</v>
      </c>
      <c r="D152" s="203"/>
      <c r="E152" s="204"/>
      <c r="F152" s="205"/>
    </row>
    <row r="153" spans="2:6" s="206" customFormat="1" ht="15" customHeight="1" x14ac:dyDescent="0.15">
      <c r="B153" s="218">
        <v>44</v>
      </c>
      <c r="C153" s="220" t="s">
        <v>537</v>
      </c>
      <c r="D153" s="203"/>
      <c r="E153" s="204"/>
      <c r="F153" s="205"/>
    </row>
    <row r="154" spans="2:6" s="206" customFormat="1" ht="15" customHeight="1" x14ac:dyDescent="0.15">
      <c r="B154" s="218">
        <v>45</v>
      </c>
      <c r="C154" s="220" t="s">
        <v>538</v>
      </c>
      <c r="D154" s="203"/>
      <c r="E154" s="204"/>
      <c r="F154" s="205"/>
    </row>
    <row r="155" spans="2:6" s="206" customFormat="1" ht="15" customHeight="1" x14ac:dyDescent="0.15">
      <c r="B155" s="218">
        <v>46</v>
      </c>
      <c r="C155" s="220" t="s">
        <v>539</v>
      </c>
      <c r="D155" s="203"/>
      <c r="E155" s="204"/>
      <c r="F155" s="205"/>
    </row>
    <row r="156" spans="2:6" s="206" customFormat="1" ht="15" customHeight="1" x14ac:dyDescent="0.15">
      <c r="B156" s="218">
        <v>47</v>
      </c>
      <c r="C156" s="220" t="s">
        <v>540</v>
      </c>
      <c r="D156" s="203"/>
      <c r="E156" s="204"/>
      <c r="F156" s="205"/>
    </row>
    <row r="157" spans="2:6" s="206" customFormat="1" ht="15" customHeight="1" x14ac:dyDescent="0.15">
      <c r="B157" s="218">
        <v>48</v>
      </c>
      <c r="C157" s="220" t="s">
        <v>541</v>
      </c>
      <c r="D157" s="203"/>
      <c r="E157" s="204"/>
      <c r="F157" s="205"/>
    </row>
    <row r="158" spans="2:6" s="206" customFormat="1" ht="15" customHeight="1" x14ac:dyDescent="0.15">
      <c r="B158" s="218">
        <v>49</v>
      </c>
      <c r="C158" s="220" t="s">
        <v>542</v>
      </c>
      <c r="D158" s="203"/>
      <c r="E158" s="204"/>
      <c r="F158" s="205"/>
    </row>
    <row r="159" spans="2:6" s="206" customFormat="1" ht="15" customHeight="1" x14ac:dyDescent="0.15">
      <c r="B159" s="218">
        <v>50</v>
      </c>
      <c r="C159" s="220" t="s">
        <v>543</v>
      </c>
      <c r="D159" s="203"/>
      <c r="E159" s="204"/>
      <c r="F159" s="205"/>
    </row>
    <row r="160" spans="2:6" s="206" customFormat="1" ht="15" customHeight="1" x14ac:dyDescent="0.15">
      <c r="B160" s="218">
        <v>51</v>
      </c>
      <c r="C160" s="220" t="s">
        <v>544</v>
      </c>
      <c r="D160" s="203"/>
      <c r="E160" s="204"/>
      <c r="F160" s="205"/>
    </row>
    <row r="161" spans="2:6" s="206" customFormat="1" ht="15" customHeight="1" x14ac:dyDescent="0.15">
      <c r="B161" s="218">
        <v>52</v>
      </c>
      <c r="C161" s="220" t="s">
        <v>545</v>
      </c>
      <c r="D161" s="203"/>
      <c r="E161" s="204"/>
      <c r="F161" s="205"/>
    </row>
    <row r="162" spans="2:6" s="206" customFormat="1" ht="15" customHeight="1" x14ac:dyDescent="0.15">
      <c r="B162" s="218">
        <v>53</v>
      </c>
      <c r="C162" s="220" t="s">
        <v>546</v>
      </c>
      <c r="D162" s="203"/>
      <c r="E162" s="204"/>
      <c r="F162" s="205"/>
    </row>
    <row r="163" spans="2:6" s="206" customFormat="1" ht="15" customHeight="1" x14ac:dyDescent="0.15">
      <c r="B163" s="218">
        <v>54</v>
      </c>
      <c r="C163" s="220" t="s">
        <v>547</v>
      </c>
      <c r="D163" s="203"/>
      <c r="E163" s="204"/>
      <c r="F163" s="205"/>
    </row>
    <row r="164" spans="2:6" s="206" customFormat="1" ht="15" customHeight="1" x14ac:dyDescent="0.15">
      <c r="B164" s="218">
        <v>55</v>
      </c>
      <c r="C164" s="220" t="s">
        <v>548</v>
      </c>
      <c r="D164" s="203"/>
      <c r="E164" s="204"/>
      <c r="F164" s="205"/>
    </row>
    <row r="165" spans="2:6" s="206" customFormat="1" ht="15" customHeight="1" x14ac:dyDescent="0.15">
      <c r="B165" s="218">
        <v>56</v>
      </c>
      <c r="C165" s="220" t="s">
        <v>549</v>
      </c>
      <c r="D165" s="203"/>
      <c r="E165" s="204"/>
      <c r="F165" s="205"/>
    </row>
    <row r="166" spans="2:6" s="206" customFormat="1" ht="15" customHeight="1" x14ac:dyDescent="0.15">
      <c r="B166" s="218">
        <v>57</v>
      </c>
      <c r="C166" s="220" t="s">
        <v>550</v>
      </c>
      <c r="D166" s="203"/>
      <c r="E166" s="204"/>
      <c r="F166" s="205"/>
    </row>
    <row r="167" spans="2:6" s="206" customFormat="1" ht="15" customHeight="1" x14ac:dyDescent="0.15">
      <c r="B167" s="218"/>
      <c r="C167" s="220" t="s">
        <v>551</v>
      </c>
      <c r="D167" s="203"/>
      <c r="E167" s="204"/>
      <c r="F167" s="205"/>
    </row>
    <row r="168" spans="2:6" s="206" customFormat="1" ht="15" customHeight="1" x14ac:dyDescent="0.15">
      <c r="B168" s="218">
        <v>58</v>
      </c>
      <c r="C168" s="220" t="s">
        <v>552</v>
      </c>
      <c r="D168" s="203"/>
      <c r="E168" s="204"/>
      <c r="F168" s="205"/>
    </row>
    <row r="169" spans="2:6" s="206" customFormat="1" ht="15" customHeight="1" x14ac:dyDescent="0.15">
      <c r="B169" s="218">
        <v>59</v>
      </c>
      <c r="C169" s="220" t="s">
        <v>553</v>
      </c>
      <c r="D169" s="203"/>
      <c r="E169" s="204"/>
      <c r="F169" s="205"/>
    </row>
    <row r="170" spans="2:6" s="206" customFormat="1" ht="15" customHeight="1" x14ac:dyDescent="0.15">
      <c r="B170" s="218">
        <v>60</v>
      </c>
      <c r="C170" s="220" t="s">
        <v>554</v>
      </c>
      <c r="D170" s="203"/>
      <c r="E170" s="204"/>
      <c r="F170" s="205"/>
    </row>
    <row r="171" spans="2:6" s="206" customFormat="1" ht="15" customHeight="1" x14ac:dyDescent="0.15">
      <c r="B171" s="218"/>
      <c r="C171" s="208" t="s">
        <v>555</v>
      </c>
      <c r="D171" s="203"/>
      <c r="E171" s="204"/>
      <c r="F171" s="205"/>
    </row>
    <row r="172" spans="2:6" s="206" customFormat="1" ht="15" customHeight="1" x14ac:dyDescent="0.15">
      <c r="B172" s="216">
        <v>61</v>
      </c>
      <c r="C172" s="215" t="s">
        <v>556</v>
      </c>
      <c r="D172" s="213"/>
      <c r="E172" s="214" t="s">
        <v>479</v>
      </c>
      <c r="F172" s="205"/>
    </row>
    <row r="173" spans="2:6" s="206" customFormat="1" ht="15" customHeight="1" x14ac:dyDescent="0.15">
      <c r="B173" s="218">
        <v>62</v>
      </c>
      <c r="C173" s="220" t="s">
        <v>557</v>
      </c>
      <c r="D173" s="203"/>
      <c r="E173" s="204"/>
      <c r="F173" s="205"/>
    </row>
    <row r="174" spans="2:6" s="206" customFormat="1" ht="15" customHeight="1" x14ac:dyDescent="0.15">
      <c r="B174" s="218">
        <v>63</v>
      </c>
      <c r="C174" s="220" t="s">
        <v>558</v>
      </c>
      <c r="D174" s="203"/>
      <c r="E174" s="204"/>
      <c r="F174" s="205"/>
    </row>
    <row r="175" spans="2:6" s="206" customFormat="1" ht="15" customHeight="1" x14ac:dyDescent="0.15">
      <c r="B175" s="218">
        <v>64</v>
      </c>
      <c r="C175" s="220" t="s">
        <v>559</v>
      </c>
      <c r="D175" s="203"/>
      <c r="E175" s="204"/>
      <c r="F175" s="205"/>
    </row>
    <row r="176" spans="2:6" s="206" customFormat="1" ht="15" customHeight="1" x14ac:dyDescent="0.15">
      <c r="B176" s="218">
        <v>65</v>
      </c>
      <c r="C176" s="220" t="s">
        <v>560</v>
      </c>
      <c r="D176" s="203"/>
      <c r="E176" s="204"/>
      <c r="F176" s="205"/>
    </row>
    <row r="177" spans="2:6" s="206" customFormat="1" ht="15" customHeight="1" x14ac:dyDescent="0.15">
      <c r="B177" s="218">
        <v>66</v>
      </c>
      <c r="C177" s="220" t="s">
        <v>561</v>
      </c>
      <c r="D177" s="203"/>
      <c r="E177" s="204"/>
      <c r="F177" s="205"/>
    </row>
    <row r="178" spans="2:6" s="206" customFormat="1" ht="15" customHeight="1" x14ac:dyDescent="0.15">
      <c r="B178" s="218">
        <v>67</v>
      </c>
      <c r="C178" s="220" t="s">
        <v>562</v>
      </c>
      <c r="D178" s="203"/>
      <c r="E178" s="204"/>
      <c r="F178" s="205"/>
    </row>
    <row r="179" spans="2:6" s="206" customFormat="1" ht="15" customHeight="1" x14ac:dyDescent="0.15">
      <c r="B179" s="218">
        <v>68</v>
      </c>
      <c r="C179" s="220" t="s">
        <v>563</v>
      </c>
      <c r="D179" s="203"/>
      <c r="E179" s="204"/>
      <c r="F179" s="205"/>
    </row>
    <row r="180" spans="2:6" s="206" customFormat="1" ht="15" customHeight="1" x14ac:dyDescent="0.15">
      <c r="B180" s="221"/>
      <c r="C180" s="222"/>
      <c r="D180" s="223"/>
      <c r="E180" s="224"/>
      <c r="F180" s="205"/>
    </row>
    <row r="181" spans="2:6" s="206" customFormat="1" ht="15" customHeight="1" x14ac:dyDescent="0.15">
      <c r="B181" s="304" t="s">
        <v>564</v>
      </c>
      <c r="C181" s="305"/>
      <c r="D181" s="205"/>
      <c r="E181" s="225"/>
      <c r="F181" s="205"/>
    </row>
  </sheetData>
  <mergeCells count="15">
    <mergeCell ref="B12:F12"/>
    <mergeCell ref="B3:E3"/>
    <mergeCell ref="E4:F4"/>
    <mergeCell ref="E5:F5"/>
    <mergeCell ref="B7:F8"/>
    <mergeCell ref="B10:F10"/>
    <mergeCell ref="B61:C61"/>
    <mergeCell ref="B91:C91"/>
    <mergeCell ref="B181:C181"/>
    <mergeCell ref="B13:F13"/>
    <mergeCell ref="B15:C16"/>
    <mergeCell ref="D15:D16"/>
    <mergeCell ref="E15:E16"/>
    <mergeCell ref="B17:C17"/>
    <mergeCell ref="B32:C32"/>
  </mergeCells>
  <phoneticPr fontId="7"/>
  <dataValidations count="1">
    <dataValidation type="list" allowBlank="1" showInputMessage="1" showErrorMessage="1" sqref="VRX46 WBT46 D18:D29 WLP46 D62:D89 WVL46 D33:D59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IZ170:IZ178 SV170:SV178 ACR170:ACR178 AMN170:AMN178 AWJ170:AWJ178 BGF170:BGF178 BQB170:BQB178 BZX170:BZX178 CJT170:CJT178 CTP170:CTP178 DDL170:DDL178 DNH170:DNH178 DXD170:DXD178 EGZ170:EGZ178 EQV170:EQV178 FAR170:FAR178 FKN170:FKN178 FUJ170:FUJ178 GEF170:GEF178 GOB170:GOB178 GXX170:GXX178 HHT170:HHT178 HRP170:HRP178 IBL170:IBL178 ILH170:ILH178 IVD170:IVD178 JEZ170:JEZ178 JOV170:JOV178 JYR170:JYR178 KIN170:KIN178 KSJ170:KSJ178 LCF170:LCF178 LMB170:LMB178 LVX170:LVX178 MFT170:MFT178 MPP170:MPP178 MZL170:MZL178 NJH170:NJH178 NTD170:NTD178 OCZ170:OCZ178 OMV170:OMV178 OWR170:OWR178 PGN170:PGN178 PQJ170:PQJ178 QAF170:QAF178 QKB170:QKB178 QTX170:QTX178 RDT170:RDT178 RNP170:RNP178 RXL170:RXL178 SHH170:SHH178 SRD170:SRD178 TAZ170:TAZ178 TKV170:TKV178 TUR170:TUR178 UEN170:UEN178 UOJ170:UOJ178 UYF170:UYF178 VIB170:VIB178 VRX170:VRX178 WBT170:WBT178 WLP170:WLP178 WVL170:WVL178 IZ134:IZ135 SV134:SV135 ACR134:ACR135 AMN134:AMN135 AWJ134:AWJ135 BGF134:BGF135 BQB134:BQB135 BZX134:BZX135 CJT134:CJT135 CTP134:CTP135 DDL134:DDL135 DNH134:DNH135 DXD134:DXD135 EGZ134:EGZ135 EQV134:EQV135 FAR134:FAR135 FKN134:FKN135 FUJ134:FUJ135 GEF134:GEF135 GOB134:GOB135 GXX134:GXX135 HHT134:HHT135 HRP134:HRP135 IBL134:IBL135 ILH134:ILH135 IVD134:IVD135 JEZ134:JEZ135 JOV134:JOV135 JYR134:JYR135 KIN134:KIN135 KSJ134:KSJ135 LCF134:LCF135 LMB134:LMB135 LVX134:LVX135 MFT134:MFT135 MPP134:MPP135 MZL134:MZL135 NJH134:NJH135 NTD134:NTD135 OCZ134:OCZ135 OMV134:OMV135 OWR134:OWR135 PGN134:PGN135 PQJ134:PQJ135 QAF134:QAF135 QKB134:QKB135 QTX134:QTX135 RDT134:RDT135 RNP134:RNP135 RXL134:RXL135 SHH134:SHH135 SRD134:SRD135 TAZ134:TAZ135 TKV134:TKV135 TUR134:TUR135 UEN134:UEN135 UOJ134:UOJ135 UYF134:UYF135 VIB134:VIB135 VRX134:VRX135 WBT134:WBT135 WLP134:WLP135 WVL134:WVL135 IZ120:IZ131 SV120:SV131 ACR120:ACR131 AMN120:AMN131 AWJ120:AWJ131 BGF120:BGF131 BQB120:BQB131 BZX120:BZX131 CJT120:CJT131 CTP120:CTP131 DDL120:DDL131 DNH120:DNH131 DXD120:DXD131 EGZ120:EGZ131 EQV120:EQV131 FAR120:FAR131 FKN120:FKN131 FUJ120:FUJ131 GEF120:GEF131 GOB120:GOB131 GXX120:GXX131 HHT120:HHT131 HRP120:HRP131 IBL120:IBL131 ILH120:ILH131 IVD120:IVD131 JEZ120:JEZ131 JOV120:JOV131 JYR120:JYR131 KIN120:KIN131 KSJ120:KSJ131 LCF120:LCF131 LMB120:LMB131 LVX120:LVX131 MFT120:MFT131 MPP120:MPP131 MZL120:MZL131 NJH120:NJH131 NTD120:NTD131 OCZ120:OCZ131 OMV120:OMV131 OWR120:OWR131 PGN120:PGN131 PQJ120:PQJ131 QAF120:QAF131 QKB120:QKB131 QTX120:QTX131 RDT120:RDT131 RNP120:RNP131 RXL120:RXL131 SHH120:SHH131 SRD120:SRD131 TAZ120:TAZ131 TKV120:TKV131 TUR120:TUR131 UEN120:UEN131 UOJ120:UOJ131 UYF120:UYF131 VIB120:VIB131 VRX120:VRX131 WBT120:WBT131 WLP120:WLP131 WVL120:WVL131 IZ137:IZ168 SV137:SV168 ACR137:ACR168 AMN137:AMN168 AWJ137:AWJ168 BGF137:BGF168 BQB137:BQB168 BZX137:BZX168 CJT137:CJT168 CTP137:CTP168 DDL137:DDL168 DNH137:DNH168 DXD137:DXD168 EGZ137:EGZ168 EQV137:EQV168 FAR137:FAR168 FKN137:FKN168 FUJ137:FUJ168 GEF137:GEF168 GOB137:GOB168 GXX137:GXX168 HHT137:HHT168 HRP137:HRP168 IBL137:IBL168 ILH137:ILH168 IVD137:IVD168 JEZ137:JEZ168 JOV137:JOV168 JYR137:JYR168 KIN137:KIN168 KSJ137:KSJ168 LCF137:LCF168 LMB137:LMB168 LVX137:LVX168 MFT137:MFT168 MPP137:MPP168 MZL137:MZL168 NJH137:NJH168 NTD137:NTD168 OCZ137:OCZ168 OMV137:OMV168 OWR137:OWR168 PGN137:PGN168 PQJ137:PQJ168 QAF137:QAF168 QKB137:QKB168 QTX137:QTX168 RDT137:RDT168 RNP137:RNP168 RXL137:RXL168 SHH137:SHH168 SRD137:SRD168 TAZ137:TAZ168 TKV137:TKV168 TUR137:TUR168 UEN137:UEN168 UOJ137:UOJ168 UYF137:UYF168 VIB137:VIB168 VRX137:VRX168 WBT137:WBT168 WLP137:WLP168 WVL137:WVL168 D110:D120 D136:D137 D122:D133 D139:D170 IZ108:IZ118 SV108:SV118 ACR108:ACR118 AMN108:AMN118 AWJ108:AWJ118 BGF108:BGF118 BQB108:BQB118 BZX108:BZX118 CJT108:CJT118 CTP108:CTP118 DDL108:DDL118 DNH108:DNH118 DXD108:DXD118 EGZ108:EGZ118 EQV108:EQV118 FAR108:FAR118 FKN108:FKN118 FUJ108:FUJ118 GEF108:GEF118 GOB108:GOB118 GXX108:GXX118 HHT108:HHT118 HRP108:HRP118 IBL108:IBL118 ILH108:ILH118 IVD108:IVD118 JEZ108:JEZ118 JOV108:JOV118 JYR108:JYR118 KIN108:KIN118 KSJ108:KSJ118 LCF108:LCF118 LMB108:LMB118 LVX108:LVX118 MFT108:MFT118 MPP108:MPP118 MZL108:MZL118 NJH108:NJH118 NTD108:NTD118 OCZ108:OCZ118 OMV108:OMV118 OWR108:OWR118 PGN108:PGN118 PQJ108:PQJ118 QAF108:QAF118 QKB108:QKB118 QTX108:QTX118 RDT108:RDT118 RNP108:RNP118 RXL108:RXL118 SHH108:SHH118 SRD108:SRD118 TAZ108:TAZ118 TKV108:TKV118 TUR108:TUR118 UEN108:UEN118 UOJ108:UOJ118 UYF108:UYF118 VIB108:VIB118 VRX108:VRX118 WBT108:WBT118 WLP108:WLP118 WVL108:WVL118 D172:D180" xr:uid="{6FD4D42F-D1C4-4F1B-A021-2D383169AA5E}">
      <formula1>"有　　　,　　　無"</formula1>
    </dataValidation>
  </dataValidations>
  <printOptions horizontalCentered="1"/>
  <pageMargins left="0.59055118110236227" right="0" top="0.62992125984251968" bottom="0" header="0.39370078740157483" footer="0"/>
  <pageSetup paperSize="9" scale="90" fitToHeight="0" orientation="portrait" r:id="rId1"/>
  <headerFooter>
    <oddHeader xml:space="preserve">&amp;R（私営保育所(学校法人・会社）
</oddHeader>
    <oddFooter>&amp;C&amp;13
- 23 -</oddFooter>
  </headerFooter>
  <rowBreaks count="2" manualBreakCount="2">
    <brk id="60" max="5" man="1"/>
    <brk id="11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zoomScale="90" zoomScaleNormal="100" zoomScaleSheetLayoutView="90" workbookViewId="0">
      <selection activeCell="C2" sqref="C2"/>
    </sheetView>
  </sheetViews>
  <sheetFormatPr defaultColWidth="10.6640625" defaultRowHeight="12.75" x14ac:dyDescent="0.15"/>
  <cols>
    <col min="1" max="1" width="3.1640625" style="37" customWidth="1"/>
    <col min="2" max="2" width="14.83203125" style="37" customWidth="1"/>
    <col min="3" max="3" width="6" style="37" customWidth="1"/>
    <col min="4" max="4" width="18.33203125" style="37" customWidth="1"/>
    <col min="5" max="5" width="10.1640625" style="37" customWidth="1"/>
    <col min="6" max="6" width="11.5" style="37" customWidth="1"/>
    <col min="7" max="8" width="15" style="37" customWidth="1"/>
    <col min="9" max="9" width="14.83203125" style="37" customWidth="1"/>
    <col min="10" max="10" width="12.1640625" style="37" customWidth="1"/>
    <col min="11" max="11" width="13.6640625" style="37" customWidth="1"/>
    <col min="12" max="12" width="10.6640625" style="37" customWidth="1"/>
    <col min="13" max="16384" width="10.6640625" style="37"/>
  </cols>
  <sheetData>
    <row r="1" spans="2:12" s="18" customFormat="1" ht="22.5" customHeight="1" x14ac:dyDescent="0.15">
      <c r="B1" s="19" t="s">
        <v>1</v>
      </c>
      <c r="C1" s="19"/>
    </row>
    <row r="2" spans="2:12" s="18" customFormat="1" ht="22.5" customHeight="1" x14ac:dyDescent="0.15">
      <c r="B2" s="20" t="s">
        <v>284</v>
      </c>
      <c r="C2" s="234">
        <f>+表紙!C4-1</f>
        <v>7</v>
      </c>
      <c r="D2" s="234" t="s">
        <v>159</v>
      </c>
    </row>
    <row r="3" spans="2:12" s="18" customFormat="1" ht="22.5" customHeight="1" x14ac:dyDescent="0.15">
      <c r="B3" s="359" t="s">
        <v>2</v>
      </c>
      <c r="C3" s="361" t="s">
        <v>3</v>
      </c>
      <c r="D3" s="362"/>
      <c r="E3" s="359" t="s">
        <v>4</v>
      </c>
      <c r="F3" s="359" t="s">
        <v>5</v>
      </c>
      <c r="G3" s="359" t="s">
        <v>6</v>
      </c>
      <c r="H3" s="359" t="s">
        <v>80</v>
      </c>
      <c r="I3" s="360" t="s">
        <v>7</v>
      </c>
      <c r="J3" s="359" t="s">
        <v>8</v>
      </c>
      <c r="K3" s="359"/>
      <c r="L3" s="358" t="s">
        <v>9</v>
      </c>
    </row>
    <row r="4" spans="2:12" s="18" customFormat="1" ht="22.5" customHeight="1" x14ac:dyDescent="0.15">
      <c r="B4" s="359"/>
      <c r="C4" s="363"/>
      <c r="D4" s="364"/>
      <c r="E4" s="359"/>
      <c r="F4" s="359"/>
      <c r="G4" s="359"/>
      <c r="H4" s="359"/>
      <c r="I4" s="360"/>
      <c r="J4" s="22" t="s">
        <v>10</v>
      </c>
      <c r="K4" s="22" t="s">
        <v>11</v>
      </c>
      <c r="L4" s="359"/>
    </row>
    <row r="5" spans="2:12" s="18" customFormat="1" ht="25.5" customHeight="1" x14ac:dyDescent="0.15">
      <c r="B5" s="22"/>
      <c r="C5" s="356"/>
      <c r="D5" s="357"/>
      <c r="E5" s="22"/>
      <c r="F5" s="22"/>
      <c r="G5" s="22"/>
      <c r="H5" s="22"/>
      <c r="I5" s="166"/>
      <c r="J5" s="22"/>
      <c r="K5" s="22"/>
      <c r="L5" s="22"/>
    </row>
    <row r="6" spans="2:12" s="18" customFormat="1" ht="25.5" customHeight="1" x14ac:dyDescent="0.15">
      <c r="B6" s="35"/>
      <c r="C6" s="356"/>
      <c r="D6" s="357"/>
      <c r="E6" s="22"/>
      <c r="F6" s="22"/>
      <c r="G6" s="36"/>
      <c r="H6" s="36"/>
      <c r="I6" s="22"/>
      <c r="J6" s="35"/>
      <c r="K6" s="36"/>
      <c r="L6" s="22"/>
    </row>
    <row r="7" spans="2:12" s="18" customFormat="1" ht="25.5" customHeight="1" x14ac:dyDescent="0.15">
      <c r="B7" s="35"/>
      <c r="C7" s="356"/>
      <c r="D7" s="357"/>
      <c r="E7" s="22"/>
      <c r="F7" s="22"/>
      <c r="G7" s="36"/>
      <c r="H7" s="36"/>
      <c r="I7" s="22"/>
      <c r="J7" s="35"/>
      <c r="K7" s="36"/>
      <c r="L7" s="22"/>
    </row>
    <row r="8" spans="2:12" s="18" customFormat="1" ht="25.5" customHeight="1" x14ac:dyDescent="0.15">
      <c r="B8" s="35"/>
      <c r="C8" s="356"/>
      <c r="D8" s="357"/>
      <c r="E8" s="22"/>
      <c r="F8" s="22"/>
      <c r="G8" s="36"/>
      <c r="H8" s="36"/>
      <c r="I8" s="22"/>
      <c r="J8" s="35"/>
      <c r="K8" s="36"/>
      <c r="L8" s="22"/>
    </row>
    <row r="9" spans="2:12" s="18" customFormat="1" ht="25.5" customHeight="1" x14ac:dyDescent="0.15">
      <c r="B9" s="35"/>
      <c r="C9" s="356"/>
      <c r="D9" s="357"/>
      <c r="E9" s="22"/>
      <c r="F9" s="22"/>
      <c r="G9" s="36"/>
      <c r="H9" s="36"/>
      <c r="I9" s="22"/>
      <c r="J9" s="35"/>
      <c r="K9" s="36"/>
      <c r="L9" s="22"/>
    </row>
    <row r="10" spans="2:12" s="18" customFormat="1" ht="25.5" customHeight="1" x14ac:dyDescent="0.15">
      <c r="B10" s="35"/>
      <c r="C10" s="356"/>
      <c r="D10" s="357"/>
      <c r="E10" s="22"/>
      <c r="F10" s="22"/>
      <c r="G10" s="36"/>
      <c r="H10" s="36"/>
      <c r="I10" s="22"/>
      <c r="J10" s="35"/>
      <c r="K10" s="36"/>
      <c r="L10" s="22"/>
    </row>
    <row r="11" spans="2:12" s="18" customFormat="1" ht="25.5" customHeight="1" x14ac:dyDescent="0.15">
      <c r="B11" s="35"/>
      <c r="C11" s="356"/>
      <c r="D11" s="357"/>
      <c r="E11" s="22"/>
      <c r="F11" s="22"/>
      <c r="G11" s="36"/>
      <c r="H11" s="36"/>
      <c r="I11" s="22"/>
      <c r="J11" s="35"/>
      <c r="K11" s="36"/>
      <c r="L11" s="22"/>
    </row>
    <row r="12" spans="2:12" s="18" customFormat="1" ht="25.5" customHeight="1" x14ac:dyDescent="0.15">
      <c r="B12" s="35"/>
      <c r="C12" s="356"/>
      <c r="D12" s="357"/>
      <c r="E12" s="22"/>
      <c r="F12" s="22"/>
      <c r="G12" s="36"/>
      <c r="H12" s="36"/>
      <c r="I12" s="22"/>
      <c r="J12" s="35"/>
      <c r="K12" s="36"/>
      <c r="L12" s="22"/>
    </row>
    <row r="13" spans="2:12" s="18" customFormat="1" ht="25.5" customHeight="1" x14ac:dyDescent="0.15">
      <c r="B13" s="35"/>
      <c r="C13" s="356"/>
      <c r="D13" s="357"/>
      <c r="E13" s="22"/>
      <c r="F13" s="22"/>
      <c r="G13" s="36"/>
      <c r="H13" s="36"/>
      <c r="I13" s="22"/>
      <c r="J13" s="35"/>
      <c r="K13" s="36"/>
      <c r="L13" s="22"/>
    </row>
    <row r="14" spans="2:12" s="18" customFormat="1" ht="25.5" customHeight="1" x14ac:dyDescent="0.15">
      <c r="B14" s="35"/>
      <c r="C14" s="356"/>
      <c r="D14" s="357"/>
      <c r="E14" s="22"/>
      <c r="F14" s="22"/>
      <c r="G14" s="36"/>
      <c r="H14" s="36"/>
      <c r="I14" s="22"/>
      <c r="J14" s="35"/>
      <c r="K14" s="36"/>
      <c r="L14" s="22"/>
    </row>
    <row r="15" spans="2:12" s="18" customFormat="1" ht="25.5" customHeight="1" x14ac:dyDescent="0.15">
      <c r="B15" s="35"/>
      <c r="C15" s="356"/>
      <c r="D15" s="357"/>
      <c r="E15" s="22"/>
      <c r="F15" s="22"/>
      <c r="G15" s="36"/>
      <c r="H15" s="36"/>
      <c r="I15" s="22"/>
      <c r="J15" s="35"/>
      <c r="K15" s="36"/>
      <c r="L15" s="22"/>
    </row>
    <row r="16" spans="2:12" s="18" customFormat="1" ht="25.5" customHeight="1" x14ac:dyDescent="0.15">
      <c r="B16" s="35"/>
      <c r="C16" s="356"/>
      <c r="D16" s="357"/>
      <c r="E16" s="22"/>
      <c r="F16" s="22"/>
      <c r="G16" s="36"/>
      <c r="H16" s="36"/>
      <c r="I16" s="22"/>
      <c r="J16" s="35"/>
      <c r="K16" s="36"/>
      <c r="L16" s="22"/>
    </row>
    <row r="17" spans="2:12" s="18" customFormat="1" ht="25.5" customHeight="1" x14ac:dyDescent="0.15">
      <c r="B17" s="35"/>
      <c r="C17" s="356"/>
      <c r="D17" s="357"/>
      <c r="E17" s="22"/>
      <c r="F17" s="22"/>
      <c r="G17" s="36"/>
      <c r="H17" s="36"/>
      <c r="I17" s="22"/>
      <c r="J17" s="35"/>
      <c r="K17" s="36"/>
      <c r="L17" s="22"/>
    </row>
    <row r="18" spans="2:12" s="18" customFormat="1" ht="25.5" customHeight="1" x14ac:dyDescent="0.15">
      <c r="B18" s="35"/>
      <c r="C18" s="356"/>
      <c r="D18" s="357"/>
      <c r="E18" s="22"/>
      <c r="F18" s="22"/>
      <c r="G18" s="36"/>
      <c r="H18" s="36"/>
      <c r="I18" s="22"/>
      <c r="J18" s="35"/>
      <c r="K18" s="36"/>
      <c r="L18" s="22"/>
    </row>
    <row r="19" spans="2:12" s="18" customFormat="1" ht="25.5" customHeight="1" x14ac:dyDescent="0.15">
      <c r="B19" s="35"/>
      <c r="C19" s="356"/>
      <c r="D19" s="357"/>
      <c r="E19" s="22"/>
      <c r="F19" s="22"/>
      <c r="G19" s="36"/>
      <c r="H19" s="36"/>
      <c r="I19" s="22"/>
      <c r="J19" s="35"/>
      <c r="K19" s="36"/>
      <c r="L19" s="22"/>
    </row>
    <row r="20" spans="2:12" s="18" customFormat="1" ht="25.5" customHeight="1" x14ac:dyDescent="0.15">
      <c r="B20" s="35"/>
      <c r="C20" s="356"/>
      <c r="D20" s="357"/>
      <c r="E20" s="22"/>
      <c r="F20" s="22"/>
      <c r="G20" s="36"/>
      <c r="H20" s="36"/>
      <c r="I20" s="22"/>
      <c r="J20" s="35"/>
      <c r="K20" s="36"/>
      <c r="L20" s="22"/>
    </row>
    <row r="21" spans="2:12" s="18" customFormat="1" ht="25.5" customHeight="1" x14ac:dyDescent="0.15">
      <c r="B21" s="35"/>
      <c r="C21" s="356"/>
      <c r="D21" s="357"/>
      <c r="E21" s="22"/>
      <c r="F21" s="22"/>
      <c r="G21" s="36"/>
      <c r="H21" s="36"/>
      <c r="I21" s="22"/>
      <c r="J21" s="35"/>
      <c r="K21" s="36"/>
      <c r="L21" s="22"/>
    </row>
    <row r="22" spans="2:12" s="18" customFormat="1" ht="25.5" customHeight="1" x14ac:dyDescent="0.15">
      <c r="B22" s="35"/>
      <c r="C22" s="356"/>
      <c r="D22" s="357"/>
      <c r="E22" s="22"/>
      <c r="F22" s="22"/>
      <c r="G22" s="36"/>
      <c r="H22" s="36"/>
      <c r="I22" s="22"/>
      <c r="J22" s="35"/>
      <c r="K22" s="36"/>
      <c r="L22" s="22"/>
    </row>
    <row r="23" spans="2:12" s="18" customFormat="1" ht="25.5" customHeight="1" x14ac:dyDescent="0.15">
      <c r="B23" s="35"/>
      <c r="C23" s="356"/>
      <c r="D23" s="357"/>
      <c r="E23" s="22"/>
      <c r="F23" s="22"/>
      <c r="G23" s="36"/>
      <c r="H23" s="36"/>
      <c r="I23" s="22"/>
      <c r="J23" s="35"/>
      <c r="K23" s="36"/>
      <c r="L23" s="22"/>
    </row>
    <row r="24" spans="2:12" s="18" customFormat="1" ht="25.5" customHeight="1" x14ac:dyDescent="0.15">
      <c r="B24" s="35"/>
      <c r="C24" s="356"/>
      <c r="D24" s="357"/>
      <c r="E24" s="22"/>
      <c r="F24" s="22"/>
      <c r="G24" s="36"/>
      <c r="H24" s="36"/>
      <c r="I24" s="22"/>
      <c r="J24" s="35"/>
      <c r="K24" s="36"/>
      <c r="L24" s="22"/>
    </row>
    <row r="25" spans="2:12" s="18" customFormat="1" ht="25.5" customHeight="1" x14ac:dyDescent="0.15">
      <c r="B25" s="35"/>
      <c r="C25" s="356"/>
      <c r="D25" s="357"/>
      <c r="E25" s="22"/>
      <c r="F25" s="22"/>
      <c r="G25" s="36"/>
      <c r="H25" s="36"/>
      <c r="I25" s="22"/>
      <c r="J25" s="35"/>
      <c r="K25" s="36"/>
      <c r="L25" s="22"/>
    </row>
    <row r="26" spans="2:12" s="18" customFormat="1" ht="25.5" customHeight="1" x14ac:dyDescent="0.15">
      <c r="B26" s="35"/>
      <c r="C26" s="356"/>
      <c r="D26" s="357"/>
      <c r="E26" s="22"/>
      <c r="F26" s="22"/>
      <c r="G26" s="36"/>
      <c r="H26" s="36"/>
      <c r="I26" s="22"/>
      <c r="J26" s="35"/>
      <c r="K26" s="36"/>
      <c r="L26" s="22"/>
    </row>
    <row r="27" spans="2:12" s="18" customFormat="1" ht="25.5" customHeight="1" x14ac:dyDescent="0.15">
      <c r="B27" s="35"/>
      <c r="C27" s="356"/>
      <c r="D27" s="357"/>
      <c r="E27" s="22"/>
      <c r="F27" s="22"/>
      <c r="G27" s="36"/>
      <c r="H27" s="36"/>
      <c r="I27" s="22"/>
      <c r="J27" s="35"/>
      <c r="K27" s="36"/>
      <c r="L27" s="22"/>
    </row>
    <row r="28" spans="2:12" s="18" customFormat="1" ht="25.5" customHeight="1" x14ac:dyDescent="0.15">
      <c r="B28" s="35"/>
      <c r="C28" s="356"/>
      <c r="D28" s="357"/>
      <c r="E28" s="22"/>
      <c r="F28" s="22"/>
      <c r="G28" s="36"/>
      <c r="H28" s="36"/>
      <c r="I28" s="22"/>
      <c r="J28" s="35"/>
      <c r="K28" s="36"/>
      <c r="L28" s="22"/>
    </row>
    <row r="29" spans="2:12" s="18" customFormat="1" ht="25.5" customHeight="1" x14ac:dyDescent="0.15">
      <c r="B29" s="35"/>
      <c r="C29" s="356"/>
      <c r="D29" s="357"/>
      <c r="E29" s="22"/>
      <c r="F29" s="22"/>
      <c r="G29" s="36"/>
      <c r="H29" s="36"/>
      <c r="I29" s="22"/>
      <c r="J29" s="35"/>
      <c r="K29" s="36"/>
      <c r="L29" s="22"/>
    </row>
    <row r="30" spans="2:12" s="18" customFormat="1" ht="25.5" customHeight="1" x14ac:dyDescent="0.15">
      <c r="B30" s="35"/>
      <c r="C30" s="356"/>
      <c r="D30" s="357"/>
      <c r="E30" s="22"/>
      <c r="F30" s="22"/>
      <c r="G30" s="36"/>
      <c r="H30" s="36"/>
      <c r="I30" s="22"/>
      <c r="J30" s="35"/>
      <c r="K30" s="36"/>
      <c r="L30" s="22"/>
    </row>
    <row r="31" spans="2:12" s="18" customFormat="1" ht="25.5" customHeight="1" x14ac:dyDescent="0.15">
      <c r="B31" s="35"/>
      <c r="C31" s="356"/>
      <c r="D31" s="357"/>
      <c r="E31" s="22"/>
      <c r="F31" s="22"/>
      <c r="G31" s="36"/>
      <c r="H31" s="36"/>
      <c r="I31" s="22"/>
      <c r="J31" s="35"/>
      <c r="K31" s="36"/>
      <c r="L31" s="22"/>
    </row>
    <row r="32" spans="2:12" s="18" customFormat="1" ht="25.5" customHeight="1" x14ac:dyDescent="0.15">
      <c r="B32" s="35"/>
      <c r="C32" s="356"/>
      <c r="D32" s="357"/>
      <c r="E32" s="22"/>
      <c r="F32" s="22"/>
      <c r="G32" s="36"/>
      <c r="H32" s="36"/>
      <c r="I32" s="22"/>
      <c r="J32" s="35"/>
      <c r="K32" s="36"/>
      <c r="L32" s="22"/>
    </row>
    <row r="33" spans="2:12" s="18" customFormat="1" ht="25.5" customHeight="1" x14ac:dyDescent="0.15">
      <c r="B33" s="35"/>
      <c r="C33" s="356"/>
      <c r="D33" s="357"/>
      <c r="E33" s="22"/>
      <c r="F33" s="22"/>
      <c r="G33" s="36"/>
      <c r="H33" s="36"/>
      <c r="I33" s="22"/>
      <c r="J33" s="35"/>
      <c r="K33" s="36"/>
      <c r="L33" s="22"/>
    </row>
    <row r="34" spans="2:12" s="18" customFormat="1" ht="25.5" customHeight="1" x14ac:dyDescent="0.15">
      <c r="B34" s="35"/>
      <c r="C34" s="356"/>
      <c r="D34" s="357"/>
      <c r="E34" s="22"/>
      <c r="F34" s="22"/>
      <c r="G34" s="36"/>
      <c r="H34" s="36"/>
      <c r="I34" s="22"/>
      <c r="J34" s="35"/>
      <c r="K34" s="36"/>
      <c r="L34" s="22"/>
    </row>
    <row r="35" spans="2:12" s="18" customFormat="1" ht="25.5" customHeight="1" x14ac:dyDescent="0.15">
      <c r="B35" s="35"/>
      <c r="C35" s="356"/>
      <c r="D35" s="357"/>
      <c r="E35" s="22"/>
      <c r="F35" s="22"/>
      <c r="G35" s="36"/>
      <c r="H35" s="36"/>
      <c r="I35" s="22"/>
      <c r="J35" s="35"/>
      <c r="K35" s="36"/>
      <c r="L35" s="22"/>
    </row>
    <row r="36" spans="2:12" s="18" customFormat="1" ht="15" customHeight="1" x14ac:dyDescent="0.15">
      <c r="B36" s="17" t="s">
        <v>566</v>
      </c>
      <c r="C36" s="17"/>
    </row>
    <row r="37" spans="2:12" s="18" customFormat="1" ht="15" customHeight="1" x14ac:dyDescent="0.15">
      <c r="B37" s="17" t="s">
        <v>79</v>
      </c>
      <c r="C37" s="17"/>
    </row>
    <row r="38" spans="2:12" s="18" customFormat="1" ht="15" customHeight="1" x14ac:dyDescent="0.15">
      <c r="B38" s="17" t="s">
        <v>82</v>
      </c>
      <c r="C38" s="17"/>
    </row>
    <row r="39" spans="2:12" s="18" customFormat="1" ht="15" customHeight="1" x14ac:dyDescent="0.15">
      <c r="B39" s="17" t="s">
        <v>81</v>
      </c>
      <c r="C39" s="17"/>
    </row>
    <row r="40" spans="2:12" ht="15" customHeight="1" x14ac:dyDescent="0.15">
      <c r="B40" s="235"/>
      <c r="C40" s="235"/>
    </row>
  </sheetData>
  <mergeCells count="40">
    <mergeCell ref="L3:L4"/>
    <mergeCell ref="J3:K3"/>
    <mergeCell ref="I3:I4"/>
    <mergeCell ref="B3:B4"/>
    <mergeCell ref="E3:E4"/>
    <mergeCell ref="F3:F4"/>
    <mergeCell ref="G3:G4"/>
    <mergeCell ref="H3:H4"/>
    <mergeCell ref="C3:D4"/>
    <mergeCell ref="C16:D16"/>
    <mergeCell ref="C5:D5"/>
    <mergeCell ref="C6:D6"/>
    <mergeCell ref="C7:D7"/>
    <mergeCell ref="C8:D8"/>
    <mergeCell ref="C9:D9"/>
    <mergeCell ref="C10:D10"/>
    <mergeCell ref="C11:D11"/>
    <mergeCell ref="C12:D12"/>
    <mergeCell ref="C13:D13"/>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35:D35"/>
    <mergeCell ref="C29:D29"/>
    <mergeCell ref="C30:D30"/>
    <mergeCell ref="C31:D31"/>
    <mergeCell ref="C32:D32"/>
    <mergeCell ref="C33:D33"/>
    <mergeCell ref="C34:D34"/>
  </mergeCells>
  <phoneticPr fontId="7"/>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&amp;R（私営幼保連携型認定こども園)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1"/>
  <sheetViews>
    <sheetView view="pageBreakPreview" topLeftCell="A5" zoomScale="90" zoomScaleNormal="100" zoomScaleSheetLayoutView="90" workbookViewId="0">
      <selection sqref="A1:XFD1048576"/>
    </sheetView>
  </sheetViews>
  <sheetFormatPr defaultColWidth="10.6640625" defaultRowHeight="12.75" x14ac:dyDescent="0.15"/>
  <cols>
    <col min="1" max="1" width="4.5" style="37" customWidth="1"/>
    <col min="2" max="2" width="14.83203125" style="37" customWidth="1"/>
    <col min="3" max="3" width="11" style="37" customWidth="1"/>
    <col min="4" max="4" width="18.33203125" style="37" customWidth="1"/>
    <col min="5" max="5" width="10.1640625" style="37" customWidth="1"/>
    <col min="6" max="6" width="11.5" style="37" customWidth="1"/>
    <col min="7" max="8" width="15" style="37" customWidth="1"/>
    <col min="9" max="9" width="14.83203125" style="37" customWidth="1"/>
    <col min="10" max="10" width="14.33203125" style="37" customWidth="1"/>
    <col min="11" max="11" width="13.5" style="37" customWidth="1"/>
    <col min="12" max="12" width="10.6640625" style="37" customWidth="1"/>
    <col min="13" max="13" width="14.33203125" style="37" customWidth="1"/>
    <col min="14" max="16384" width="10.6640625" style="37"/>
  </cols>
  <sheetData>
    <row r="1" spans="1:13" s="18" customFormat="1" ht="22.5" customHeight="1" x14ac:dyDescent="0.15">
      <c r="B1" s="19" t="s">
        <v>1</v>
      </c>
      <c r="C1" s="19"/>
      <c r="D1" s="372"/>
      <c r="E1" s="372"/>
      <c r="F1" s="372"/>
      <c r="G1" s="372"/>
      <c r="H1" s="372"/>
      <c r="I1" s="372"/>
    </row>
    <row r="2" spans="1:13" s="18" customFormat="1" ht="22.5" customHeight="1" x14ac:dyDescent="0.15">
      <c r="B2" s="20" t="s">
        <v>285</v>
      </c>
      <c r="C2" s="21">
        <f>+表紙!C4</f>
        <v>8</v>
      </c>
      <c r="D2" s="373" t="s">
        <v>347</v>
      </c>
      <c r="E2" s="373"/>
      <c r="F2" s="373"/>
      <c r="G2" s="373"/>
      <c r="H2" s="373"/>
      <c r="I2" s="373"/>
      <c r="J2" s="373"/>
      <c r="K2" s="373"/>
      <c r="L2" s="373"/>
    </row>
    <row r="3" spans="1:13" s="18" customFormat="1" ht="22.5" customHeight="1" x14ac:dyDescent="0.15">
      <c r="B3" s="359" t="s">
        <v>2</v>
      </c>
      <c r="C3" s="361" t="s">
        <v>321</v>
      </c>
      <c r="D3" s="369" t="s">
        <v>3</v>
      </c>
      <c r="E3" s="359" t="s">
        <v>4</v>
      </c>
      <c r="F3" s="359" t="s">
        <v>5</v>
      </c>
      <c r="G3" s="359" t="s">
        <v>6</v>
      </c>
      <c r="H3" s="359" t="s">
        <v>80</v>
      </c>
      <c r="I3" s="360" t="s">
        <v>7</v>
      </c>
      <c r="J3" s="359" t="s">
        <v>8</v>
      </c>
      <c r="K3" s="359"/>
      <c r="L3" s="358" t="s">
        <v>9</v>
      </c>
      <c r="M3" s="360" t="s">
        <v>319</v>
      </c>
    </row>
    <row r="4" spans="1:13" s="18" customFormat="1" ht="22.5" customHeight="1" x14ac:dyDescent="0.15">
      <c r="B4" s="359"/>
      <c r="C4" s="363"/>
      <c r="D4" s="370"/>
      <c r="E4" s="359"/>
      <c r="F4" s="359"/>
      <c r="G4" s="359"/>
      <c r="H4" s="359"/>
      <c r="I4" s="360"/>
      <c r="J4" s="22" t="s">
        <v>10</v>
      </c>
      <c r="K4" s="22" t="s">
        <v>11</v>
      </c>
      <c r="L4" s="359"/>
      <c r="M4" s="368"/>
    </row>
    <row r="5" spans="1:13" s="18" customFormat="1" ht="30.75" customHeight="1" x14ac:dyDescent="0.15">
      <c r="B5" s="23" t="s">
        <v>325</v>
      </c>
      <c r="C5" s="38" t="s">
        <v>322</v>
      </c>
      <c r="D5" s="24" t="s">
        <v>323</v>
      </c>
      <c r="E5" s="25">
        <v>40</v>
      </c>
      <c r="F5" s="25">
        <v>8</v>
      </c>
      <c r="G5" s="26">
        <v>43191</v>
      </c>
      <c r="H5" s="25"/>
      <c r="I5" s="23">
        <v>7</v>
      </c>
      <c r="J5" s="27" t="s">
        <v>343</v>
      </c>
      <c r="K5" s="28" t="s">
        <v>342</v>
      </c>
      <c r="L5" s="25" t="s">
        <v>324</v>
      </c>
      <c r="M5" s="29" t="s">
        <v>320</v>
      </c>
    </row>
    <row r="6" spans="1:13" s="18" customFormat="1" ht="27" customHeight="1" x14ac:dyDescent="0.15">
      <c r="A6" s="18">
        <v>1</v>
      </c>
      <c r="B6" s="30"/>
      <c r="C6" s="39" t="s">
        <v>322</v>
      </c>
      <c r="D6" s="31"/>
      <c r="E6" s="30"/>
      <c r="F6" s="30"/>
      <c r="G6" s="32"/>
      <c r="H6" s="32"/>
      <c r="I6" s="30"/>
      <c r="J6" s="33"/>
      <c r="K6" s="34"/>
      <c r="L6" s="30"/>
      <c r="M6" s="31"/>
    </row>
    <row r="7" spans="1:13" s="18" customFormat="1" ht="22.5" customHeight="1" x14ac:dyDescent="0.15">
      <c r="A7" s="18">
        <v>2</v>
      </c>
      <c r="B7" s="35"/>
      <c r="C7" s="39" t="s">
        <v>322</v>
      </c>
      <c r="D7" s="35"/>
      <c r="E7" s="22"/>
      <c r="F7" s="22"/>
      <c r="G7" s="36"/>
      <c r="H7" s="36"/>
      <c r="I7" s="22"/>
      <c r="J7" s="35"/>
      <c r="K7" s="36"/>
      <c r="L7" s="22"/>
      <c r="M7" s="35"/>
    </row>
    <row r="8" spans="1:13" s="18" customFormat="1" ht="22.5" customHeight="1" x14ac:dyDescent="0.15">
      <c r="A8" s="18">
        <v>3</v>
      </c>
      <c r="B8" s="35"/>
      <c r="C8" s="39" t="s">
        <v>322</v>
      </c>
      <c r="D8" s="35"/>
      <c r="E8" s="22"/>
      <c r="F8" s="22"/>
      <c r="G8" s="36"/>
      <c r="H8" s="36"/>
      <c r="I8" s="22"/>
      <c r="J8" s="35"/>
      <c r="K8" s="36"/>
      <c r="L8" s="22"/>
      <c r="M8" s="35"/>
    </row>
    <row r="9" spans="1:13" s="18" customFormat="1" ht="22.5" customHeight="1" x14ac:dyDescent="0.15">
      <c r="A9" s="18">
        <v>4</v>
      </c>
      <c r="B9" s="35"/>
      <c r="C9" s="39" t="s">
        <v>322</v>
      </c>
      <c r="D9" s="35"/>
      <c r="E9" s="22"/>
      <c r="F9" s="22"/>
      <c r="G9" s="36"/>
      <c r="H9" s="36"/>
      <c r="I9" s="22"/>
      <c r="J9" s="35"/>
      <c r="K9" s="36"/>
      <c r="L9" s="22"/>
      <c r="M9" s="35"/>
    </row>
    <row r="10" spans="1:13" s="18" customFormat="1" ht="22.5" customHeight="1" x14ac:dyDescent="0.15">
      <c r="A10" s="18">
        <v>5</v>
      </c>
      <c r="B10" s="35"/>
      <c r="C10" s="39" t="s">
        <v>322</v>
      </c>
      <c r="D10" s="35"/>
      <c r="E10" s="22"/>
      <c r="F10" s="22"/>
      <c r="G10" s="36"/>
      <c r="H10" s="36"/>
      <c r="I10" s="22"/>
      <c r="J10" s="35"/>
      <c r="K10" s="36"/>
      <c r="L10" s="22"/>
      <c r="M10" s="35"/>
    </row>
    <row r="11" spans="1:13" s="18" customFormat="1" ht="22.5" customHeight="1" x14ac:dyDescent="0.15">
      <c r="A11" s="18">
        <v>6</v>
      </c>
      <c r="B11" s="35"/>
      <c r="C11" s="39" t="s">
        <v>322</v>
      </c>
      <c r="D11" s="35"/>
      <c r="E11" s="22"/>
      <c r="F11" s="22"/>
      <c r="G11" s="36"/>
      <c r="H11" s="36"/>
      <c r="I11" s="22"/>
      <c r="J11" s="35"/>
      <c r="K11" s="36"/>
      <c r="L11" s="22"/>
      <c r="M11" s="35"/>
    </row>
    <row r="12" spans="1:13" s="18" customFormat="1" ht="22.5" customHeight="1" x14ac:dyDescent="0.15">
      <c r="A12" s="18">
        <v>7</v>
      </c>
      <c r="B12" s="35"/>
      <c r="C12" s="39" t="s">
        <v>322</v>
      </c>
      <c r="D12" s="35"/>
      <c r="E12" s="22"/>
      <c r="F12" s="22"/>
      <c r="G12" s="36"/>
      <c r="H12" s="36"/>
      <c r="I12" s="22"/>
      <c r="J12" s="35"/>
      <c r="K12" s="36"/>
      <c r="L12" s="22"/>
      <c r="M12" s="35"/>
    </row>
    <row r="13" spans="1:13" s="18" customFormat="1" ht="22.5" customHeight="1" x14ac:dyDescent="0.15">
      <c r="A13" s="18">
        <v>8</v>
      </c>
      <c r="B13" s="35"/>
      <c r="C13" s="39" t="s">
        <v>322</v>
      </c>
      <c r="D13" s="35"/>
      <c r="E13" s="22"/>
      <c r="F13" s="22"/>
      <c r="G13" s="36"/>
      <c r="H13" s="36"/>
      <c r="I13" s="22"/>
      <c r="J13" s="35"/>
      <c r="K13" s="36"/>
      <c r="L13" s="22"/>
      <c r="M13" s="35"/>
    </row>
    <row r="14" spans="1:13" s="18" customFormat="1" ht="22.5" customHeight="1" x14ac:dyDescent="0.15">
      <c r="A14" s="18">
        <v>9</v>
      </c>
      <c r="B14" s="35"/>
      <c r="C14" s="39" t="s">
        <v>322</v>
      </c>
      <c r="D14" s="35"/>
      <c r="E14" s="22"/>
      <c r="F14" s="22"/>
      <c r="G14" s="36"/>
      <c r="H14" s="36"/>
      <c r="I14" s="22"/>
      <c r="J14" s="35"/>
      <c r="K14" s="36"/>
      <c r="L14" s="22"/>
      <c r="M14" s="35"/>
    </row>
    <row r="15" spans="1:13" s="18" customFormat="1" ht="22.5" customHeight="1" x14ac:dyDescent="0.15">
      <c r="A15" s="18">
        <v>10</v>
      </c>
      <c r="B15" s="35"/>
      <c r="C15" s="39" t="s">
        <v>322</v>
      </c>
      <c r="D15" s="35"/>
      <c r="E15" s="22"/>
      <c r="F15" s="22"/>
      <c r="G15" s="36"/>
      <c r="H15" s="36"/>
      <c r="I15" s="22"/>
      <c r="J15" s="35"/>
      <c r="K15" s="36"/>
      <c r="L15" s="22"/>
      <c r="M15" s="35"/>
    </row>
    <row r="16" spans="1:13" s="18" customFormat="1" ht="22.5" customHeight="1" x14ac:dyDescent="0.15">
      <c r="A16" s="18">
        <v>11</v>
      </c>
      <c r="B16" s="35"/>
      <c r="C16" s="39" t="s">
        <v>322</v>
      </c>
      <c r="D16" s="35"/>
      <c r="E16" s="22"/>
      <c r="F16" s="22"/>
      <c r="G16" s="36"/>
      <c r="H16" s="36"/>
      <c r="I16" s="22"/>
      <c r="J16" s="35"/>
      <c r="K16" s="36"/>
      <c r="L16" s="22"/>
      <c r="M16" s="35"/>
    </row>
    <row r="17" spans="1:13" s="18" customFormat="1" ht="22.5" customHeight="1" x14ac:dyDescent="0.15">
      <c r="A17" s="18">
        <v>12</v>
      </c>
      <c r="B17" s="35"/>
      <c r="C17" s="39" t="s">
        <v>322</v>
      </c>
      <c r="D17" s="35"/>
      <c r="E17" s="22"/>
      <c r="F17" s="22"/>
      <c r="G17" s="36"/>
      <c r="H17" s="36"/>
      <c r="I17" s="22"/>
      <c r="J17" s="35"/>
      <c r="K17" s="36"/>
      <c r="L17" s="22"/>
      <c r="M17" s="35"/>
    </row>
    <row r="18" spans="1:13" s="18" customFormat="1" ht="22.5" customHeight="1" x14ac:dyDescent="0.15">
      <c r="A18" s="18">
        <v>13</v>
      </c>
      <c r="B18" s="35"/>
      <c r="C18" s="39" t="s">
        <v>322</v>
      </c>
      <c r="D18" s="35"/>
      <c r="E18" s="22"/>
      <c r="F18" s="22"/>
      <c r="G18" s="36"/>
      <c r="H18" s="36"/>
      <c r="I18" s="22"/>
      <c r="J18" s="35"/>
      <c r="K18" s="36"/>
      <c r="L18" s="22"/>
      <c r="M18" s="35"/>
    </row>
    <row r="19" spans="1:13" s="18" customFormat="1" ht="22.5" customHeight="1" x14ac:dyDescent="0.15">
      <c r="A19" s="18">
        <v>14</v>
      </c>
      <c r="B19" s="35"/>
      <c r="C19" s="39" t="s">
        <v>322</v>
      </c>
      <c r="D19" s="35"/>
      <c r="E19" s="22"/>
      <c r="F19" s="22"/>
      <c r="G19" s="36"/>
      <c r="H19" s="36"/>
      <c r="I19" s="22"/>
      <c r="J19" s="35"/>
      <c r="K19" s="36"/>
      <c r="L19" s="22"/>
      <c r="M19" s="35"/>
    </row>
    <row r="20" spans="1:13" s="18" customFormat="1" ht="22.5" customHeight="1" x14ac:dyDescent="0.15">
      <c r="A20" s="18">
        <v>15</v>
      </c>
      <c r="B20" s="35"/>
      <c r="C20" s="39" t="s">
        <v>322</v>
      </c>
      <c r="D20" s="35"/>
      <c r="E20" s="22"/>
      <c r="F20" s="22"/>
      <c r="G20" s="36"/>
      <c r="H20" s="36"/>
      <c r="I20" s="22"/>
      <c r="J20" s="35"/>
      <c r="K20" s="36"/>
      <c r="L20" s="22"/>
      <c r="M20" s="35"/>
    </row>
    <row r="21" spans="1:13" s="18" customFormat="1" ht="22.5" customHeight="1" x14ac:dyDescent="0.15">
      <c r="A21" s="18">
        <v>16</v>
      </c>
      <c r="B21" s="35"/>
      <c r="C21" s="39" t="s">
        <v>322</v>
      </c>
      <c r="D21" s="35"/>
      <c r="E21" s="22"/>
      <c r="F21" s="22"/>
      <c r="G21" s="36"/>
      <c r="H21" s="36"/>
      <c r="I21" s="22"/>
      <c r="J21" s="35"/>
      <c r="K21" s="36"/>
      <c r="L21" s="22"/>
      <c r="M21" s="35"/>
    </row>
    <row r="22" spans="1:13" s="18" customFormat="1" ht="22.5" customHeight="1" x14ac:dyDescent="0.15">
      <c r="A22" s="18">
        <v>17</v>
      </c>
      <c r="B22" s="35"/>
      <c r="C22" s="39" t="s">
        <v>322</v>
      </c>
      <c r="D22" s="35"/>
      <c r="E22" s="22"/>
      <c r="F22" s="22"/>
      <c r="G22" s="36"/>
      <c r="H22" s="36"/>
      <c r="I22" s="22"/>
      <c r="J22" s="35"/>
      <c r="K22" s="36"/>
      <c r="L22" s="22"/>
      <c r="M22" s="35"/>
    </row>
    <row r="23" spans="1:13" s="18" customFormat="1" ht="22.5" customHeight="1" x14ac:dyDescent="0.15">
      <c r="A23" s="18">
        <v>18</v>
      </c>
      <c r="B23" s="35"/>
      <c r="C23" s="39" t="s">
        <v>322</v>
      </c>
      <c r="D23" s="35"/>
      <c r="E23" s="22"/>
      <c r="F23" s="22"/>
      <c r="G23" s="36"/>
      <c r="H23" s="36"/>
      <c r="I23" s="22"/>
      <c r="J23" s="35"/>
      <c r="K23" s="36"/>
      <c r="L23" s="22"/>
      <c r="M23" s="35"/>
    </row>
    <row r="24" spans="1:13" s="18" customFormat="1" ht="22.5" customHeight="1" x14ac:dyDescent="0.15">
      <c r="A24" s="18">
        <v>19</v>
      </c>
      <c r="B24" s="35"/>
      <c r="C24" s="39" t="s">
        <v>322</v>
      </c>
      <c r="D24" s="35"/>
      <c r="E24" s="22"/>
      <c r="F24" s="22"/>
      <c r="G24" s="36"/>
      <c r="H24" s="36"/>
      <c r="I24" s="22"/>
      <c r="J24" s="35"/>
      <c r="K24" s="36"/>
      <c r="L24" s="22"/>
      <c r="M24" s="35"/>
    </row>
    <row r="25" spans="1:13" s="18" customFormat="1" ht="22.5" customHeight="1" x14ac:dyDescent="0.15">
      <c r="A25" s="18">
        <v>20</v>
      </c>
      <c r="B25" s="35"/>
      <c r="C25" s="39" t="s">
        <v>322</v>
      </c>
      <c r="D25" s="35"/>
      <c r="E25" s="22"/>
      <c r="F25" s="22"/>
      <c r="G25" s="36"/>
      <c r="H25" s="36"/>
      <c r="I25" s="22"/>
      <c r="J25" s="35"/>
      <c r="K25" s="36"/>
      <c r="L25" s="22"/>
      <c r="M25" s="35"/>
    </row>
    <row r="26" spans="1:13" s="18" customFormat="1" ht="22.5" customHeight="1" x14ac:dyDescent="0.15">
      <c r="A26" s="18">
        <v>21</v>
      </c>
      <c r="B26" s="35"/>
      <c r="C26" s="39" t="s">
        <v>322</v>
      </c>
      <c r="D26" s="35"/>
      <c r="E26" s="22"/>
      <c r="F26" s="22"/>
      <c r="G26" s="36"/>
      <c r="H26" s="36"/>
      <c r="I26" s="22"/>
      <c r="J26" s="35"/>
      <c r="K26" s="36"/>
      <c r="L26" s="22"/>
      <c r="M26" s="35"/>
    </row>
    <row r="27" spans="1:13" s="18" customFormat="1" ht="22.5" customHeight="1" x14ac:dyDescent="0.15">
      <c r="A27" s="18">
        <v>22</v>
      </c>
      <c r="B27" s="35"/>
      <c r="C27" s="39" t="s">
        <v>322</v>
      </c>
      <c r="D27" s="35"/>
      <c r="E27" s="22"/>
      <c r="F27" s="22"/>
      <c r="G27" s="36"/>
      <c r="H27" s="36"/>
      <c r="I27" s="22"/>
      <c r="J27" s="35"/>
      <c r="K27" s="36"/>
      <c r="L27" s="22"/>
      <c r="M27" s="35"/>
    </row>
    <row r="28" spans="1:13" s="18" customFormat="1" ht="22.5" customHeight="1" x14ac:dyDescent="0.15">
      <c r="A28" s="18">
        <v>23</v>
      </c>
      <c r="B28" s="35"/>
      <c r="C28" s="39" t="s">
        <v>322</v>
      </c>
      <c r="D28" s="35"/>
      <c r="E28" s="22"/>
      <c r="F28" s="22"/>
      <c r="G28" s="36"/>
      <c r="H28" s="36"/>
      <c r="I28" s="22"/>
      <c r="J28" s="35"/>
      <c r="K28" s="36"/>
      <c r="L28" s="22"/>
      <c r="M28" s="35"/>
    </row>
    <row r="29" spans="1:13" s="18" customFormat="1" ht="22.5" customHeight="1" x14ac:dyDescent="0.15">
      <c r="A29" s="18">
        <v>24</v>
      </c>
      <c r="B29" s="35"/>
      <c r="C29" s="39" t="s">
        <v>322</v>
      </c>
      <c r="D29" s="35"/>
      <c r="E29" s="22"/>
      <c r="F29" s="22"/>
      <c r="G29" s="36"/>
      <c r="H29" s="36"/>
      <c r="I29" s="22"/>
      <c r="J29" s="35"/>
      <c r="K29" s="36"/>
      <c r="L29" s="22"/>
      <c r="M29" s="35"/>
    </row>
    <row r="30" spans="1:13" s="18" customFormat="1" ht="22.5" customHeight="1" x14ac:dyDescent="0.15">
      <c r="A30" s="18">
        <v>25</v>
      </c>
      <c r="B30" s="35"/>
      <c r="C30" s="39" t="s">
        <v>322</v>
      </c>
      <c r="D30" s="35"/>
      <c r="E30" s="22"/>
      <c r="F30" s="22"/>
      <c r="G30" s="36"/>
      <c r="H30" s="36"/>
      <c r="I30" s="22"/>
      <c r="J30" s="35"/>
      <c r="K30" s="36"/>
      <c r="L30" s="22"/>
      <c r="M30" s="35"/>
    </row>
    <row r="31" spans="1:13" s="18" customFormat="1" ht="22.5" customHeight="1" x14ac:dyDescent="0.15">
      <c r="A31" s="18">
        <v>26</v>
      </c>
      <c r="B31" s="35"/>
      <c r="C31" s="39" t="s">
        <v>322</v>
      </c>
      <c r="D31" s="35"/>
      <c r="E31" s="22"/>
      <c r="F31" s="22"/>
      <c r="G31" s="36"/>
      <c r="H31" s="36"/>
      <c r="I31" s="22"/>
      <c r="J31" s="35"/>
      <c r="K31" s="36"/>
      <c r="L31" s="22"/>
      <c r="M31" s="35"/>
    </row>
    <row r="32" spans="1:13" s="18" customFormat="1" ht="22.5" customHeight="1" x14ac:dyDescent="0.15">
      <c r="A32" s="18">
        <v>27</v>
      </c>
      <c r="B32" s="35"/>
      <c r="C32" s="39" t="s">
        <v>322</v>
      </c>
      <c r="D32" s="35"/>
      <c r="E32" s="22"/>
      <c r="F32" s="22"/>
      <c r="G32" s="36"/>
      <c r="H32" s="36"/>
      <c r="I32" s="22"/>
      <c r="J32" s="35"/>
      <c r="K32" s="36"/>
      <c r="L32" s="22"/>
      <c r="M32" s="35"/>
    </row>
    <row r="33" spans="1:13" s="18" customFormat="1" ht="22.5" customHeight="1" x14ac:dyDescent="0.15">
      <c r="A33" s="18">
        <v>28</v>
      </c>
      <c r="B33" s="35"/>
      <c r="C33" s="39" t="s">
        <v>322</v>
      </c>
      <c r="D33" s="35"/>
      <c r="E33" s="22"/>
      <c r="F33" s="22"/>
      <c r="G33" s="36"/>
      <c r="H33" s="36"/>
      <c r="I33" s="22"/>
      <c r="J33" s="35"/>
      <c r="K33" s="36"/>
      <c r="L33" s="22"/>
      <c r="M33" s="35"/>
    </row>
    <row r="34" spans="1:13" s="18" customFormat="1" ht="22.5" customHeight="1" x14ac:dyDescent="0.15">
      <c r="A34" s="18">
        <v>29</v>
      </c>
      <c r="B34" s="35"/>
      <c r="C34" s="39" t="s">
        <v>322</v>
      </c>
      <c r="D34" s="35"/>
      <c r="E34" s="22"/>
      <c r="F34" s="22"/>
      <c r="G34" s="36"/>
      <c r="H34" s="36"/>
      <c r="I34" s="22"/>
      <c r="J34" s="35"/>
      <c r="K34" s="36"/>
      <c r="L34" s="22"/>
      <c r="M34" s="35"/>
    </row>
    <row r="35" spans="1:13" s="18" customFormat="1" ht="22.5" customHeight="1" x14ac:dyDescent="0.15">
      <c r="A35" s="18">
        <v>30</v>
      </c>
      <c r="B35" s="35"/>
      <c r="C35" s="39" t="s">
        <v>322</v>
      </c>
      <c r="D35" s="35"/>
      <c r="E35" s="22"/>
      <c r="F35" s="22"/>
      <c r="G35" s="36"/>
      <c r="H35" s="36"/>
      <c r="I35" s="22"/>
      <c r="J35" s="35"/>
      <c r="K35" s="36"/>
      <c r="L35" s="22"/>
      <c r="M35" s="35"/>
    </row>
    <row r="36" spans="1:13" s="18" customFormat="1" ht="24" customHeight="1" x14ac:dyDescent="0.15">
      <c r="B36" s="371" t="s">
        <v>567</v>
      </c>
      <c r="C36" s="371"/>
      <c r="D36" s="371"/>
      <c r="E36" s="371"/>
      <c r="F36" s="371"/>
      <c r="G36" s="371"/>
      <c r="H36" s="371"/>
      <c r="I36" s="371"/>
      <c r="J36" s="371"/>
      <c r="K36" s="371"/>
      <c r="L36" s="371"/>
      <c r="M36" s="371"/>
    </row>
    <row r="37" spans="1:13" s="18" customFormat="1" ht="16.5" customHeight="1" x14ac:dyDescent="0.15">
      <c r="B37" s="365" t="s">
        <v>348</v>
      </c>
      <c r="C37" s="365"/>
      <c r="D37" s="365"/>
      <c r="E37" s="365"/>
      <c r="F37" s="365"/>
      <c r="G37" s="365"/>
      <c r="H37" s="365"/>
      <c r="I37" s="365"/>
      <c r="J37" s="365"/>
      <c r="K37" s="365"/>
      <c r="L37" s="365"/>
    </row>
    <row r="38" spans="1:13" s="18" customFormat="1" ht="15" customHeight="1" x14ac:dyDescent="0.15">
      <c r="B38" s="17" t="s">
        <v>316</v>
      </c>
      <c r="C38" s="17"/>
    </row>
    <row r="39" spans="1:13" s="18" customFormat="1" ht="15" customHeight="1" x14ac:dyDescent="0.15">
      <c r="B39" s="17" t="s">
        <v>317</v>
      </c>
      <c r="C39" s="17"/>
    </row>
    <row r="40" spans="1:13" s="18" customFormat="1" ht="15" customHeight="1" x14ac:dyDescent="0.15">
      <c r="B40" s="17" t="s">
        <v>318</v>
      </c>
      <c r="C40" s="17"/>
    </row>
    <row r="41" spans="1:13" ht="17.25" customHeight="1" x14ac:dyDescent="0.15">
      <c r="B41" s="366" t="s">
        <v>349</v>
      </c>
      <c r="C41" s="367"/>
      <c r="D41" s="367"/>
      <c r="E41" s="367"/>
      <c r="F41" s="367"/>
      <c r="G41" s="367"/>
      <c r="H41" s="367"/>
      <c r="I41" s="367"/>
      <c r="J41" s="367"/>
      <c r="K41" s="367"/>
      <c r="L41" s="367"/>
    </row>
  </sheetData>
  <mergeCells count="16">
    <mergeCell ref="D1:I1"/>
    <mergeCell ref="B3:B4"/>
    <mergeCell ref="E3:E4"/>
    <mergeCell ref="F3:F4"/>
    <mergeCell ref="G3:G4"/>
    <mergeCell ref="H3:H4"/>
    <mergeCell ref="D2:L2"/>
    <mergeCell ref="B37:L37"/>
    <mergeCell ref="B41:L41"/>
    <mergeCell ref="M3:M4"/>
    <mergeCell ref="D3:D4"/>
    <mergeCell ref="C3:C4"/>
    <mergeCell ref="I3:I4"/>
    <mergeCell ref="J3:K3"/>
    <mergeCell ref="L3:L4"/>
    <mergeCell ref="B36:M36"/>
  </mergeCells>
  <phoneticPr fontId="7"/>
  <printOptions horizontalCentered="1"/>
  <pageMargins left="0.55118110236220474" right="0.43307086614173229" top="0.74803149606299213" bottom="0.39370078740157483" header="0.39370078740157483" footer="0.31496062992125984"/>
  <pageSetup paperSize="9" scale="68" fitToHeight="0" orientation="portrait" r:id="rId1"/>
  <headerFooter alignWithMargins="0">
    <oddHeader>&amp;R（私営幼保連携型認定こども園)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6016E-32F6-453F-8065-9296F53EF372}">
  <sheetPr>
    <tabColor rgb="FF92D050"/>
    <pageSetUpPr fitToPage="1"/>
  </sheetPr>
  <dimension ref="A1:P26"/>
  <sheetViews>
    <sheetView zoomScaleNormal="100" zoomScaleSheetLayoutView="100" workbookViewId="0">
      <selection sqref="A1:XFD1048576"/>
    </sheetView>
  </sheetViews>
  <sheetFormatPr defaultColWidth="10.6640625" defaultRowHeight="12.75" x14ac:dyDescent="0.15"/>
  <cols>
    <col min="1" max="1" width="3.1640625" style="37" customWidth="1"/>
    <col min="2" max="2" width="16.5" style="37" customWidth="1"/>
    <col min="3" max="3" width="5.33203125" style="37" customWidth="1"/>
    <col min="4" max="4" width="12.83203125" style="37" customWidth="1"/>
    <col min="5" max="5" width="4" style="37" customWidth="1"/>
    <col min="6" max="6" width="16.33203125" style="37" customWidth="1"/>
    <col min="7" max="7" width="10.1640625" style="37" customWidth="1"/>
    <col min="8" max="8" width="13.5" style="37" customWidth="1"/>
    <col min="9" max="9" width="12.5" style="37" customWidth="1"/>
    <col min="10" max="10" width="9" style="37" customWidth="1"/>
    <col min="11" max="11" width="13.6640625" style="37" customWidth="1"/>
    <col min="12" max="12" width="9" style="37" customWidth="1"/>
    <col min="13" max="16384" width="10.6640625" style="37"/>
  </cols>
  <sheetData>
    <row r="1" spans="1:16" s="18" customFormat="1" ht="22.5" customHeight="1" x14ac:dyDescent="0.15"/>
    <row r="2" spans="1:16" s="18" customFormat="1" ht="22.5" customHeight="1" x14ac:dyDescent="0.15">
      <c r="B2" s="374" t="s">
        <v>300</v>
      </c>
      <c r="C2" s="374"/>
      <c r="D2" s="374"/>
      <c r="E2" s="18">
        <f>+[1]表紙!C4</f>
        <v>7</v>
      </c>
      <c r="F2" s="18" t="s">
        <v>160</v>
      </c>
      <c r="H2" s="374" t="s">
        <v>344</v>
      </c>
      <c r="I2" s="374"/>
      <c r="J2" s="374"/>
      <c r="K2" s="374"/>
      <c r="L2" s="374"/>
    </row>
    <row r="3" spans="1:16" s="18" customFormat="1" ht="22.5" customHeight="1" x14ac:dyDescent="0.15">
      <c r="B3" s="361" t="s">
        <v>3</v>
      </c>
      <c r="C3" s="362"/>
      <c r="D3" s="369" t="s">
        <v>146</v>
      </c>
      <c r="E3" s="361" t="s">
        <v>12</v>
      </c>
      <c r="F3" s="375"/>
      <c r="G3" s="375"/>
      <c r="H3" s="375"/>
      <c r="I3" s="375"/>
      <c r="J3" s="362"/>
      <c r="K3" s="376" t="s">
        <v>345</v>
      </c>
      <c r="L3" s="377"/>
      <c r="O3" s="376" t="s">
        <v>13</v>
      </c>
      <c r="P3" s="362"/>
    </row>
    <row r="4" spans="1:16" s="18" customFormat="1" ht="22.5" customHeight="1" x14ac:dyDescent="0.15">
      <c r="B4" s="363"/>
      <c r="C4" s="364"/>
      <c r="D4" s="370"/>
      <c r="E4" s="363"/>
      <c r="F4" s="374"/>
      <c r="G4" s="374"/>
      <c r="H4" s="374"/>
      <c r="I4" s="374"/>
      <c r="J4" s="364"/>
      <c r="K4" s="378"/>
      <c r="L4" s="379"/>
      <c r="O4" s="363"/>
      <c r="P4" s="364"/>
    </row>
    <row r="5" spans="1:16" s="18" customFormat="1" ht="22.5" customHeight="1" x14ac:dyDescent="0.15">
      <c r="A5" s="380"/>
      <c r="B5" s="381" t="s">
        <v>162</v>
      </c>
      <c r="C5" s="382"/>
      <c r="D5" s="383" t="s">
        <v>340</v>
      </c>
      <c r="E5" s="385" t="s">
        <v>341</v>
      </c>
      <c r="F5" s="386"/>
      <c r="G5" s="386"/>
      <c r="H5" s="386"/>
      <c r="I5" s="386"/>
      <c r="J5" s="387"/>
      <c r="K5" s="385" t="s">
        <v>338</v>
      </c>
      <c r="L5" s="391"/>
      <c r="O5" s="236"/>
      <c r="P5" s="236"/>
    </row>
    <row r="6" spans="1:16" s="18" customFormat="1" ht="22.5" customHeight="1" x14ac:dyDescent="0.15">
      <c r="A6" s="380"/>
      <c r="B6" s="394" t="s">
        <v>339</v>
      </c>
      <c r="C6" s="395"/>
      <c r="D6" s="384"/>
      <c r="E6" s="388"/>
      <c r="F6" s="389"/>
      <c r="G6" s="389"/>
      <c r="H6" s="389"/>
      <c r="I6" s="389"/>
      <c r="J6" s="390"/>
      <c r="K6" s="392"/>
      <c r="L6" s="393"/>
      <c r="O6" s="236"/>
      <c r="P6" s="236"/>
    </row>
    <row r="7" spans="1:16" s="18" customFormat="1" ht="22.5" customHeight="1" x14ac:dyDescent="0.15">
      <c r="B7" s="396"/>
      <c r="C7" s="397"/>
      <c r="D7" s="369"/>
      <c r="E7" s="361"/>
      <c r="F7" s="375"/>
      <c r="G7" s="375"/>
      <c r="H7" s="375"/>
      <c r="I7" s="375"/>
      <c r="J7" s="362"/>
      <c r="K7" s="400"/>
      <c r="L7" s="369"/>
    </row>
    <row r="8" spans="1:16" s="18" customFormat="1" ht="22.5" customHeight="1" x14ac:dyDescent="0.15">
      <c r="B8" s="398"/>
      <c r="C8" s="399"/>
      <c r="D8" s="370"/>
      <c r="E8" s="363"/>
      <c r="F8" s="374"/>
      <c r="G8" s="374"/>
      <c r="H8" s="374"/>
      <c r="I8" s="374"/>
      <c r="J8" s="364"/>
      <c r="K8" s="370"/>
      <c r="L8" s="370"/>
    </row>
    <row r="9" spans="1:16" s="18" customFormat="1" ht="22.5" customHeight="1" x14ac:dyDescent="0.15">
      <c r="B9" s="396"/>
      <c r="C9" s="397"/>
      <c r="D9" s="369"/>
      <c r="E9" s="361"/>
      <c r="F9" s="375"/>
      <c r="G9" s="375"/>
      <c r="H9" s="375"/>
      <c r="I9" s="375"/>
      <c r="J9" s="362"/>
      <c r="K9" s="400"/>
      <c r="L9" s="369"/>
    </row>
    <row r="10" spans="1:16" s="18" customFormat="1" x14ac:dyDescent="0.15">
      <c r="B10" s="398"/>
      <c r="C10" s="399"/>
      <c r="D10" s="370"/>
      <c r="E10" s="363"/>
      <c r="F10" s="374"/>
      <c r="G10" s="374"/>
      <c r="H10" s="374"/>
      <c r="I10" s="374"/>
      <c r="J10" s="364"/>
      <c r="K10" s="370"/>
      <c r="L10" s="370"/>
    </row>
    <row r="11" spans="1:16" s="18" customFormat="1" ht="22.5" customHeight="1" x14ac:dyDescent="0.15">
      <c r="B11" s="396"/>
      <c r="C11" s="397"/>
      <c r="D11" s="369"/>
      <c r="E11" s="361"/>
      <c r="F11" s="375"/>
      <c r="G11" s="375"/>
      <c r="H11" s="375"/>
      <c r="I11" s="375"/>
      <c r="J11" s="362"/>
      <c r="K11" s="400"/>
      <c r="L11" s="369"/>
    </row>
    <row r="12" spans="1:16" s="18" customFormat="1" ht="22.5" customHeight="1" x14ac:dyDescent="0.15">
      <c r="B12" s="398"/>
      <c r="C12" s="399"/>
      <c r="D12" s="370"/>
      <c r="E12" s="363"/>
      <c r="F12" s="374"/>
      <c r="G12" s="374"/>
      <c r="H12" s="374"/>
      <c r="I12" s="374"/>
      <c r="J12" s="364"/>
      <c r="K12" s="370"/>
      <c r="L12" s="370"/>
    </row>
    <row r="13" spans="1:16" s="18" customFormat="1" ht="22.5" customHeight="1" x14ac:dyDescent="0.15">
      <c r="B13" s="396"/>
      <c r="C13" s="397"/>
      <c r="D13" s="369"/>
      <c r="E13" s="361"/>
      <c r="F13" s="375"/>
      <c r="G13" s="375"/>
      <c r="H13" s="375"/>
      <c r="I13" s="375"/>
      <c r="J13" s="362"/>
      <c r="K13" s="400"/>
      <c r="L13" s="369"/>
    </row>
    <row r="14" spans="1:16" s="18" customFormat="1" ht="22.5" customHeight="1" x14ac:dyDescent="0.15">
      <c r="B14" s="398"/>
      <c r="C14" s="399"/>
      <c r="D14" s="370"/>
      <c r="E14" s="363"/>
      <c r="F14" s="374"/>
      <c r="G14" s="374"/>
      <c r="H14" s="374"/>
      <c r="I14" s="374"/>
      <c r="J14" s="364"/>
      <c r="K14" s="370"/>
      <c r="L14" s="370"/>
    </row>
    <row r="15" spans="1:16" s="18" customFormat="1" ht="22.5" customHeight="1" x14ac:dyDescent="0.15">
      <c r="B15" s="396"/>
      <c r="C15" s="397"/>
      <c r="D15" s="369"/>
      <c r="E15" s="361"/>
      <c r="F15" s="375"/>
      <c r="G15" s="375"/>
      <c r="H15" s="375"/>
      <c r="I15" s="375"/>
      <c r="J15" s="362"/>
      <c r="K15" s="400"/>
      <c r="L15" s="369"/>
    </row>
    <row r="16" spans="1:16" s="18" customFormat="1" ht="22.5" customHeight="1" x14ac:dyDescent="0.15">
      <c r="B16" s="398"/>
      <c r="C16" s="399"/>
      <c r="D16" s="370"/>
      <c r="E16" s="363"/>
      <c r="F16" s="374"/>
      <c r="G16" s="374"/>
      <c r="H16" s="374"/>
      <c r="I16" s="374"/>
      <c r="J16" s="364"/>
      <c r="K16" s="370"/>
      <c r="L16" s="370"/>
    </row>
    <row r="17" spans="2:12" s="18" customFormat="1" ht="22.5" customHeight="1" x14ac:dyDescent="0.15">
      <c r="B17" s="396"/>
      <c r="C17" s="397"/>
      <c r="D17" s="369"/>
      <c r="E17" s="361"/>
      <c r="F17" s="375"/>
      <c r="G17" s="375"/>
      <c r="H17" s="375"/>
      <c r="I17" s="375"/>
      <c r="J17" s="362"/>
      <c r="K17" s="400"/>
      <c r="L17" s="369"/>
    </row>
    <row r="18" spans="2:12" s="18" customFormat="1" ht="22.5" customHeight="1" x14ac:dyDescent="0.15">
      <c r="B18" s="398"/>
      <c r="C18" s="399"/>
      <c r="D18" s="370"/>
      <c r="E18" s="363"/>
      <c r="F18" s="374"/>
      <c r="G18" s="374"/>
      <c r="H18" s="374"/>
      <c r="I18" s="374"/>
      <c r="J18" s="364"/>
      <c r="K18" s="370"/>
      <c r="L18" s="370"/>
    </row>
    <row r="19" spans="2:12" s="18" customFormat="1" ht="22.5" customHeight="1" x14ac:dyDescent="0.15">
      <c r="B19" s="396"/>
      <c r="C19" s="397"/>
      <c r="D19" s="369"/>
      <c r="E19" s="361"/>
      <c r="F19" s="375"/>
      <c r="G19" s="375"/>
      <c r="H19" s="375"/>
      <c r="I19" s="375"/>
      <c r="J19" s="362"/>
      <c r="K19" s="400"/>
      <c r="L19" s="369"/>
    </row>
    <row r="20" spans="2:12" s="18" customFormat="1" ht="22.5" customHeight="1" x14ac:dyDescent="0.15">
      <c r="B20" s="398"/>
      <c r="C20" s="399"/>
      <c r="D20" s="370"/>
      <c r="E20" s="363"/>
      <c r="F20" s="374"/>
      <c r="G20" s="374"/>
      <c r="H20" s="374"/>
      <c r="I20" s="374"/>
      <c r="J20" s="364"/>
      <c r="K20" s="370"/>
      <c r="L20" s="370"/>
    </row>
    <row r="21" spans="2:12" s="18" customFormat="1" ht="21.75" customHeight="1" x14ac:dyDescent="0.15">
      <c r="B21" s="401" t="s">
        <v>350</v>
      </c>
      <c r="C21" s="401"/>
      <c r="D21" s="401"/>
      <c r="E21" s="401"/>
      <c r="F21" s="401"/>
      <c r="G21" s="401"/>
      <c r="H21" s="401"/>
      <c r="I21" s="401"/>
      <c r="J21" s="401"/>
      <c r="K21" s="401"/>
      <c r="L21" s="401"/>
    </row>
    <row r="22" spans="2:12" ht="17.25" customHeight="1" x14ac:dyDescent="0.15">
      <c r="B22" s="18" t="s">
        <v>568</v>
      </c>
      <c r="C22" s="18"/>
      <c r="D22" s="18"/>
      <c r="E22" s="18"/>
      <c r="F22" s="18"/>
      <c r="G22" s="18"/>
      <c r="H22" s="18"/>
      <c r="I22" s="18"/>
      <c r="J22" s="18"/>
      <c r="K22" s="18"/>
      <c r="L22" s="18"/>
    </row>
    <row r="23" spans="2:12" ht="17.25" customHeight="1" x14ac:dyDescent="0.15">
      <c r="B23" s="18" t="s">
        <v>351</v>
      </c>
      <c r="C23" s="18"/>
      <c r="D23" s="18"/>
      <c r="E23" s="18"/>
      <c r="F23" s="18"/>
      <c r="G23" s="18"/>
      <c r="H23" s="18"/>
      <c r="I23" s="18"/>
      <c r="J23" s="18"/>
      <c r="K23" s="18"/>
      <c r="L23" s="18"/>
    </row>
    <row r="25" spans="2:12" s="18" customFormat="1" ht="15" customHeight="1" x14ac:dyDescent="0.15">
      <c r="B25" s="17"/>
      <c r="C25" s="17"/>
    </row>
    <row r="26" spans="2:12" ht="17.25" customHeight="1" x14ac:dyDescent="0.15">
      <c r="B26" s="366"/>
      <c r="C26" s="367"/>
      <c r="D26" s="367"/>
      <c r="E26" s="367"/>
      <c r="F26" s="367"/>
      <c r="G26" s="367"/>
      <c r="H26" s="367"/>
      <c r="I26" s="367"/>
      <c r="J26" s="367"/>
      <c r="K26" s="367"/>
      <c r="L26" s="367"/>
    </row>
  </sheetData>
  <mergeCells count="43">
    <mergeCell ref="B19:C20"/>
    <mergeCell ref="D19:D20"/>
    <mergeCell ref="E19:J20"/>
    <mergeCell ref="K19:L20"/>
    <mergeCell ref="B26:L26"/>
    <mergeCell ref="B21:L21"/>
    <mergeCell ref="B15:C16"/>
    <mergeCell ref="D15:D16"/>
    <mergeCell ref="E15:J16"/>
    <mergeCell ref="K15:L16"/>
    <mergeCell ref="B17:C18"/>
    <mergeCell ref="D17:D18"/>
    <mergeCell ref="E17:J18"/>
    <mergeCell ref="K17:L18"/>
    <mergeCell ref="B11:C12"/>
    <mergeCell ref="D11:D12"/>
    <mergeCell ref="E11:J12"/>
    <mergeCell ref="K11:L12"/>
    <mergeCell ref="B13:C14"/>
    <mergeCell ref="D13:D14"/>
    <mergeCell ref="E13:J14"/>
    <mergeCell ref="K13:L14"/>
    <mergeCell ref="B7:C8"/>
    <mergeCell ref="D7:D8"/>
    <mergeCell ref="E7:J8"/>
    <mergeCell ref="K7:L8"/>
    <mergeCell ref="B9:C10"/>
    <mergeCell ref="D9:D10"/>
    <mergeCell ref="E9:J10"/>
    <mergeCell ref="K9:L10"/>
    <mergeCell ref="O3:P4"/>
    <mergeCell ref="A5:A6"/>
    <mergeCell ref="B5:C5"/>
    <mergeCell ref="D5:D6"/>
    <mergeCell ref="E5:J6"/>
    <mergeCell ref="K5:L6"/>
    <mergeCell ref="B6:C6"/>
    <mergeCell ref="B2:D2"/>
    <mergeCell ref="H2:L2"/>
    <mergeCell ref="B3:C4"/>
    <mergeCell ref="D3:D4"/>
    <mergeCell ref="E3:J4"/>
    <mergeCell ref="K3:L4"/>
  </mergeCells>
  <phoneticPr fontId="7"/>
  <printOptions horizontalCentered="1"/>
  <pageMargins left="0.74803149606299213" right="0.62992125984251968" top="0.55118110236220474" bottom="0.39370078740157483" header="0.39370078740157483" footer="0.31496062992125984"/>
  <pageSetup paperSize="9" scale="88" firstPageNumber="2" orientation="portrait" r:id="rId1"/>
  <headerFooter alignWithMargins="0">
    <oddHeader>&amp;R（私営幼保連携型認定こども園)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H40"/>
  <sheetViews>
    <sheetView view="pageBreakPreview" zoomScaleNormal="100" zoomScaleSheetLayoutView="100" workbookViewId="0">
      <selection sqref="A1:XFD1048576"/>
    </sheetView>
  </sheetViews>
  <sheetFormatPr defaultRowHeight="11.25" x14ac:dyDescent="0.15"/>
  <cols>
    <col min="1" max="1" width="4.6640625" style="69" customWidth="1"/>
    <col min="2" max="2" width="10.33203125" style="69" customWidth="1"/>
    <col min="3" max="3" width="14.1640625" style="45" customWidth="1"/>
    <col min="4" max="5" width="16.1640625" style="69" customWidth="1"/>
    <col min="6" max="6" width="9.83203125" style="69" customWidth="1"/>
    <col min="7" max="7" width="14.6640625" style="69" customWidth="1"/>
    <col min="8" max="8" width="16.5" style="69" customWidth="1"/>
    <col min="9" max="9" width="1.5" style="69" customWidth="1"/>
    <col min="10" max="10" width="9.83203125" style="69" customWidth="1"/>
    <col min="11" max="11" width="1.83203125" style="69" customWidth="1"/>
    <col min="12" max="12" width="1.5" style="69" customWidth="1"/>
    <col min="13" max="13" width="9.6640625" style="69" customWidth="1"/>
    <col min="14" max="15" width="1.5" style="69" customWidth="1"/>
    <col min="16" max="16" width="9.5" style="69" customWidth="1"/>
    <col min="17" max="18" width="1.5" style="69" customWidth="1"/>
    <col min="19" max="19" width="9.83203125" style="69" customWidth="1"/>
    <col min="20" max="21" width="1.5" style="69" customWidth="1"/>
    <col min="22" max="22" width="9.6640625" style="69" customWidth="1"/>
    <col min="23" max="24" width="1.5" style="69" customWidth="1"/>
    <col min="25" max="25" width="9.83203125" style="69" customWidth="1"/>
    <col min="26" max="27" width="1.5" style="69" customWidth="1"/>
    <col min="28" max="28" width="9.5" style="69" customWidth="1"/>
    <col min="29" max="30" width="1.5" style="69" customWidth="1"/>
    <col min="31" max="31" width="7.83203125" style="69" customWidth="1"/>
    <col min="32" max="32" width="1.5" style="69" customWidth="1"/>
    <col min="33" max="33" width="15.6640625" style="69" customWidth="1"/>
    <col min="34" max="34" width="14" style="69" customWidth="1"/>
    <col min="35" max="16384" width="9.33203125" style="69"/>
  </cols>
  <sheetData>
    <row r="1" spans="1:34" ht="18" customHeight="1" x14ac:dyDescent="0.15">
      <c r="A1" s="474" t="s">
        <v>184</v>
      </c>
      <c r="B1" s="1" t="s">
        <v>170</v>
      </c>
      <c r="C1" s="165"/>
      <c r="E1" s="489">
        <f>+表紙!C4-1</f>
        <v>7</v>
      </c>
      <c r="F1" s="489"/>
      <c r="G1" s="420">
        <f>+表紙!C4</f>
        <v>8</v>
      </c>
      <c r="H1" s="420"/>
      <c r="I1" s="420"/>
      <c r="J1" s="420"/>
      <c r="K1" s="420"/>
      <c r="L1" s="420"/>
      <c r="M1" s="420"/>
      <c r="N1" s="420"/>
      <c r="O1" s="420"/>
      <c r="P1" s="420"/>
      <c r="Q1" s="420"/>
      <c r="R1" s="420"/>
      <c r="AF1" s="124"/>
    </row>
    <row r="2" spans="1:34" ht="18.75" customHeight="1" x14ac:dyDescent="0.15">
      <c r="A2" s="474"/>
      <c r="B2" s="470" t="s">
        <v>14</v>
      </c>
      <c r="C2" s="486" t="s">
        <v>15</v>
      </c>
      <c r="D2" s="458" t="s">
        <v>16</v>
      </c>
      <c r="E2" s="459"/>
      <c r="F2" s="459"/>
      <c r="G2" s="460"/>
      <c r="H2" s="458" t="s">
        <v>17</v>
      </c>
      <c r="I2" s="459"/>
      <c r="J2" s="459"/>
      <c r="K2" s="468"/>
      <c r="L2" s="468"/>
      <c r="M2" s="468"/>
      <c r="N2" s="468"/>
      <c r="O2" s="468"/>
      <c r="P2" s="468"/>
      <c r="Q2" s="468"/>
      <c r="R2" s="468"/>
      <c r="S2" s="468"/>
      <c r="T2" s="468"/>
      <c r="U2" s="468"/>
      <c r="V2" s="468"/>
      <c r="W2" s="468"/>
      <c r="X2" s="468"/>
      <c r="Y2" s="468"/>
      <c r="Z2" s="468"/>
      <c r="AA2" s="468"/>
      <c r="AB2" s="468"/>
      <c r="AC2" s="468"/>
      <c r="AD2" s="468"/>
      <c r="AE2" s="468"/>
      <c r="AF2" s="469"/>
      <c r="AG2" s="439">
        <f>+表紙!C4-1</f>
        <v>7</v>
      </c>
      <c r="AH2" s="440"/>
    </row>
    <row r="3" spans="1:34" ht="13.5" customHeight="1" x14ac:dyDescent="0.15">
      <c r="A3" s="474"/>
      <c r="B3" s="484"/>
      <c r="C3" s="487"/>
      <c r="D3" s="237" t="s">
        <v>18</v>
      </c>
      <c r="E3" s="237" t="s">
        <v>19</v>
      </c>
      <c r="F3" s="470" t="s">
        <v>20</v>
      </c>
      <c r="G3" s="475">
        <f>+表紙!C4-1</f>
        <v>7</v>
      </c>
      <c r="H3" s="464" t="s">
        <v>182</v>
      </c>
      <c r="I3" s="423" t="s">
        <v>21</v>
      </c>
      <c r="J3" s="424"/>
      <c r="K3" s="425"/>
      <c r="L3" s="432" t="s">
        <v>293</v>
      </c>
      <c r="M3" s="424"/>
      <c r="N3" s="425"/>
      <c r="O3" s="423" t="s">
        <v>294</v>
      </c>
      <c r="P3" s="424"/>
      <c r="Q3" s="425"/>
      <c r="R3" s="423" t="s">
        <v>295</v>
      </c>
      <c r="S3" s="424"/>
      <c r="T3" s="425"/>
      <c r="U3" s="423" t="s">
        <v>296</v>
      </c>
      <c r="V3" s="424"/>
      <c r="W3" s="425"/>
      <c r="X3" s="423" t="s">
        <v>297</v>
      </c>
      <c r="Y3" s="424"/>
      <c r="Z3" s="425"/>
      <c r="AA3" s="446" t="s">
        <v>298</v>
      </c>
      <c r="AB3" s="447"/>
      <c r="AC3" s="448"/>
      <c r="AD3" s="455"/>
      <c r="AE3" s="424"/>
      <c r="AF3" s="425"/>
      <c r="AG3" s="238"/>
      <c r="AH3" s="238"/>
    </row>
    <row r="4" spans="1:34" ht="13.5" customHeight="1" x14ac:dyDescent="0.15">
      <c r="A4" s="474"/>
      <c r="B4" s="484"/>
      <c r="C4" s="487"/>
      <c r="D4" s="239" t="s">
        <v>167</v>
      </c>
      <c r="E4" s="239" t="s">
        <v>169</v>
      </c>
      <c r="F4" s="471"/>
      <c r="G4" s="476"/>
      <c r="H4" s="465"/>
      <c r="I4" s="426"/>
      <c r="J4" s="427"/>
      <c r="K4" s="428"/>
      <c r="L4" s="426"/>
      <c r="M4" s="427"/>
      <c r="N4" s="428"/>
      <c r="O4" s="426"/>
      <c r="P4" s="427"/>
      <c r="Q4" s="428"/>
      <c r="R4" s="426"/>
      <c r="S4" s="427"/>
      <c r="T4" s="428"/>
      <c r="U4" s="426"/>
      <c r="V4" s="427"/>
      <c r="W4" s="428"/>
      <c r="X4" s="426"/>
      <c r="Y4" s="427"/>
      <c r="Z4" s="428"/>
      <c r="AA4" s="449"/>
      <c r="AB4" s="450"/>
      <c r="AC4" s="451"/>
      <c r="AD4" s="405" t="s">
        <v>24</v>
      </c>
      <c r="AE4" s="406"/>
      <c r="AF4" s="407"/>
      <c r="AG4" s="164" t="s">
        <v>87</v>
      </c>
      <c r="AH4" s="164" t="s">
        <v>183</v>
      </c>
    </row>
    <row r="5" spans="1:34" ht="13.5" customHeight="1" x14ac:dyDescent="0.15">
      <c r="A5" s="474"/>
      <c r="B5" s="484"/>
      <c r="C5" s="487"/>
      <c r="D5" s="240">
        <f>+表紙!C4-1</f>
        <v>7</v>
      </c>
      <c r="E5" s="241">
        <f>+表紙!C4</f>
        <v>8</v>
      </c>
      <c r="F5" s="472" t="s">
        <v>22</v>
      </c>
      <c r="G5" s="242" t="s">
        <v>23</v>
      </c>
      <c r="H5" s="465"/>
      <c r="I5" s="426"/>
      <c r="J5" s="427"/>
      <c r="K5" s="428"/>
      <c r="L5" s="426"/>
      <c r="M5" s="427"/>
      <c r="N5" s="428"/>
      <c r="O5" s="426"/>
      <c r="P5" s="427"/>
      <c r="Q5" s="428"/>
      <c r="R5" s="426"/>
      <c r="S5" s="427"/>
      <c r="T5" s="428"/>
      <c r="U5" s="426"/>
      <c r="V5" s="427"/>
      <c r="W5" s="428"/>
      <c r="X5" s="426"/>
      <c r="Y5" s="427"/>
      <c r="Z5" s="428"/>
      <c r="AA5" s="449"/>
      <c r="AB5" s="450"/>
      <c r="AC5" s="451"/>
      <c r="AD5" s="405"/>
      <c r="AE5" s="406"/>
      <c r="AF5" s="407"/>
      <c r="AG5" s="164" t="s">
        <v>88</v>
      </c>
      <c r="AH5" s="164" t="s">
        <v>89</v>
      </c>
    </row>
    <row r="6" spans="1:34" ht="26.25" customHeight="1" x14ac:dyDescent="0.15">
      <c r="A6" s="474"/>
      <c r="B6" s="485"/>
      <c r="C6" s="488"/>
      <c r="D6" s="243" t="s">
        <v>168</v>
      </c>
      <c r="E6" s="243" t="s">
        <v>168</v>
      </c>
      <c r="F6" s="473"/>
      <c r="G6" s="244" t="s">
        <v>25</v>
      </c>
      <c r="H6" s="466"/>
      <c r="I6" s="429"/>
      <c r="J6" s="430"/>
      <c r="K6" s="431"/>
      <c r="L6" s="429"/>
      <c r="M6" s="430"/>
      <c r="N6" s="431"/>
      <c r="O6" s="429"/>
      <c r="P6" s="430"/>
      <c r="Q6" s="431"/>
      <c r="R6" s="429"/>
      <c r="S6" s="430"/>
      <c r="T6" s="431"/>
      <c r="U6" s="429"/>
      <c r="V6" s="430"/>
      <c r="W6" s="431"/>
      <c r="X6" s="429"/>
      <c r="Y6" s="430"/>
      <c r="Z6" s="431"/>
      <c r="AA6" s="452"/>
      <c r="AB6" s="453"/>
      <c r="AC6" s="454"/>
      <c r="AD6" s="467" t="s">
        <v>26</v>
      </c>
      <c r="AE6" s="430"/>
      <c r="AF6" s="431"/>
      <c r="AG6" s="245" t="s">
        <v>27</v>
      </c>
      <c r="AH6" s="246" t="s">
        <v>59</v>
      </c>
    </row>
    <row r="7" spans="1:34" ht="15.75" customHeight="1" x14ac:dyDescent="0.15">
      <c r="A7" s="474"/>
      <c r="B7" s="14" t="s">
        <v>162</v>
      </c>
      <c r="C7" s="13"/>
      <c r="D7" s="9" t="s">
        <v>166</v>
      </c>
      <c r="E7" s="9" t="s">
        <v>165</v>
      </c>
      <c r="F7" s="441">
        <f>IF(D8&lt;&gt;"",ROUND((E8-D8)/D8*100,1),"")</f>
        <v>1.9</v>
      </c>
      <c r="G7" s="456">
        <v>3180000</v>
      </c>
      <c r="H7" s="247">
        <f>+表紙!$C$4</f>
        <v>8</v>
      </c>
      <c r="I7" s="3" t="s">
        <v>28</v>
      </c>
      <c r="J7" s="4">
        <v>15000</v>
      </c>
      <c r="K7" s="5" t="s">
        <v>29</v>
      </c>
      <c r="L7" s="3" t="s">
        <v>28</v>
      </c>
      <c r="M7" s="4"/>
      <c r="N7" s="5" t="s">
        <v>29</v>
      </c>
      <c r="O7" s="3" t="s">
        <v>28</v>
      </c>
      <c r="P7" s="4">
        <v>3000</v>
      </c>
      <c r="Q7" s="5" t="s">
        <v>29</v>
      </c>
      <c r="R7" s="3" t="s">
        <v>28</v>
      </c>
      <c r="S7" s="4">
        <v>21600</v>
      </c>
      <c r="T7" s="5" t="s">
        <v>29</v>
      </c>
      <c r="U7" s="3" t="s">
        <v>28</v>
      </c>
      <c r="V7" s="4"/>
      <c r="W7" s="5" t="s">
        <v>29</v>
      </c>
      <c r="X7" s="3" t="s">
        <v>28</v>
      </c>
      <c r="Y7" s="4"/>
      <c r="Z7" s="5" t="s">
        <v>29</v>
      </c>
      <c r="AA7" s="3" t="s">
        <v>28</v>
      </c>
      <c r="AB7" s="4"/>
      <c r="AC7" s="5" t="s">
        <v>29</v>
      </c>
      <c r="AD7" s="3" t="s">
        <v>28</v>
      </c>
      <c r="AE7" s="6">
        <f>SUM(I7:AC7)</f>
        <v>39600</v>
      </c>
      <c r="AF7" s="5" t="s">
        <v>29</v>
      </c>
      <c r="AG7" s="435">
        <v>1311750</v>
      </c>
      <c r="AH7" s="435"/>
    </row>
    <row r="8" spans="1:34" ht="10.5" customHeight="1" x14ac:dyDescent="0.15">
      <c r="A8" s="474"/>
      <c r="B8" s="7" t="s">
        <v>163</v>
      </c>
      <c r="C8" s="12" t="s">
        <v>164</v>
      </c>
      <c r="D8" s="8">
        <v>265000</v>
      </c>
      <c r="E8" s="8">
        <v>270000</v>
      </c>
      <c r="F8" s="442"/>
      <c r="G8" s="457"/>
      <c r="H8" s="248">
        <f>+表紙!$C$4-1</f>
        <v>7</v>
      </c>
      <c r="I8" s="443">
        <v>180000</v>
      </c>
      <c r="J8" s="444"/>
      <c r="K8" s="445"/>
      <c r="L8" s="443"/>
      <c r="M8" s="444"/>
      <c r="N8" s="445"/>
      <c r="O8" s="443">
        <v>36000</v>
      </c>
      <c r="P8" s="444"/>
      <c r="Q8" s="445"/>
      <c r="R8" s="443">
        <v>254400</v>
      </c>
      <c r="S8" s="444"/>
      <c r="T8" s="445"/>
      <c r="U8" s="443"/>
      <c r="V8" s="444"/>
      <c r="W8" s="445"/>
      <c r="X8" s="443"/>
      <c r="Y8" s="444"/>
      <c r="Z8" s="445"/>
      <c r="AA8" s="443"/>
      <c r="AB8" s="444"/>
      <c r="AC8" s="445"/>
      <c r="AD8" s="461">
        <f>SUM(I8:AC8)</f>
        <v>470400</v>
      </c>
      <c r="AE8" s="462"/>
      <c r="AF8" s="463"/>
      <c r="AG8" s="436"/>
      <c r="AH8" s="436"/>
    </row>
    <row r="9" spans="1:34" ht="21" customHeight="1" x14ac:dyDescent="0.15">
      <c r="A9" s="474"/>
      <c r="B9" s="403"/>
      <c r="C9" s="483"/>
      <c r="D9" s="10"/>
      <c r="E9" s="10"/>
      <c r="F9" s="416" t="str">
        <f>IF(D10&lt;&gt;"",ROUND((E10-D10)/D10*100,1),"")</f>
        <v/>
      </c>
      <c r="G9" s="418"/>
      <c r="H9" s="250">
        <f>+表紙!$C$4</f>
        <v>8</v>
      </c>
      <c r="I9" s="251" t="s">
        <v>28</v>
      </c>
      <c r="J9" s="252"/>
      <c r="K9" s="253" t="s">
        <v>29</v>
      </c>
      <c r="L9" s="251" t="s">
        <v>28</v>
      </c>
      <c r="M9" s="252"/>
      <c r="N9" s="253" t="s">
        <v>29</v>
      </c>
      <c r="O9" s="251" t="s">
        <v>28</v>
      </c>
      <c r="P9" s="252"/>
      <c r="Q9" s="253" t="s">
        <v>29</v>
      </c>
      <c r="R9" s="251" t="s">
        <v>28</v>
      </c>
      <c r="S9" s="252"/>
      <c r="T9" s="253" t="s">
        <v>29</v>
      </c>
      <c r="U9" s="251" t="s">
        <v>28</v>
      </c>
      <c r="V9" s="252"/>
      <c r="W9" s="253" t="s">
        <v>29</v>
      </c>
      <c r="X9" s="251" t="s">
        <v>28</v>
      </c>
      <c r="Y9" s="252"/>
      <c r="Z9" s="253" t="s">
        <v>29</v>
      </c>
      <c r="AA9" s="251" t="s">
        <v>28</v>
      </c>
      <c r="AB9" s="252"/>
      <c r="AC9" s="253" t="s">
        <v>29</v>
      </c>
      <c r="AD9" s="254" t="s">
        <v>28</v>
      </c>
      <c r="AE9" s="255">
        <f>SUM(I9:AC9)</f>
        <v>0</v>
      </c>
      <c r="AF9" s="256" t="s">
        <v>29</v>
      </c>
      <c r="AG9" s="437"/>
      <c r="AH9" s="437"/>
    </row>
    <row r="10" spans="1:34" ht="21" customHeight="1" x14ac:dyDescent="0.15">
      <c r="A10" s="474"/>
      <c r="B10" s="404"/>
      <c r="C10" s="422"/>
      <c r="D10" s="11"/>
      <c r="E10" s="11"/>
      <c r="F10" s="417"/>
      <c r="G10" s="419"/>
      <c r="H10" s="258">
        <f>+表紙!$C$4-1</f>
        <v>7</v>
      </c>
      <c r="I10" s="408"/>
      <c r="J10" s="409"/>
      <c r="K10" s="410"/>
      <c r="L10" s="408"/>
      <c r="M10" s="409"/>
      <c r="N10" s="410"/>
      <c r="O10" s="408"/>
      <c r="P10" s="409"/>
      <c r="Q10" s="410"/>
      <c r="R10" s="408"/>
      <c r="S10" s="409"/>
      <c r="T10" s="410"/>
      <c r="U10" s="408"/>
      <c r="V10" s="409"/>
      <c r="W10" s="410"/>
      <c r="X10" s="408"/>
      <c r="Y10" s="409"/>
      <c r="Z10" s="410"/>
      <c r="AA10" s="408"/>
      <c r="AB10" s="409"/>
      <c r="AC10" s="410"/>
      <c r="AD10" s="411">
        <f>SUM(I10:AC10)</f>
        <v>0</v>
      </c>
      <c r="AE10" s="412"/>
      <c r="AF10" s="413"/>
      <c r="AG10" s="438"/>
      <c r="AH10" s="438"/>
    </row>
    <row r="11" spans="1:34" ht="21" customHeight="1" x14ac:dyDescent="0.15">
      <c r="A11" s="474"/>
      <c r="B11" s="403"/>
      <c r="C11" s="421"/>
      <c r="D11" s="10"/>
      <c r="E11" s="10"/>
      <c r="F11" s="416" t="str">
        <f>IF(D12&lt;&gt;"",ROUND((E12-D12)/D12*100,1),"")</f>
        <v/>
      </c>
      <c r="G11" s="418"/>
      <c r="H11" s="250">
        <f>+表紙!$C$4</f>
        <v>8</v>
      </c>
      <c r="I11" s="251" t="s">
        <v>28</v>
      </c>
      <c r="J11" s="252"/>
      <c r="K11" s="253" t="s">
        <v>29</v>
      </c>
      <c r="L11" s="251" t="s">
        <v>28</v>
      </c>
      <c r="M11" s="252"/>
      <c r="N11" s="253" t="s">
        <v>29</v>
      </c>
      <c r="O11" s="251" t="s">
        <v>28</v>
      </c>
      <c r="P11" s="252"/>
      <c r="Q11" s="253" t="s">
        <v>29</v>
      </c>
      <c r="R11" s="251" t="s">
        <v>28</v>
      </c>
      <c r="S11" s="252"/>
      <c r="T11" s="253" t="s">
        <v>29</v>
      </c>
      <c r="U11" s="251" t="s">
        <v>28</v>
      </c>
      <c r="V11" s="252"/>
      <c r="W11" s="253" t="s">
        <v>29</v>
      </c>
      <c r="X11" s="251" t="s">
        <v>28</v>
      </c>
      <c r="Y11" s="252"/>
      <c r="Z11" s="253" t="s">
        <v>29</v>
      </c>
      <c r="AA11" s="251" t="s">
        <v>28</v>
      </c>
      <c r="AB11" s="252"/>
      <c r="AC11" s="253" t="s">
        <v>29</v>
      </c>
      <c r="AD11" s="254" t="s">
        <v>28</v>
      </c>
      <c r="AE11" s="255">
        <f>SUM(I11:AC11)</f>
        <v>0</v>
      </c>
      <c r="AF11" s="256" t="s">
        <v>29</v>
      </c>
      <c r="AG11" s="437"/>
      <c r="AH11" s="437"/>
    </row>
    <row r="12" spans="1:34" ht="21" customHeight="1" x14ac:dyDescent="0.15">
      <c r="A12" s="474"/>
      <c r="B12" s="404"/>
      <c r="C12" s="422"/>
      <c r="D12" s="11"/>
      <c r="E12" s="11"/>
      <c r="F12" s="417"/>
      <c r="G12" s="419"/>
      <c r="H12" s="258">
        <f>+表紙!$C$4-1</f>
        <v>7</v>
      </c>
      <c r="I12" s="408"/>
      <c r="J12" s="409"/>
      <c r="K12" s="410"/>
      <c r="L12" s="408"/>
      <c r="M12" s="409"/>
      <c r="N12" s="410"/>
      <c r="O12" s="408"/>
      <c r="P12" s="409"/>
      <c r="Q12" s="410"/>
      <c r="R12" s="408"/>
      <c r="S12" s="409"/>
      <c r="T12" s="410"/>
      <c r="U12" s="408"/>
      <c r="V12" s="409"/>
      <c r="W12" s="410"/>
      <c r="X12" s="408"/>
      <c r="Y12" s="409"/>
      <c r="Z12" s="410"/>
      <c r="AA12" s="408"/>
      <c r="AB12" s="409"/>
      <c r="AC12" s="410"/>
      <c r="AD12" s="411">
        <f>SUM(I12:AC12)</f>
        <v>0</v>
      </c>
      <c r="AE12" s="412"/>
      <c r="AF12" s="413"/>
      <c r="AG12" s="438"/>
      <c r="AH12" s="438"/>
    </row>
    <row r="13" spans="1:34" ht="21" customHeight="1" x14ac:dyDescent="0.15">
      <c r="A13" s="474"/>
      <c r="B13" s="403"/>
      <c r="C13" s="421"/>
      <c r="D13" s="10"/>
      <c r="E13" s="10"/>
      <c r="F13" s="416" t="str">
        <f>IF(D14&lt;&gt;"",ROUND((E14-D14)/D14*100,1),"")</f>
        <v/>
      </c>
      <c r="G13" s="418"/>
      <c r="H13" s="250">
        <f>+表紙!$C$4</f>
        <v>8</v>
      </c>
      <c r="I13" s="251" t="s">
        <v>28</v>
      </c>
      <c r="J13" s="252"/>
      <c r="K13" s="253" t="s">
        <v>29</v>
      </c>
      <c r="L13" s="251" t="s">
        <v>28</v>
      </c>
      <c r="M13" s="252"/>
      <c r="N13" s="253" t="s">
        <v>29</v>
      </c>
      <c r="O13" s="251" t="s">
        <v>28</v>
      </c>
      <c r="P13" s="252"/>
      <c r="Q13" s="253" t="s">
        <v>29</v>
      </c>
      <c r="R13" s="251" t="s">
        <v>28</v>
      </c>
      <c r="S13" s="252"/>
      <c r="T13" s="253" t="s">
        <v>29</v>
      </c>
      <c r="U13" s="251" t="s">
        <v>28</v>
      </c>
      <c r="V13" s="252"/>
      <c r="W13" s="253" t="s">
        <v>29</v>
      </c>
      <c r="X13" s="251" t="s">
        <v>28</v>
      </c>
      <c r="Y13" s="252"/>
      <c r="Z13" s="253" t="s">
        <v>29</v>
      </c>
      <c r="AA13" s="251" t="s">
        <v>28</v>
      </c>
      <c r="AB13" s="252"/>
      <c r="AC13" s="253" t="s">
        <v>29</v>
      </c>
      <c r="AD13" s="254" t="s">
        <v>28</v>
      </c>
      <c r="AE13" s="255">
        <f>SUM(I13:AC13)</f>
        <v>0</v>
      </c>
      <c r="AF13" s="256" t="s">
        <v>29</v>
      </c>
      <c r="AG13" s="437"/>
      <c r="AH13" s="437"/>
    </row>
    <row r="14" spans="1:34" ht="21" customHeight="1" x14ac:dyDescent="0.15">
      <c r="A14" s="474"/>
      <c r="B14" s="404"/>
      <c r="C14" s="422"/>
      <c r="D14" s="11"/>
      <c r="E14" s="11"/>
      <c r="F14" s="417"/>
      <c r="G14" s="419"/>
      <c r="H14" s="258">
        <f>+表紙!$C$4-1</f>
        <v>7</v>
      </c>
      <c r="I14" s="408"/>
      <c r="J14" s="409"/>
      <c r="K14" s="410"/>
      <c r="L14" s="408"/>
      <c r="M14" s="409"/>
      <c r="N14" s="410"/>
      <c r="O14" s="408"/>
      <c r="P14" s="409"/>
      <c r="Q14" s="410"/>
      <c r="R14" s="408"/>
      <c r="S14" s="409"/>
      <c r="T14" s="410"/>
      <c r="U14" s="408"/>
      <c r="V14" s="409"/>
      <c r="W14" s="410"/>
      <c r="X14" s="408"/>
      <c r="Y14" s="409"/>
      <c r="Z14" s="410"/>
      <c r="AA14" s="408"/>
      <c r="AB14" s="409"/>
      <c r="AC14" s="410"/>
      <c r="AD14" s="411">
        <f>SUM(I14:AC14)</f>
        <v>0</v>
      </c>
      <c r="AE14" s="412"/>
      <c r="AF14" s="413"/>
      <c r="AG14" s="438"/>
      <c r="AH14" s="438"/>
    </row>
    <row r="15" spans="1:34" ht="21" customHeight="1" x14ac:dyDescent="0.15">
      <c r="A15" s="474"/>
      <c r="B15" s="403"/>
      <c r="C15" s="421"/>
      <c r="D15" s="10"/>
      <c r="E15" s="10"/>
      <c r="F15" s="416" t="str">
        <f>IF(D16&lt;&gt;"",ROUND((E16-D16)/D16*100,1),"")</f>
        <v/>
      </c>
      <c r="G15" s="418"/>
      <c r="H15" s="250">
        <f>+表紙!$C$4</f>
        <v>8</v>
      </c>
      <c r="I15" s="251" t="s">
        <v>28</v>
      </c>
      <c r="J15" s="252"/>
      <c r="K15" s="253" t="s">
        <v>29</v>
      </c>
      <c r="L15" s="251" t="s">
        <v>28</v>
      </c>
      <c r="M15" s="252"/>
      <c r="N15" s="253" t="s">
        <v>29</v>
      </c>
      <c r="O15" s="251" t="s">
        <v>28</v>
      </c>
      <c r="P15" s="252"/>
      <c r="Q15" s="253" t="s">
        <v>29</v>
      </c>
      <c r="R15" s="251" t="s">
        <v>28</v>
      </c>
      <c r="S15" s="252"/>
      <c r="T15" s="253" t="s">
        <v>29</v>
      </c>
      <c r="U15" s="251" t="s">
        <v>28</v>
      </c>
      <c r="V15" s="252"/>
      <c r="W15" s="253" t="s">
        <v>29</v>
      </c>
      <c r="X15" s="251" t="s">
        <v>28</v>
      </c>
      <c r="Y15" s="252"/>
      <c r="Z15" s="253" t="s">
        <v>29</v>
      </c>
      <c r="AA15" s="251" t="s">
        <v>28</v>
      </c>
      <c r="AB15" s="252"/>
      <c r="AC15" s="253" t="s">
        <v>29</v>
      </c>
      <c r="AD15" s="254" t="s">
        <v>28</v>
      </c>
      <c r="AE15" s="255">
        <f>SUM(I15:AC15)</f>
        <v>0</v>
      </c>
      <c r="AF15" s="256" t="s">
        <v>29</v>
      </c>
      <c r="AG15" s="437"/>
      <c r="AH15" s="437"/>
    </row>
    <row r="16" spans="1:34" ht="21" customHeight="1" x14ac:dyDescent="0.15">
      <c r="A16" s="474"/>
      <c r="B16" s="404"/>
      <c r="C16" s="422"/>
      <c r="D16" s="11"/>
      <c r="E16" s="11"/>
      <c r="F16" s="417"/>
      <c r="G16" s="419"/>
      <c r="H16" s="258">
        <f>+表紙!$C$4-1</f>
        <v>7</v>
      </c>
      <c r="I16" s="408"/>
      <c r="J16" s="409"/>
      <c r="K16" s="410"/>
      <c r="L16" s="408"/>
      <c r="M16" s="409"/>
      <c r="N16" s="410"/>
      <c r="O16" s="408"/>
      <c r="P16" s="409"/>
      <c r="Q16" s="410"/>
      <c r="R16" s="408"/>
      <c r="S16" s="409"/>
      <c r="T16" s="410"/>
      <c r="U16" s="408"/>
      <c r="V16" s="409"/>
      <c r="W16" s="410"/>
      <c r="X16" s="408"/>
      <c r="Y16" s="409"/>
      <c r="Z16" s="410"/>
      <c r="AA16" s="408"/>
      <c r="AB16" s="409"/>
      <c r="AC16" s="410"/>
      <c r="AD16" s="411">
        <f>SUM(I16:AC16)</f>
        <v>0</v>
      </c>
      <c r="AE16" s="412"/>
      <c r="AF16" s="413"/>
      <c r="AG16" s="438"/>
      <c r="AH16" s="438"/>
    </row>
    <row r="17" spans="1:34" ht="21" customHeight="1" x14ac:dyDescent="0.15">
      <c r="A17" s="474"/>
      <c r="B17" s="403"/>
      <c r="C17" s="421"/>
      <c r="D17" s="10"/>
      <c r="E17" s="10"/>
      <c r="F17" s="416" t="str">
        <f>IF(D18&lt;&gt;"",ROUND((E18-D18)/D18*100,1),"")</f>
        <v/>
      </c>
      <c r="G17" s="418"/>
      <c r="H17" s="250">
        <f>+表紙!$C$4</f>
        <v>8</v>
      </c>
      <c r="I17" s="251" t="s">
        <v>28</v>
      </c>
      <c r="J17" s="252"/>
      <c r="K17" s="253" t="s">
        <v>29</v>
      </c>
      <c r="L17" s="251" t="s">
        <v>28</v>
      </c>
      <c r="M17" s="252"/>
      <c r="N17" s="253" t="s">
        <v>29</v>
      </c>
      <c r="O17" s="251" t="s">
        <v>28</v>
      </c>
      <c r="P17" s="252"/>
      <c r="Q17" s="253" t="s">
        <v>29</v>
      </c>
      <c r="R17" s="251" t="s">
        <v>28</v>
      </c>
      <c r="S17" s="252"/>
      <c r="T17" s="253" t="s">
        <v>29</v>
      </c>
      <c r="U17" s="251" t="s">
        <v>28</v>
      </c>
      <c r="V17" s="252"/>
      <c r="W17" s="253" t="s">
        <v>29</v>
      </c>
      <c r="X17" s="251" t="s">
        <v>28</v>
      </c>
      <c r="Y17" s="252"/>
      <c r="Z17" s="253" t="s">
        <v>29</v>
      </c>
      <c r="AA17" s="251" t="s">
        <v>28</v>
      </c>
      <c r="AB17" s="252"/>
      <c r="AC17" s="253" t="s">
        <v>29</v>
      </c>
      <c r="AD17" s="254" t="s">
        <v>28</v>
      </c>
      <c r="AE17" s="255">
        <f>SUM(I17:AC17)</f>
        <v>0</v>
      </c>
      <c r="AF17" s="256" t="s">
        <v>29</v>
      </c>
      <c r="AG17" s="437"/>
      <c r="AH17" s="437"/>
    </row>
    <row r="18" spans="1:34" ht="21" customHeight="1" x14ac:dyDescent="0.15">
      <c r="A18" s="474"/>
      <c r="B18" s="404"/>
      <c r="C18" s="422"/>
      <c r="D18" s="11"/>
      <c r="E18" s="11"/>
      <c r="F18" s="417"/>
      <c r="G18" s="419"/>
      <c r="H18" s="258">
        <f>+表紙!$C$4-1</f>
        <v>7</v>
      </c>
      <c r="I18" s="408"/>
      <c r="J18" s="409"/>
      <c r="K18" s="410"/>
      <c r="L18" s="408"/>
      <c r="M18" s="409"/>
      <c r="N18" s="410"/>
      <c r="O18" s="408"/>
      <c r="P18" s="409"/>
      <c r="Q18" s="410"/>
      <c r="R18" s="408"/>
      <c r="S18" s="409"/>
      <c r="T18" s="410"/>
      <c r="U18" s="408"/>
      <c r="V18" s="409"/>
      <c r="W18" s="410"/>
      <c r="X18" s="408"/>
      <c r="Y18" s="409"/>
      <c r="Z18" s="410"/>
      <c r="AA18" s="408"/>
      <c r="AB18" s="409"/>
      <c r="AC18" s="410"/>
      <c r="AD18" s="411">
        <f>SUM(I18:AC18)</f>
        <v>0</v>
      </c>
      <c r="AE18" s="412"/>
      <c r="AF18" s="413"/>
      <c r="AG18" s="438"/>
      <c r="AH18" s="438"/>
    </row>
    <row r="19" spans="1:34" ht="21" customHeight="1" x14ac:dyDescent="0.15">
      <c r="A19" s="474"/>
      <c r="B19" s="403"/>
      <c r="C19" s="421"/>
      <c r="D19" s="10"/>
      <c r="E19" s="10"/>
      <c r="F19" s="416" t="str">
        <f>IF(D20&lt;&gt;"",ROUND((E20-D20)/D20*100,1),"")</f>
        <v/>
      </c>
      <c r="G19" s="418"/>
      <c r="H19" s="250">
        <f>+表紙!$C$4</f>
        <v>8</v>
      </c>
      <c r="I19" s="251" t="s">
        <v>28</v>
      </c>
      <c r="J19" s="252"/>
      <c r="K19" s="253" t="s">
        <v>29</v>
      </c>
      <c r="L19" s="251" t="s">
        <v>28</v>
      </c>
      <c r="M19" s="252"/>
      <c r="N19" s="253" t="s">
        <v>29</v>
      </c>
      <c r="O19" s="251" t="s">
        <v>28</v>
      </c>
      <c r="P19" s="252"/>
      <c r="Q19" s="253" t="s">
        <v>29</v>
      </c>
      <c r="R19" s="251" t="s">
        <v>28</v>
      </c>
      <c r="S19" s="252"/>
      <c r="T19" s="253" t="s">
        <v>29</v>
      </c>
      <c r="U19" s="251" t="s">
        <v>28</v>
      </c>
      <c r="V19" s="252"/>
      <c r="W19" s="253" t="s">
        <v>29</v>
      </c>
      <c r="X19" s="251" t="s">
        <v>28</v>
      </c>
      <c r="Y19" s="252"/>
      <c r="Z19" s="253" t="s">
        <v>29</v>
      </c>
      <c r="AA19" s="251" t="s">
        <v>28</v>
      </c>
      <c r="AB19" s="252"/>
      <c r="AC19" s="253" t="s">
        <v>29</v>
      </c>
      <c r="AD19" s="254" t="s">
        <v>28</v>
      </c>
      <c r="AE19" s="255">
        <f>SUM(I19:AC19)</f>
        <v>0</v>
      </c>
      <c r="AF19" s="256" t="s">
        <v>29</v>
      </c>
      <c r="AG19" s="437"/>
      <c r="AH19" s="437"/>
    </row>
    <row r="20" spans="1:34" ht="21" customHeight="1" x14ac:dyDescent="0.15">
      <c r="A20" s="474"/>
      <c r="B20" s="404"/>
      <c r="C20" s="422"/>
      <c r="D20" s="11"/>
      <c r="E20" s="11"/>
      <c r="F20" s="417"/>
      <c r="G20" s="419"/>
      <c r="H20" s="258">
        <f>+表紙!$C$4-1</f>
        <v>7</v>
      </c>
      <c r="I20" s="408"/>
      <c r="J20" s="409"/>
      <c r="K20" s="410"/>
      <c r="L20" s="408"/>
      <c r="M20" s="409"/>
      <c r="N20" s="410"/>
      <c r="O20" s="408"/>
      <c r="P20" s="409"/>
      <c r="Q20" s="410"/>
      <c r="R20" s="408"/>
      <c r="S20" s="409"/>
      <c r="T20" s="410"/>
      <c r="U20" s="408"/>
      <c r="V20" s="409"/>
      <c r="W20" s="410"/>
      <c r="X20" s="408"/>
      <c r="Y20" s="409"/>
      <c r="Z20" s="410"/>
      <c r="AA20" s="408"/>
      <c r="AB20" s="409"/>
      <c r="AC20" s="410"/>
      <c r="AD20" s="411">
        <f>SUM(I20:AC20)</f>
        <v>0</v>
      </c>
      <c r="AE20" s="412"/>
      <c r="AF20" s="413"/>
      <c r="AG20" s="438"/>
      <c r="AH20" s="438"/>
    </row>
    <row r="21" spans="1:34" ht="21" customHeight="1" x14ac:dyDescent="0.15">
      <c r="A21" s="474"/>
      <c r="B21" s="403"/>
      <c r="C21" s="421"/>
      <c r="D21" s="10"/>
      <c r="E21" s="10"/>
      <c r="F21" s="416" t="str">
        <f>IF(D22&lt;&gt;"",ROUND((E22-D22)/D22*100,1),"")</f>
        <v/>
      </c>
      <c r="G21" s="418"/>
      <c r="H21" s="250">
        <f>+表紙!$C$4</f>
        <v>8</v>
      </c>
      <c r="I21" s="251" t="s">
        <v>28</v>
      </c>
      <c r="J21" s="252"/>
      <c r="K21" s="253" t="s">
        <v>29</v>
      </c>
      <c r="L21" s="251" t="s">
        <v>28</v>
      </c>
      <c r="M21" s="252"/>
      <c r="N21" s="253" t="s">
        <v>29</v>
      </c>
      <c r="O21" s="251" t="s">
        <v>28</v>
      </c>
      <c r="P21" s="252"/>
      <c r="Q21" s="253" t="s">
        <v>29</v>
      </c>
      <c r="R21" s="251" t="s">
        <v>28</v>
      </c>
      <c r="S21" s="252"/>
      <c r="T21" s="253" t="s">
        <v>29</v>
      </c>
      <c r="U21" s="251" t="s">
        <v>28</v>
      </c>
      <c r="V21" s="252"/>
      <c r="W21" s="253" t="s">
        <v>29</v>
      </c>
      <c r="X21" s="251" t="s">
        <v>28</v>
      </c>
      <c r="Y21" s="252"/>
      <c r="Z21" s="253" t="s">
        <v>29</v>
      </c>
      <c r="AA21" s="251" t="s">
        <v>28</v>
      </c>
      <c r="AB21" s="252"/>
      <c r="AC21" s="253" t="s">
        <v>29</v>
      </c>
      <c r="AD21" s="254" t="s">
        <v>28</v>
      </c>
      <c r="AE21" s="255">
        <f>SUM(I21:AC21)</f>
        <v>0</v>
      </c>
      <c r="AF21" s="256" t="s">
        <v>29</v>
      </c>
      <c r="AG21" s="437"/>
      <c r="AH21" s="437"/>
    </row>
    <row r="22" spans="1:34" ht="21" customHeight="1" x14ac:dyDescent="0.15">
      <c r="A22" s="474"/>
      <c r="B22" s="404"/>
      <c r="C22" s="422"/>
      <c r="D22" s="11"/>
      <c r="E22" s="11"/>
      <c r="F22" s="417"/>
      <c r="G22" s="419"/>
      <c r="H22" s="258">
        <f>+表紙!$C$4-1</f>
        <v>7</v>
      </c>
      <c r="I22" s="408"/>
      <c r="J22" s="409"/>
      <c r="K22" s="410"/>
      <c r="L22" s="408"/>
      <c r="M22" s="409"/>
      <c r="N22" s="410"/>
      <c r="O22" s="408"/>
      <c r="P22" s="409"/>
      <c r="Q22" s="410"/>
      <c r="R22" s="408"/>
      <c r="S22" s="409"/>
      <c r="T22" s="410"/>
      <c r="U22" s="408"/>
      <c r="V22" s="409"/>
      <c r="W22" s="410"/>
      <c r="X22" s="408"/>
      <c r="Y22" s="409"/>
      <c r="Z22" s="410"/>
      <c r="AA22" s="408"/>
      <c r="AB22" s="409"/>
      <c r="AC22" s="410"/>
      <c r="AD22" s="411">
        <f>SUM(I22:AC22)</f>
        <v>0</v>
      </c>
      <c r="AE22" s="412"/>
      <c r="AF22" s="413"/>
      <c r="AG22" s="438"/>
      <c r="AH22" s="438"/>
    </row>
    <row r="23" spans="1:34" ht="21" customHeight="1" x14ac:dyDescent="0.15">
      <c r="A23" s="474"/>
      <c r="B23" s="403"/>
      <c r="C23" s="421"/>
      <c r="D23" s="10"/>
      <c r="E23" s="10"/>
      <c r="F23" s="416" t="str">
        <f>IF(D24&lt;&gt;"",ROUND((E24-D24)/D24*100,1),"")</f>
        <v/>
      </c>
      <c r="G23" s="418"/>
      <c r="H23" s="250">
        <f>+表紙!$C$4</f>
        <v>8</v>
      </c>
      <c r="I23" s="251" t="s">
        <v>28</v>
      </c>
      <c r="J23" s="252"/>
      <c r="K23" s="253" t="s">
        <v>29</v>
      </c>
      <c r="L23" s="251" t="s">
        <v>28</v>
      </c>
      <c r="M23" s="252"/>
      <c r="N23" s="253" t="s">
        <v>29</v>
      </c>
      <c r="O23" s="251" t="s">
        <v>28</v>
      </c>
      <c r="P23" s="252"/>
      <c r="Q23" s="253" t="s">
        <v>29</v>
      </c>
      <c r="R23" s="251" t="s">
        <v>28</v>
      </c>
      <c r="S23" s="252"/>
      <c r="T23" s="253" t="s">
        <v>29</v>
      </c>
      <c r="U23" s="251" t="s">
        <v>28</v>
      </c>
      <c r="V23" s="252"/>
      <c r="W23" s="253" t="s">
        <v>29</v>
      </c>
      <c r="X23" s="251" t="s">
        <v>28</v>
      </c>
      <c r="Y23" s="252"/>
      <c r="Z23" s="253" t="s">
        <v>29</v>
      </c>
      <c r="AA23" s="251" t="s">
        <v>28</v>
      </c>
      <c r="AB23" s="252"/>
      <c r="AC23" s="253" t="s">
        <v>29</v>
      </c>
      <c r="AD23" s="254" t="s">
        <v>28</v>
      </c>
      <c r="AE23" s="255">
        <f>SUM(I23:AC23)</f>
        <v>0</v>
      </c>
      <c r="AF23" s="256" t="s">
        <v>29</v>
      </c>
      <c r="AG23" s="437"/>
      <c r="AH23" s="437"/>
    </row>
    <row r="24" spans="1:34" ht="21" customHeight="1" x14ac:dyDescent="0.15">
      <c r="A24" s="474"/>
      <c r="B24" s="404"/>
      <c r="C24" s="422"/>
      <c r="D24" s="11"/>
      <c r="E24" s="11"/>
      <c r="F24" s="417"/>
      <c r="G24" s="419"/>
      <c r="H24" s="258">
        <f>+表紙!$C$4-1</f>
        <v>7</v>
      </c>
      <c r="I24" s="408"/>
      <c r="J24" s="409"/>
      <c r="K24" s="410"/>
      <c r="L24" s="408"/>
      <c r="M24" s="409"/>
      <c r="N24" s="410"/>
      <c r="O24" s="408"/>
      <c r="P24" s="409"/>
      <c r="Q24" s="410"/>
      <c r="R24" s="408"/>
      <c r="S24" s="409"/>
      <c r="T24" s="410"/>
      <c r="U24" s="408"/>
      <c r="V24" s="409"/>
      <c r="W24" s="410"/>
      <c r="X24" s="408"/>
      <c r="Y24" s="409"/>
      <c r="Z24" s="410"/>
      <c r="AA24" s="408"/>
      <c r="AB24" s="409"/>
      <c r="AC24" s="410"/>
      <c r="AD24" s="411">
        <f>SUM(I24:AC24)</f>
        <v>0</v>
      </c>
      <c r="AE24" s="412"/>
      <c r="AF24" s="413"/>
      <c r="AG24" s="438"/>
      <c r="AH24" s="438"/>
    </row>
    <row r="25" spans="1:34" ht="21" customHeight="1" x14ac:dyDescent="0.15">
      <c r="A25" s="474"/>
      <c r="B25" s="403"/>
      <c r="C25" s="421"/>
      <c r="D25" s="10"/>
      <c r="E25" s="10"/>
      <c r="F25" s="416" t="str">
        <f>IF(D26&lt;&gt;"",ROUND((E26-D26)/D26*100,1),"")</f>
        <v/>
      </c>
      <c r="G25" s="418"/>
      <c r="H25" s="250">
        <f>+表紙!$C$4</f>
        <v>8</v>
      </c>
      <c r="I25" s="251" t="s">
        <v>28</v>
      </c>
      <c r="J25" s="252"/>
      <c r="K25" s="253" t="s">
        <v>29</v>
      </c>
      <c r="L25" s="251" t="s">
        <v>28</v>
      </c>
      <c r="M25" s="252"/>
      <c r="N25" s="253" t="s">
        <v>29</v>
      </c>
      <c r="O25" s="251" t="s">
        <v>28</v>
      </c>
      <c r="P25" s="252"/>
      <c r="Q25" s="253" t="s">
        <v>29</v>
      </c>
      <c r="R25" s="251" t="s">
        <v>28</v>
      </c>
      <c r="S25" s="252"/>
      <c r="T25" s="253" t="s">
        <v>29</v>
      </c>
      <c r="U25" s="251" t="s">
        <v>28</v>
      </c>
      <c r="V25" s="252"/>
      <c r="W25" s="253" t="s">
        <v>29</v>
      </c>
      <c r="X25" s="251" t="s">
        <v>28</v>
      </c>
      <c r="Y25" s="252"/>
      <c r="Z25" s="253" t="s">
        <v>29</v>
      </c>
      <c r="AA25" s="251" t="s">
        <v>28</v>
      </c>
      <c r="AB25" s="252"/>
      <c r="AC25" s="253" t="s">
        <v>29</v>
      </c>
      <c r="AD25" s="254" t="s">
        <v>28</v>
      </c>
      <c r="AE25" s="255">
        <f>SUM(I25:AC25)</f>
        <v>0</v>
      </c>
      <c r="AF25" s="256" t="s">
        <v>29</v>
      </c>
      <c r="AG25" s="437"/>
      <c r="AH25" s="437"/>
    </row>
    <row r="26" spans="1:34" ht="21" customHeight="1" x14ac:dyDescent="0.15">
      <c r="A26" s="474"/>
      <c r="B26" s="404"/>
      <c r="C26" s="422"/>
      <c r="D26" s="11"/>
      <c r="E26" s="11"/>
      <c r="F26" s="417"/>
      <c r="G26" s="419"/>
      <c r="H26" s="258">
        <f>+表紙!$C$4-1</f>
        <v>7</v>
      </c>
      <c r="I26" s="408"/>
      <c r="J26" s="409"/>
      <c r="K26" s="410"/>
      <c r="L26" s="408"/>
      <c r="M26" s="409"/>
      <c r="N26" s="410"/>
      <c r="O26" s="408"/>
      <c r="P26" s="409"/>
      <c r="Q26" s="410"/>
      <c r="R26" s="408"/>
      <c r="S26" s="409"/>
      <c r="T26" s="410"/>
      <c r="U26" s="408"/>
      <c r="V26" s="409"/>
      <c r="W26" s="410"/>
      <c r="X26" s="408"/>
      <c r="Y26" s="409"/>
      <c r="Z26" s="410"/>
      <c r="AA26" s="408"/>
      <c r="AB26" s="409"/>
      <c r="AC26" s="410"/>
      <c r="AD26" s="411">
        <f>SUM(I26:AC26)</f>
        <v>0</v>
      </c>
      <c r="AE26" s="412"/>
      <c r="AF26" s="413"/>
      <c r="AG26" s="438"/>
      <c r="AH26" s="438"/>
    </row>
    <row r="27" spans="1:34" ht="21" customHeight="1" x14ac:dyDescent="0.15">
      <c r="A27" s="474"/>
      <c r="B27" s="403"/>
      <c r="C27" s="421"/>
      <c r="D27" s="10"/>
      <c r="E27" s="10"/>
      <c r="F27" s="416" t="str">
        <f>IF(D28&lt;&gt;"",ROUND((E28-D28)/D28*100,1),"")</f>
        <v/>
      </c>
      <c r="G27" s="418"/>
      <c r="H27" s="250">
        <f>+表紙!$C$4</f>
        <v>8</v>
      </c>
      <c r="I27" s="251" t="s">
        <v>28</v>
      </c>
      <c r="J27" s="252"/>
      <c r="K27" s="253" t="s">
        <v>29</v>
      </c>
      <c r="L27" s="251" t="s">
        <v>28</v>
      </c>
      <c r="M27" s="252"/>
      <c r="N27" s="253" t="s">
        <v>29</v>
      </c>
      <c r="O27" s="251" t="s">
        <v>28</v>
      </c>
      <c r="P27" s="252"/>
      <c r="Q27" s="253" t="s">
        <v>29</v>
      </c>
      <c r="R27" s="251" t="s">
        <v>28</v>
      </c>
      <c r="S27" s="252"/>
      <c r="T27" s="253" t="s">
        <v>29</v>
      </c>
      <c r="U27" s="251" t="s">
        <v>28</v>
      </c>
      <c r="V27" s="252"/>
      <c r="W27" s="253" t="s">
        <v>29</v>
      </c>
      <c r="X27" s="251" t="s">
        <v>28</v>
      </c>
      <c r="Y27" s="252"/>
      <c r="Z27" s="253" t="s">
        <v>29</v>
      </c>
      <c r="AA27" s="251" t="s">
        <v>28</v>
      </c>
      <c r="AB27" s="252"/>
      <c r="AC27" s="253" t="s">
        <v>29</v>
      </c>
      <c r="AD27" s="254" t="s">
        <v>28</v>
      </c>
      <c r="AE27" s="255">
        <f>SUM(I27:AC27)</f>
        <v>0</v>
      </c>
      <c r="AF27" s="256" t="s">
        <v>29</v>
      </c>
      <c r="AG27" s="437"/>
      <c r="AH27" s="437"/>
    </row>
    <row r="28" spans="1:34" ht="21" customHeight="1" x14ac:dyDescent="0.15">
      <c r="A28" s="474"/>
      <c r="B28" s="404"/>
      <c r="C28" s="422"/>
      <c r="D28" s="11"/>
      <c r="E28" s="11"/>
      <c r="F28" s="417"/>
      <c r="G28" s="419"/>
      <c r="H28" s="258">
        <f>+表紙!$C$4-1</f>
        <v>7</v>
      </c>
      <c r="I28" s="408"/>
      <c r="J28" s="409"/>
      <c r="K28" s="410"/>
      <c r="L28" s="408"/>
      <c r="M28" s="409"/>
      <c r="N28" s="410"/>
      <c r="O28" s="408"/>
      <c r="P28" s="409"/>
      <c r="Q28" s="410"/>
      <c r="R28" s="408"/>
      <c r="S28" s="409"/>
      <c r="T28" s="410"/>
      <c r="U28" s="408"/>
      <c r="V28" s="409"/>
      <c r="W28" s="410"/>
      <c r="X28" s="408"/>
      <c r="Y28" s="409"/>
      <c r="Z28" s="410"/>
      <c r="AA28" s="408"/>
      <c r="AB28" s="409"/>
      <c r="AC28" s="410"/>
      <c r="AD28" s="411">
        <f>SUM(I28:AC28)</f>
        <v>0</v>
      </c>
      <c r="AE28" s="412"/>
      <c r="AF28" s="413"/>
      <c r="AG28" s="438"/>
      <c r="AH28" s="438"/>
    </row>
    <row r="29" spans="1:34" ht="21" customHeight="1" x14ac:dyDescent="0.15">
      <c r="A29" s="474"/>
      <c r="B29" s="403"/>
      <c r="C29" s="421"/>
      <c r="D29" s="10"/>
      <c r="E29" s="10"/>
      <c r="F29" s="416" t="str">
        <f>IF(D30&lt;&gt;"",ROUND((E30-D30)/D30*100,1),"")</f>
        <v/>
      </c>
      <c r="G29" s="418"/>
      <c r="H29" s="250">
        <f>+表紙!$C$4</f>
        <v>8</v>
      </c>
      <c r="I29" s="251" t="s">
        <v>28</v>
      </c>
      <c r="J29" s="252"/>
      <c r="K29" s="253" t="s">
        <v>29</v>
      </c>
      <c r="L29" s="251" t="s">
        <v>28</v>
      </c>
      <c r="M29" s="252"/>
      <c r="N29" s="253" t="s">
        <v>29</v>
      </c>
      <c r="O29" s="251" t="s">
        <v>28</v>
      </c>
      <c r="P29" s="252"/>
      <c r="Q29" s="253" t="s">
        <v>29</v>
      </c>
      <c r="R29" s="251" t="s">
        <v>28</v>
      </c>
      <c r="S29" s="252"/>
      <c r="T29" s="253" t="s">
        <v>29</v>
      </c>
      <c r="U29" s="251" t="s">
        <v>28</v>
      </c>
      <c r="V29" s="252"/>
      <c r="W29" s="253" t="s">
        <v>29</v>
      </c>
      <c r="X29" s="251" t="s">
        <v>28</v>
      </c>
      <c r="Y29" s="252"/>
      <c r="Z29" s="253" t="s">
        <v>29</v>
      </c>
      <c r="AA29" s="251" t="s">
        <v>28</v>
      </c>
      <c r="AB29" s="252"/>
      <c r="AC29" s="253" t="s">
        <v>29</v>
      </c>
      <c r="AD29" s="254" t="s">
        <v>28</v>
      </c>
      <c r="AE29" s="255">
        <f>SUM(I29:AC29)</f>
        <v>0</v>
      </c>
      <c r="AF29" s="256" t="s">
        <v>29</v>
      </c>
      <c r="AG29" s="437"/>
      <c r="AH29" s="437"/>
    </row>
    <row r="30" spans="1:34" ht="21" customHeight="1" x14ac:dyDescent="0.15">
      <c r="A30" s="474"/>
      <c r="B30" s="404"/>
      <c r="C30" s="422"/>
      <c r="D30" s="11"/>
      <c r="E30" s="11"/>
      <c r="F30" s="417"/>
      <c r="G30" s="419"/>
      <c r="H30" s="258">
        <f>+表紙!$C$4-1</f>
        <v>7</v>
      </c>
      <c r="I30" s="408"/>
      <c r="J30" s="409"/>
      <c r="K30" s="410"/>
      <c r="L30" s="408"/>
      <c r="M30" s="409"/>
      <c r="N30" s="410"/>
      <c r="O30" s="408"/>
      <c r="P30" s="409"/>
      <c r="Q30" s="410"/>
      <c r="R30" s="408"/>
      <c r="S30" s="409"/>
      <c r="T30" s="410"/>
      <c r="U30" s="408"/>
      <c r="V30" s="409"/>
      <c r="W30" s="410"/>
      <c r="X30" s="408"/>
      <c r="Y30" s="409"/>
      <c r="Z30" s="410"/>
      <c r="AA30" s="408"/>
      <c r="AB30" s="409"/>
      <c r="AC30" s="410"/>
      <c r="AD30" s="411">
        <f>SUM(I30:AC30)</f>
        <v>0</v>
      </c>
      <c r="AE30" s="412"/>
      <c r="AF30" s="413"/>
      <c r="AG30" s="438"/>
      <c r="AH30" s="438"/>
    </row>
    <row r="31" spans="1:34" ht="21" customHeight="1" x14ac:dyDescent="0.15">
      <c r="A31" s="474"/>
      <c r="B31" s="403"/>
      <c r="C31" s="421"/>
      <c r="D31" s="10"/>
      <c r="E31" s="10"/>
      <c r="F31" s="416" t="str">
        <f>IF(D32&lt;&gt;"",ROUND((E32-D32)/D32*100,1),"")</f>
        <v/>
      </c>
      <c r="G31" s="418"/>
      <c r="H31" s="250">
        <f>+表紙!$C$4</f>
        <v>8</v>
      </c>
      <c r="I31" s="251" t="s">
        <v>28</v>
      </c>
      <c r="J31" s="252"/>
      <c r="K31" s="253" t="s">
        <v>29</v>
      </c>
      <c r="L31" s="251" t="s">
        <v>28</v>
      </c>
      <c r="M31" s="252"/>
      <c r="N31" s="253" t="s">
        <v>29</v>
      </c>
      <c r="O31" s="251" t="s">
        <v>28</v>
      </c>
      <c r="P31" s="252"/>
      <c r="Q31" s="253" t="s">
        <v>29</v>
      </c>
      <c r="R31" s="251" t="s">
        <v>28</v>
      </c>
      <c r="S31" s="252"/>
      <c r="T31" s="253" t="s">
        <v>29</v>
      </c>
      <c r="U31" s="251" t="s">
        <v>28</v>
      </c>
      <c r="V31" s="252"/>
      <c r="W31" s="253" t="s">
        <v>29</v>
      </c>
      <c r="X31" s="251" t="s">
        <v>28</v>
      </c>
      <c r="Y31" s="252"/>
      <c r="Z31" s="253" t="s">
        <v>29</v>
      </c>
      <c r="AA31" s="251" t="s">
        <v>28</v>
      </c>
      <c r="AB31" s="252"/>
      <c r="AC31" s="253" t="s">
        <v>29</v>
      </c>
      <c r="AD31" s="254" t="s">
        <v>28</v>
      </c>
      <c r="AE31" s="255">
        <f>SUM(I31:AC31)</f>
        <v>0</v>
      </c>
      <c r="AF31" s="256" t="s">
        <v>29</v>
      </c>
      <c r="AG31" s="437"/>
      <c r="AH31" s="437"/>
    </row>
    <row r="32" spans="1:34" ht="21" customHeight="1" x14ac:dyDescent="0.15">
      <c r="A32" s="474"/>
      <c r="B32" s="404"/>
      <c r="C32" s="422"/>
      <c r="D32" s="11"/>
      <c r="E32" s="11"/>
      <c r="F32" s="417"/>
      <c r="G32" s="419"/>
      <c r="H32" s="258">
        <f>+表紙!$C$4-1</f>
        <v>7</v>
      </c>
      <c r="I32" s="408"/>
      <c r="J32" s="409"/>
      <c r="K32" s="410"/>
      <c r="L32" s="408"/>
      <c r="M32" s="409"/>
      <c r="N32" s="410"/>
      <c r="O32" s="408"/>
      <c r="P32" s="409"/>
      <c r="Q32" s="410"/>
      <c r="R32" s="408"/>
      <c r="S32" s="409"/>
      <c r="T32" s="410"/>
      <c r="U32" s="408"/>
      <c r="V32" s="409"/>
      <c r="W32" s="410"/>
      <c r="X32" s="408"/>
      <c r="Y32" s="409"/>
      <c r="Z32" s="410"/>
      <c r="AA32" s="408"/>
      <c r="AB32" s="409"/>
      <c r="AC32" s="410"/>
      <c r="AD32" s="411">
        <f>SUM(I32:AC32)</f>
        <v>0</v>
      </c>
      <c r="AE32" s="412"/>
      <c r="AF32" s="413"/>
      <c r="AG32" s="438"/>
      <c r="AH32" s="438"/>
    </row>
    <row r="33" spans="1:34" ht="21" customHeight="1" x14ac:dyDescent="0.15">
      <c r="A33" s="474"/>
      <c r="B33" s="477" t="s">
        <v>30</v>
      </c>
      <c r="C33" s="478"/>
      <c r="D33" s="478"/>
      <c r="E33" s="478"/>
      <c r="F33" s="479"/>
      <c r="G33" s="414">
        <f>SUM(G9:G32)</f>
        <v>0</v>
      </c>
      <c r="H33" s="249" t="s">
        <v>156</v>
      </c>
      <c r="I33" s="254" t="s">
        <v>31</v>
      </c>
      <c r="J33" s="255">
        <f>SUM(J9,J11,J13,J15,J17,J19,J21,J23,J25,J27,J29,J31)</f>
        <v>0</v>
      </c>
      <c r="K33" s="256" t="s">
        <v>32</v>
      </c>
      <c r="L33" s="254" t="s">
        <v>31</v>
      </c>
      <c r="M33" s="255">
        <f>SUM(M9,M11,M13,M15,M17,M19,M21,M23,M25,M27,M29,M31)</f>
        <v>0</v>
      </c>
      <c r="N33" s="256" t="s">
        <v>32</v>
      </c>
      <c r="O33" s="254" t="s">
        <v>31</v>
      </c>
      <c r="P33" s="255">
        <f>SUM(P9,P11,P13,P15,P17,P19,P21,P23,P25,P27,P29,P31)</f>
        <v>0</v>
      </c>
      <c r="Q33" s="256" t="s">
        <v>32</v>
      </c>
      <c r="R33" s="254" t="s">
        <v>31</v>
      </c>
      <c r="S33" s="255">
        <f>SUM(S9,S11,S13,S15,S17,S19,S21,S23,S25,S27,S29,S31)</f>
        <v>0</v>
      </c>
      <c r="T33" s="256" t="s">
        <v>32</v>
      </c>
      <c r="U33" s="254" t="s">
        <v>31</v>
      </c>
      <c r="V33" s="255">
        <f>SUM(V9,V11,V13,V15,V17,V19,V21,V23,V25,V27,V29,V31)</f>
        <v>0</v>
      </c>
      <c r="W33" s="255">
        <f>SUM(W9,W11,W13,W15,W17,W19,W21,W23,W25,W27,W29,W31)</f>
        <v>0</v>
      </c>
      <c r="X33" s="254" t="s">
        <v>28</v>
      </c>
      <c r="Y33" s="255">
        <f>SUM(Y9,Y11,Y13,Y15,Y17,Y19,Y21,Y23,Y25,Y27,Y29,Y31)</f>
        <v>0</v>
      </c>
      <c r="Z33" s="256" t="s">
        <v>29</v>
      </c>
      <c r="AA33" s="254" t="s">
        <v>31</v>
      </c>
      <c r="AB33" s="255">
        <f>SUM(AB9,AB11,AB13,AB15,AB17,AB19,AB21,AB23,AB25,AB27,AB29,AB31)</f>
        <v>0</v>
      </c>
      <c r="AC33" s="256" t="s">
        <v>32</v>
      </c>
      <c r="AD33" s="254" t="s">
        <v>31</v>
      </c>
      <c r="AE33" s="255">
        <f>SUM(AE9,AE11,AE13,AE15,AE17,AE19,AE21,AE23,AE25,AE27,AE29,AE31)</f>
        <v>0</v>
      </c>
      <c r="AF33" s="256" t="s">
        <v>32</v>
      </c>
      <c r="AG33" s="433">
        <f>SUM(AG9:AG32)</f>
        <v>0</v>
      </c>
      <c r="AH33" s="433">
        <f>SUM(AH9:AH32)</f>
        <v>0</v>
      </c>
    </row>
    <row r="34" spans="1:34" ht="21" customHeight="1" x14ac:dyDescent="0.15">
      <c r="A34" s="474"/>
      <c r="B34" s="480"/>
      <c r="C34" s="481"/>
      <c r="D34" s="481"/>
      <c r="E34" s="481"/>
      <c r="F34" s="482"/>
      <c r="G34" s="415"/>
      <c r="H34" s="257" t="s">
        <v>161</v>
      </c>
      <c r="I34" s="411">
        <f>SUM(I10,I12,I14,I16,I18,I20,I22,I24,I26,I28,I30,I32)</f>
        <v>0</v>
      </c>
      <c r="J34" s="412"/>
      <c r="K34" s="413"/>
      <c r="L34" s="411">
        <f t="shared" ref="L34" si="0">SUM(L10,L12,L14,L16,L18,L20,L22,L24,L26,L28,L30,L32)</f>
        <v>0</v>
      </c>
      <c r="M34" s="412"/>
      <c r="N34" s="413"/>
      <c r="O34" s="411">
        <f t="shared" ref="O34" si="1">SUM(O10,O12,O14,O16,O18,O20,O22,O24,O26,O28,O30,O32)</f>
        <v>0</v>
      </c>
      <c r="P34" s="412"/>
      <c r="Q34" s="413"/>
      <c r="R34" s="411">
        <f t="shared" ref="R34" si="2">SUM(R10,R12,R14,R16,R18,R20,R22,R24,R26,R28,R30,R32)</f>
        <v>0</v>
      </c>
      <c r="S34" s="412"/>
      <c r="T34" s="413"/>
      <c r="U34" s="411">
        <f t="shared" ref="U34" si="3">SUM(U10,U12,U14,U16,U18,U20,U22,U24,U26,U28,U30,U32)</f>
        <v>0</v>
      </c>
      <c r="V34" s="412"/>
      <c r="W34" s="413"/>
      <c r="X34" s="411">
        <f t="shared" ref="X34" si="4">SUM(X10,X12,X14,X16,X18,X20,X22,X24,X26,X28,X30,X32)</f>
        <v>0</v>
      </c>
      <c r="Y34" s="412"/>
      <c r="Z34" s="413"/>
      <c r="AA34" s="411">
        <f t="shared" ref="AA34" si="5">SUM(AA10,AA12,AA14,AA16,AA18,AA20,AA22,AA24,AA26,AA28,AA30,AA32)</f>
        <v>0</v>
      </c>
      <c r="AB34" s="412"/>
      <c r="AC34" s="413"/>
      <c r="AD34" s="411">
        <f t="shared" ref="AD34" si="6">SUM(AD10,AD12,AD14,AD16,AD18,AD20,AD22,AD24,AD26,AD28,AD30,AD32)</f>
        <v>0</v>
      </c>
      <c r="AE34" s="412"/>
      <c r="AF34" s="413"/>
      <c r="AG34" s="434"/>
      <c r="AH34" s="434"/>
    </row>
    <row r="35" spans="1:34" ht="12" customHeight="1" x14ac:dyDescent="0.15">
      <c r="A35" s="474"/>
      <c r="B35" s="259" t="s">
        <v>352</v>
      </c>
      <c r="C35" s="40">
        <f>+[2]表紙!D4-1</f>
        <v>7</v>
      </c>
      <c r="D35" s="41" t="s">
        <v>353</v>
      </c>
      <c r="E35" s="42"/>
      <c r="F35" s="42"/>
      <c r="G35" s="42"/>
      <c r="H35" s="42"/>
      <c r="I35" s="42"/>
      <c r="J35" s="42"/>
      <c r="K35" s="42"/>
      <c r="L35" s="42"/>
      <c r="M35" s="42"/>
      <c r="N35" s="42"/>
      <c r="O35" s="42"/>
      <c r="P35" s="260"/>
      <c r="Q35" s="260"/>
      <c r="R35" s="260"/>
      <c r="S35" s="260"/>
      <c r="T35" s="260"/>
      <c r="U35" s="260"/>
      <c r="V35" s="260"/>
      <c r="W35" s="260"/>
      <c r="X35" s="260"/>
      <c r="Y35" s="260"/>
      <c r="Z35" s="260"/>
      <c r="AA35" s="260"/>
      <c r="AB35" s="260"/>
      <c r="AC35" s="260"/>
      <c r="AD35" s="260"/>
      <c r="AE35" s="260"/>
      <c r="AF35" s="260"/>
      <c r="AG35" s="260"/>
      <c r="AH35" s="260"/>
    </row>
    <row r="36" spans="1:34" ht="12" customHeight="1" x14ac:dyDescent="0.15">
      <c r="A36" s="474"/>
      <c r="B36" s="261" t="s">
        <v>354</v>
      </c>
      <c r="C36" s="43" t="s">
        <v>355</v>
      </c>
      <c r="D36" s="43"/>
      <c r="E36" s="43"/>
      <c r="F36" s="43"/>
      <c r="G36" s="43"/>
      <c r="H36" s="43"/>
      <c r="I36" s="43"/>
      <c r="J36" s="43"/>
      <c r="K36" s="43"/>
      <c r="L36" s="43"/>
      <c r="M36" s="43"/>
      <c r="N36" s="43"/>
      <c r="O36" s="43"/>
      <c r="P36" s="260"/>
      <c r="Q36" s="260"/>
      <c r="R36" s="260"/>
      <c r="S36" s="260"/>
      <c r="T36" s="260"/>
      <c r="U36" s="260"/>
      <c r="V36" s="260"/>
      <c r="W36" s="260"/>
      <c r="X36" s="260"/>
      <c r="Y36" s="260"/>
      <c r="Z36" s="260"/>
      <c r="AA36" s="260"/>
      <c r="AB36" s="260"/>
      <c r="AC36" s="260"/>
      <c r="AD36" s="260"/>
      <c r="AE36" s="262"/>
      <c r="AF36" s="124" t="s">
        <v>356</v>
      </c>
      <c r="AG36" s="69" t="s">
        <v>357</v>
      </c>
      <c r="AH36" s="260"/>
    </row>
    <row r="37" spans="1:34" ht="12" customHeight="1" x14ac:dyDescent="0.15">
      <c r="A37" s="474"/>
      <c r="B37" s="261" t="s">
        <v>358</v>
      </c>
      <c r="C37" s="40">
        <f>+[2]表紙!D4-1</f>
        <v>7</v>
      </c>
      <c r="D37" s="41" t="s">
        <v>359</v>
      </c>
      <c r="E37" s="42"/>
      <c r="F37" s="42"/>
      <c r="G37" s="42"/>
      <c r="H37" s="42"/>
      <c r="I37" s="42"/>
      <c r="J37" s="42"/>
      <c r="K37" s="42"/>
      <c r="L37" s="42"/>
      <c r="M37" s="42"/>
      <c r="N37" s="42"/>
      <c r="O37" s="42"/>
      <c r="P37" s="260"/>
      <c r="Q37" s="260"/>
      <c r="R37" s="260"/>
      <c r="S37" s="260"/>
      <c r="T37" s="260"/>
      <c r="U37" s="260"/>
      <c r="V37" s="260"/>
      <c r="W37" s="260"/>
      <c r="X37" s="260"/>
      <c r="Y37" s="260"/>
      <c r="Z37" s="260"/>
      <c r="AA37" s="260"/>
      <c r="AB37" s="260"/>
      <c r="AC37" s="260"/>
      <c r="AD37" s="260"/>
      <c r="AE37" s="260"/>
      <c r="AF37" s="260"/>
      <c r="AG37" s="260"/>
      <c r="AH37" s="260"/>
    </row>
    <row r="38" spans="1:34" ht="12" customHeight="1" x14ac:dyDescent="0.15">
      <c r="A38" s="474"/>
      <c r="B38" s="261" t="s">
        <v>360</v>
      </c>
      <c r="C38" s="402">
        <f>+[2]表紙!D4</f>
        <v>8</v>
      </c>
      <c r="D38" s="402"/>
      <c r="E38" s="402"/>
      <c r="F38" s="402"/>
      <c r="G38" s="402"/>
      <c r="H38" s="402"/>
      <c r="I38" s="402"/>
      <c r="J38" s="402"/>
      <c r="K38" s="402"/>
      <c r="L38" s="402"/>
      <c r="M38" s="402"/>
      <c r="N38" s="44"/>
      <c r="O38" s="44"/>
      <c r="P38" s="260"/>
      <c r="Q38" s="260"/>
      <c r="R38" s="260"/>
      <c r="S38" s="260"/>
      <c r="T38" s="260"/>
      <c r="U38" s="260"/>
      <c r="V38" s="260"/>
      <c r="W38" s="260"/>
      <c r="X38" s="260"/>
      <c r="Y38" s="260"/>
      <c r="Z38" s="260"/>
      <c r="AA38" s="260"/>
      <c r="AB38" s="260"/>
      <c r="AC38" s="260"/>
      <c r="AD38" s="260"/>
      <c r="AE38" s="260"/>
      <c r="AF38" s="260"/>
      <c r="AG38" s="260"/>
      <c r="AH38" s="260"/>
    </row>
    <row r="39" spans="1:34" ht="12" customHeight="1" x14ac:dyDescent="0.15">
      <c r="A39" s="474"/>
      <c r="B39" s="261" t="s">
        <v>361</v>
      </c>
      <c r="C39" s="41" t="s">
        <v>362</v>
      </c>
      <c r="D39" s="44"/>
      <c r="E39" s="44"/>
      <c r="F39" s="44"/>
      <c r="G39" s="44"/>
      <c r="H39" s="44"/>
      <c r="I39" s="44"/>
      <c r="J39" s="44"/>
      <c r="K39" s="44"/>
      <c r="L39" s="44"/>
      <c r="M39" s="44"/>
      <c r="N39" s="44"/>
      <c r="O39" s="44"/>
      <c r="P39" s="260"/>
      <c r="Q39" s="260"/>
      <c r="R39" s="260"/>
      <c r="S39" s="260"/>
      <c r="T39" s="260"/>
      <c r="U39" s="260"/>
      <c r="V39" s="260"/>
      <c r="W39" s="260"/>
      <c r="X39" s="260"/>
      <c r="Y39" s="260"/>
      <c r="Z39" s="260"/>
      <c r="AA39" s="260"/>
      <c r="AB39" s="260"/>
      <c r="AC39" s="260"/>
      <c r="AD39" s="260"/>
      <c r="AE39" s="260"/>
      <c r="AF39" s="260"/>
      <c r="AG39" s="260"/>
      <c r="AH39" s="260"/>
    </row>
    <row r="40" spans="1:34" x14ac:dyDescent="0.15">
      <c r="A40" s="474"/>
      <c r="B40" s="261" t="s">
        <v>363</v>
      </c>
      <c r="C40" s="41" t="s">
        <v>364</v>
      </c>
      <c r="D40" s="45"/>
      <c r="E40" s="45"/>
      <c r="F40" s="45"/>
      <c r="G40" s="45"/>
      <c r="H40" s="45"/>
      <c r="I40" s="45"/>
      <c r="J40" s="45"/>
      <c r="K40" s="45"/>
      <c r="L40" s="45"/>
      <c r="M40" s="45"/>
      <c r="N40" s="45"/>
      <c r="O40" s="45"/>
    </row>
  </sheetData>
  <mergeCells count="215">
    <mergeCell ref="X34:Z34"/>
    <mergeCell ref="A1:A40"/>
    <mergeCell ref="C13:C14"/>
    <mergeCell ref="C15:C16"/>
    <mergeCell ref="C17:C18"/>
    <mergeCell ref="C19:C20"/>
    <mergeCell ref="C27:C28"/>
    <mergeCell ref="C29:C30"/>
    <mergeCell ref="G3:G4"/>
    <mergeCell ref="B33:F34"/>
    <mergeCell ref="C9:C10"/>
    <mergeCell ref="C21:C22"/>
    <mergeCell ref="C23:C24"/>
    <mergeCell ref="C25:C26"/>
    <mergeCell ref="F9:F10"/>
    <mergeCell ref="C31:C32"/>
    <mergeCell ref="F13:F14"/>
    <mergeCell ref="G13:G14"/>
    <mergeCell ref="F15:F16"/>
    <mergeCell ref="B2:B6"/>
    <mergeCell ref="C2:C6"/>
    <mergeCell ref="F19:F20"/>
    <mergeCell ref="G31:G32"/>
    <mergeCell ref="E1:F1"/>
    <mergeCell ref="U3:W6"/>
    <mergeCell ref="AA3:AC6"/>
    <mergeCell ref="AD3:AF3"/>
    <mergeCell ref="G7:G8"/>
    <mergeCell ref="D2:G2"/>
    <mergeCell ref="AA8:AC8"/>
    <mergeCell ref="AD8:AF8"/>
    <mergeCell ref="I8:K8"/>
    <mergeCell ref="H3:H6"/>
    <mergeCell ref="AD6:AF6"/>
    <mergeCell ref="H2:AF2"/>
    <mergeCell ref="F3:F4"/>
    <mergeCell ref="F5:F6"/>
    <mergeCell ref="X3:Z6"/>
    <mergeCell ref="X8:Z8"/>
    <mergeCell ref="AG15:AG16"/>
    <mergeCell ref="F7:F8"/>
    <mergeCell ref="G19:G20"/>
    <mergeCell ref="AG17:AG18"/>
    <mergeCell ref="AG19:AG20"/>
    <mergeCell ref="L10:N10"/>
    <mergeCell ref="AA20:AC20"/>
    <mergeCell ref="AD10:AF10"/>
    <mergeCell ref="G9:G10"/>
    <mergeCell ref="AA14:AC14"/>
    <mergeCell ref="F17:F18"/>
    <mergeCell ref="G17:G18"/>
    <mergeCell ref="L8:N8"/>
    <mergeCell ref="O8:Q8"/>
    <mergeCell ref="R8:T8"/>
    <mergeCell ref="U8:W8"/>
    <mergeCell ref="U20:W20"/>
    <mergeCell ref="L20:N20"/>
    <mergeCell ref="X10:Z10"/>
    <mergeCell ref="X12:Z12"/>
    <mergeCell ref="X14:Z14"/>
    <mergeCell ref="X16:Z16"/>
    <mergeCell ref="X18:Z18"/>
    <mergeCell ref="X20:Z20"/>
    <mergeCell ref="AG21:AG22"/>
    <mergeCell ref="AG23:AG24"/>
    <mergeCell ref="I24:K24"/>
    <mergeCell ref="F25:F26"/>
    <mergeCell ref="G25:G26"/>
    <mergeCell ref="L22:N22"/>
    <mergeCell ref="L24:N24"/>
    <mergeCell ref="AD24:AF24"/>
    <mergeCell ref="F21:F22"/>
    <mergeCell ref="G21:G22"/>
    <mergeCell ref="AG25:AG26"/>
    <mergeCell ref="X22:Z22"/>
    <mergeCell ref="X24:Z24"/>
    <mergeCell ref="X26:Z26"/>
    <mergeCell ref="R24:T24"/>
    <mergeCell ref="O26:Q26"/>
    <mergeCell ref="R26:T26"/>
    <mergeCell ref="I22:K22"/>
    <mergeCell ref="O24:Q24"/>
    <mergeCell ref="AH29:AH30"/>
    <mergeCell ref="AH31:AH32"/>
    <mergeCell ref="AG29:AG30"/>
    <mergeCell ref="AG31:AG32"/>
    <mergeCell ref="I30:K30"/>
    <mergeCell ref="I32:K32"/>
    <mergeCell ref="L30:N30"/>
    <mergeCell ref="L32:N32"/>
    <mergeCell ref="AG27:AG28"/>
    <mergeCell ref="O32:Q32"/>
    <mergeCell ref="R32:T32"/>
    <mergeCell ref="I28:K28"/>
    <mergeCell ref="L28:N28"/>
    <mergeCell ref="AD28:AF28"/>
    <mergeCell ref="X28:Z28"/>
    <mergeCell ref="X30:Z30"/>
    <mergeCell ref="X32:Z32"/>
    <mergeCell ref="R30:T30"/>
    <mergeCell ref="U30:W30"/>
    <mergeCell ref="O30:Q30"/>
    <mergeCell ref="AG33:AG34"/>
    <mergeCell ref="AG7:AG8"/>
    <mergeCell ref="AG9:AG10"/>
    <mergeCell ref="AG13:AG14"/>
    <mergeCell ref="AG11:AG12"/>
    <mergeCell ref="AG2:AH2"/>
    <mergeCell ref="AA30:AC30"/>
    <mergeCell ref="AD30:AF30"/>
    <mergeCell ref="AA34:AC34"/>
    <mergeCell ref="AD34:AF34"/>
    <mergeCell ref="AD32:AF32"/>
    <mergeCell ref="AH33:AH34"/>
    <mergeCell ref="AH7:AH8"/>
    <mergeCell ref="AH9:AH10"/>
    <mergeCell ref="AH13:AH14"/>
    <mergeCell ref="AH15:AH16"/>
    <mergeCell ref="AH17:AH18"/>
    <mergeCell ref="AH19:AH20"/>
    <mergeCell ref="AH21:AH22"/>
    <mergeCell ref="AH23:AH24"/>
    <mergeCell ref="AH11:AH12"/>
    <mergeCell ref="AH25:AH26"/>
    <mergeCell ref="AA32:AC32"/>
    <mergeCell ref="AH27:AH28"/>
    <mergeCell ref="G1:R1"/>
    <mergeCell ref="C11:C12"/>
    <mergeCell ref="F11:F12"/>
    <mergeCell ref="G11:G12"/>
    <mergeCell ref="O16:Q16"/>
    <mergeCell ref="R16:T16"/>
    <mergeCell ref="O18:Q18"/>
    <mergeCell ref="R18:T18"/>
    <mergeCell ref="O22:Q22"/>
    <mergeCell ref="R22:T22"/>
    <mergeCell ref="O14:Q14"/>
    <mergeCell ref="L16:N16"/>
    <mergeCell ref="I3:K6"/>
    <mergeCell ref="L3:N6"/>
    <mergeCell ref="O3:Q6"/>
    <mergeCell ref="R3:T6"/>
    <mergeCell ref="G15:G16"/>
    <mergeCell ref="I10:K10"/>
    <mergeCell ref="I14:K14"/>
    <mergeCell ref="I16:K16"/>
    <mergeCell ref="I18:K18"/>
    <mergeCell ref="I20:K20"/>
    <mergeCell ref="R14:T14"/>
    <mergeCell ref="L14:N14"/>
    <mergeCell ref="O20:Q20"/>
    <mergeCell ref="R20:T20"/>
    <mergeCell ref="I34:K34"/>
    <mergeCell ref="O34:Q34"/>
    <mergeCell ref="R34:T34"/>
    <mergeCell ref="U34:W34"/>
    <mergeCell ref="U32:W32"/>
    <mergeCell ref="U24:W24"/>
    <mergeCell ref="O28:Q28"/>
    <mergeCell ref="R28:T28"/>
    <mergeCell ref="U28:W28"/>
    <mergeCell ref="L26:N26"/>
    <mergeCell ref="U26:W26"/>
    <mergeCell ref="G33:G34"/>
    <mergeCell ref="F29:F30"/>
    <mergeCell ref="I26:K26"/>
    <mergeCell ref="F27:F28"/>
    <mergeCell ref="G27:G28"/>
    <mergeCell ref="G29:G30"/>
    <mergeCell ref="F31:F32"/>
    <mergeCell ref="L34:N34"/>
    <mergeCell ref="L18:N18"/>
    <mergeCell ref="F23:F24"/>
    <mergeCell ref="G23:G24"/>
    <mergeCell ref="U10:W10"/>
    <mergeCell ref="AA28:AC28"/>
    <mergeCell ref="AD20:AF20"/>
    <mergeCell ref="AA22:AC22"/>
    <mergeCell ref="AD22:AF22"/>
    <mergeCell ref="AA26:AC26"/>
    <mergeCell ref="AD26:AF26"/>
    <mergeCell ref="AA24:AC24"/>
    <mergeCell ref="AD14:AF14"/>
    <mergeCell ref="AA18:AC18"/>
    <mergeCell ref="AD18:AF18"/>
    <mergeCell ref="U16:W16"/>
    <mergeCell ref="AD16:AF16"/>
    <mergeCell ref="AA16:AC16"/>
    <mergeCell ref="U14:W14"/>
    <mergeCell ref="U18:W18"/>
    <mergeCell ref="U22:W22"/>
    <mergeCell ref="C38:M38"/>
    <mergeCell ref="B27:B28"/>
    <mergeCell ref="B29:B30"/>
    <mergeCell ref="B31:B32"/>
    <mergeCell ref="AD4:AF5"/>
    <mergeCell ref="B9:B10"/>
    <mergeCell ref="B11:B12"/>
    <mergeCell ref="B13:B14"/>
    <mergeCell ref="B15:B16"/>
    <mergeCell ref="B17:B18"/>
    <mergeCell ref="B19:B20"/>
    <mergeCell ref="B21:B22"/>
    <mergeCell ref="B23:B24"/>
    <mergeCell ref="B25:B26"/>
    <mergeCell ref="I12:K12"/>
    <mergeCell ref="L12:N12"/>
    <mergeCell ref="O12:Q12"/>
    <mergeCell ref="R12:T12"/>
    <mergeCell ref="U12:W12"/>
    <mergeCell ref="AA12:AC12"/>
    <mergeCell ref="AD12:AF12"/>
    <mergeCell ref="AA10:AC10"/>
    <mergeCell ref="O10:Q10"/>
    <mergeCell ref="R10:T10"/>
  </mergeCells>
  <phoneticPr fontId="7"/>
  <printOptions horizontalCentered="1" verticalCentered="1"/>
  <pageMargins left="0" right="3.937007874015748E-2" top="0.35433070866141736" bottom="0.19685039370078741" header="0.39370078740157483" footer="0.31496062992125984"/>
  <pageSetup paperSize="9" scale="76" orientation="landscape" r:id="rId1"/>
  <headerFooter alignWithMargins="0">
    <oddHeader>&amp;R（私営幼保連携型認定こども園)</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O40"/>
  <sheetViews>
    <sheetView view="pageBreakPreview" topLeftCell="A5" zoomScaleNormal="100" zoomScaleSheetLayoutView="100" workbookViewId="0">
      <selection sqref="A1:XFD1048576"/>
    </sheetView>
  </sheetViews>
  <sheetFormatPr defaultRowHeight="11.25" x14ac:dyDescent="0.15"/>
  <cols>
    <col min="1" max="2" width="2.83203125" style="69" customWidth="1"/>
    <col min="3" max="3" width="13.5" style="69" customWidth="1"/>
    <col min="4" max="4" width="18.5" style="69" customWidth="1"/>
    <col min="5" max="5" width="15.5" style="69" customWidth="1"/>
    <col min="6" max="14" width="12.83203125" style="69" customWidth="1"/>
    <col min="15" max="15" width="15" style="69" customWidth="1"/>
    <col min="16" max="16384" width="9.33203125" style="69"/>
  </cols>
  <sheetData>
    <row r="1" spans="1:15" ht="15.75" customHeight="1" x14ac:dyDescent="0.15">
      <c r="A1" s="504" t="s">
        <v>185</v>
      </c>
      <c r="B1" s="263"/>
      <c r="C1" s="490" t="s">
        <v>171</v>
      </c>
      <c r="D1" s="490"/>
      <c r="E1" s="494">
        <f>+表紙!C4</f>
        <v>8</v>
      </c>
      <c r="F1" s="494"/>
      <c r="G1" s="1"/>
      <c r="H1" s="230"/>
    </row>
    <row r="2" spans="1:15" ht="15.75" customHeight="1" x14ac:dyDescent="0.15">
      <c r="A2" s="504"/>
      <c r="B2" s="263"/>
      <c r="C2" s="470" t="s">
        <v>14</v>
      </c>
      <c r="D2" s="470" t="s">
        <v>3</v>
      </c>
      <c r="E2" s="264"/>
      <c r="F2" s="458" t="s">
        <v>17</v>
      </c>
      <c r="G2" s="468"/>
      <c r="H2" s="468"/>
      <c r="I2" s="468"/>
      <c r="J2" s="468"/>
      <c r="K2" s="468"/>
      <c r="L2" s="468"/>
      <c r="M2" s="469"/>
      <c r="N2" s="505" t="s">
        <v>83</v>
      </c>
      <c r="O2" s="470" t="s">
        <v>33</v>
      </c>
    </row>
    <row r="3" spans="1:15" ht="15.75" customHeight="1" x14ac:dyDescent="0.15">
      <c r="A3" s="504"/>
      <c r="B3" s="263"/>
      <c r="C3" s="484"/>
      <c r="D3" s="484"/>
      <c r="E3" s="265" t="s">
        <v>172</v>
      </c>
      <c r="F3" s="470" t="s">
        <v>21</v>
      </c>
      <c r="G3" s="505" t="s">
        <v>293</v>
      </c>
      <c r="H3" s="470" t="s">
        <v>294</v>
      </c>
      <c r="I3" s="470" t="s">
        <v>295</v>
      </c>
      <c r="J3" s="470" t="s">
        <v>296</v>
      </c>
      <c r="K3" s="470" t="s">
        <v>297</v>
      </c>
      <c r="L3" s="508" t="s">
        <v>298</v>
      </c>
      <c r="M3" s="470" t="s">
        <v>24</v>
      </c>
      <c r="N3" s="506"/>
      <c r="O3" s="484"/>
    </row>
    <row r="4" spans="1:15" ht="15.75" customHeight="1" x14ac:dyDescent="0.15">
      <c r="A4" s="504"/>
      <c r="B4" s="263"/>
      <c r="C4" s="484"/>
      <c r="D4" s="484"/>
      <c r="E4" s="266" t="s">
        <v>173</v>
      </c>
      <c r="F4" s="484"/>
      <c r="G4" s="484"/>
      <c r="H4" s="484"/>
      <c r="I4" s="484"/>
      <c r="J4" s="484"/>
      <c r="K4" s="484"/>
      <c r="L4" s="509"/>
      <c r="M4" s="484"/>
      <c r="N4" s="506"/>
      <c r="O4" s="484"/>
    </row>
    <row r="5" spans="1:15" ht="15.75" customHeight="1" x14ac:dyDescent="0.15">
      <c r="A5" s="504"/>
      <c r="B5" s="263"/>
      <c r="C5" s="484"/>
      <c r="D5" s="484"/>
      <c r="E5" s="265" t="s">
        <v>174</v>
      </c>
      <c r="F5" s="484"/>
      <c r="G5" s="484"/>
      <c r="H5" s="484"/>
      <c r="I5" s="484"/>
      <c r="J5" s="484"/>
      <c r="K5" s="484"/>
      <c r="L5" s="509"/>
      <c r="M5" s="484"/>
      <c r="N5" s="506"/>
      <c r="O5" s="484"/>
    </row>
    <row r="6" spans="1:15" ht="15.75" customHeight="1" x14ac:dyDescent="0.15">
      <c r="A6" s="504"/>
      <c r="B6" s="263"/>
      <c r="C6" s="485"/>
      <c r="D6" s="485"/>
      <c r="E6" s="267" t="s">
        <v>175</v>
      </c>
      <c r="F6" s="485"/>
      <c r="G6" s="485"/>
      <c r="H6" s="485"/>
      <c r="I6" s="485"/>
      <c r="J6" s="485"/>
      <c r="K6" s="485"/>
      <c r="L6" s="510"/>
      <c r="M6" s="485"/>
      <c r="N6" s="507"/>
      <c r="O6" s="485"/>
    </row>
    <row r="7" spans="1:15" ht="12.75" customHeight="1" x14ac:dyDescent="0.15">
      <c r="A7" s="504"/>
      <c r="B7" s="263"/>
      <c r="C7" s="16" t="s">
        <v>162</v>
      </c>
      <c r="D7" s="15"/>
      <c r="E7" s="9" t="s">
        <v>177</v>
      </c>
      <c r="F7" s="497"/>
      <c r="G7" s="497">
        <v>7200</v>
      </c>
      <c r="H7" s="497">
        <v>6000</v>
      </c>
      <c r="I7" s="497"/>
      <c r="J7" s="497"/>
      <c r="K7" s="497"/>
      <c r="L7" s="497"/>
      <c r="M7" s="497">
        <f>SUM(F7:L8)</f>
        <v>13200</v>
      </c>
      <c r="N7" s="499">
        <v>411840</v>
      </c>
      <c r="O7" s="497"/>
    </row>
    <row r="8" spans="1:15" ht="13.5" customHeight="1" x14ac:dyDescent="0.15">
      <c r="A8" s="504"/>
      <c r="B8" s="263"/>
      <c r="C8" s="46" t="s">
        <v>326</v>
      </c>
      <c r="D8" s="7" t="s">
        <v>176</v>
      </c>
      <c r="E8" s="8">
        <v>180000</v>
      </c>
      <c r="F8" s="498"/>
      <c r="G8" s="498"/>
      <c r="H8" s="498"/>
      <c r="I8" s="498"/>
      <c r="J8" s="498"/>
      <c r="K8" s="498"/>
      <c r="L8" s="498"/>
      <c r="M8" s="501"/>
      <c r="N8" s="500"/>
      <c r="O8" s="498"/>
    </row>
    <row r="9" spans="1:15" ht="12.75" customHeight="1" x14ac:dyDescent="0.15">
      <c r="A9" s="504"/>
      <c r="B9" s="263"/>
      <c r="C9" s="502" t="s">
        <v>327</v>
      </c>
      <c r="D9" s="15"/>
      <c r="E9" s="9" t="s">
        <v>328</v>
      </c>
      <c r="F9" s="497"/>
      <c r="G9" s="497"/>
      <c r="H9" s="497">
        <v>3000</v>
      </c>
      <c r="I9" s="497"/>
      <c r="J9" s="497"/>
      <c r="K9" s="497"/>
      <c r="L9" s="497"/>
      <c r="M9" s="497">
        <f>SUM(F9:L10)</f>
        <v>3000</v>
      </c>
      <c r="N9" s="499"/>
      <c r="O9" s="497"/>
    </row>
    <row r="10" spans="1:15" ht="14.25" customHeight="1" x14ac:dyDescent="0.15">
      <c r="A10" s="504"/>
      <c r="B10" s="263"/>
      <c r="C10" s="503"/>
      <c r="D10" s="7" t="s">
        <v>329</v>
      </c>
      <c r="E10" s="8">
        <v>1200</v>
      </c>
      <c r="F10" s="498"/>
      <c r="G10" s="498"/>
      <c r="H10" s="498"/>
      <c r="I10" s="498"/>
      <c r="J10" s="498"/>
      <c r="K10" s="498"/>
      <c r="L10" s="498"/>
      <c r="M10" s="501"/>
      <c r="N10" s="500"/>
      <c r="O10" s="498"/>
    </row>
    <row r="11" spans="1:15" ht="15.75" customHeight="1" x14ac:dyDescent="0.15">
      <c r="A11" s="504"/>
      <c r="B11" s="263"/>
      <c r="C11" s="492"/>
      <c r="D11" s="492"/>
      <c r="E11" s="10"/>
      <c r="F11" s="492"/>
      <c r="G11" s="492"/>
      <c r="H11" s="492"/>
      <c r="I11" s="492"/>
      <c r="J11" s="492"/>
      <c r="K11" s="492"/>
      <c r="L11" s="492"/>
      <c r="M11" s="492">
        <f>SUM(F11:L12)</f>
        <v>0</v>
      </c>
      <c r="N11" s="495"/>
      <c r="O11" s="492"/>
    </row>
    <row r="12" spans="1:15" ht="15.75" customHeight="1" x14ac:dyDescent="0.15">
      <c r="A12" s="504"/>
      <c r="B12" s="263"/>
      <c r="C12" s="485"/>
      <c r="D12" s="485"/>
      <c r="E12" s="11"/>
      <c r="F12" s="485"/>
      <c r="G12" s="485"/>
      <c r="H12" s="485"/>
      <c r="I12" s="485"/>
      <c r="J12" s="485"/>
      <c r="K12" s="485"/>
      <c r="L12" s="485"/>
      <c r="M12" s="493"/>
      <c r="N12" s="496"/>
      <c r="O12" s="485"/>
    </row>
    <row r="13" spans="1:15" ht="15.75" customHeight="1" x14ac:dyDescent="0.15">
      <c r="A13" s="504"/>
      <c r="B13" s="263"/>
      <c r="C13" s="492"/>
      <c r="D13" s="492"/>
      <c r="E13" s="10"/>
      <c r="F13" s="492"/>
      <c r="G13" s="492"/>
      <c r="H13" s="492"/>
      <c r="I13" s="492"/>
      <c r="J13" s="492"/>
      <c r="K13" s="492"/>
      <c r="L13" s="492"/>
      <c r="M13" s="492">
        <f>SUM(F13:L14)</f>
        <v>0</v>
      </c>
      <c r="N13" s="495"/>
      <c r="O13" s="492"/>
    </row>
    <row r="14" spans="1:15" ht="15.75" customHeight="1" x14ac:dyDescent="0.15">
      <c r="A14" s="504"/>
      <c r="B14" s="263"/>
      <c r="C14" s="485"/>
      <c r="D14" s="485"/>
      <c r="E14" s="11"/>
      <c r="F14" s="485"/>
      <c r="G14" s="485"/>
      <c r="H14" s="485"/>
      <c r="I14" s="485"/>
      <c r="J14" s="485"/>
      <c r="K14" s="485"/>
      <c r="L14" s="485"/>
      <c r="M14" s="493"/>
      <c r="N14" s="496"/>
      <c r="O14" s="485"/>
    </row>
    <row r="15" spans="1:15" ht="15.75" customHeight="1" x14ac:dyDescent="0.15">
      <c r="A15" s="504"/>
      <c r="B15" s="263"/>
      <c r="C15" s="492"/>
      <c r="D15" s="492"/>
      <c r="E15" s="10"/>
      <c r="F15" s="492"/>
      <c r="G15" s="492"/>
      <c r="H15" s="492"/>
      <c r="I15" s="492"/>
      <c r="J15" s="492"/>
      <c r="K15" s="492"/>
      <c r="L15" s="492"/>
      <c r="M15" s="492">
        <f>SUM(F15:L16)</f>
        <v>0</v>
      </c>
      <c r="N15" s="495"/>
      <c r="O15" s="492"/>
    </row>
    <row r="16" spans="1:15" ht="15.75" customHeight="1" x14ac:dyDescent="0.15">
      <c r="A16" s="504"/>
      <c r="B16" s="263"/>
      <c r="C16" s="485"/>
      <c r="D16" s="485"/>
      <c r="E16" s="11"/>
      <c r="F16" s="485"/>
      <c r="G16" s="485"/>
      <c r="H16" s="485"/>
      <c r="I16" s="485"/>
      <c r="J16" s="485"/>
      <c r="K16" s="485"/>
      <c r="L16" s="485"/>
      <c r="M16" s="493"/>
      <c r="N16" s="496"/>
      <c r="O16" s="485"/>
    </row>
    <row r="17" spans="1:15" ht="15.75" customHeight="1" x14ac:dyDescent="0.15">
      <c r="A17" s="504"/>
      <c r="B17" s="263"/>
      <c r="C17" s="492"/>
      <c r="D17" s="492"/>
      <c r="E17" s="10"/>
      <c r="F17" s="492"/>
      <c r="G17" s="492"/>
      <c r="H17" s="492"/>
      <c r="I17" s="492"/>
      <c r="J17" s="492"/>
      <c r="K17" s="492"/>
      <c r="L17" s="492"/>
      <c r="M17" s="492">
        <f>SUM(F17:L18)</f>
        <v>0</v>
      </c>
      <c r="N17" s="495"/>
      <c r="O17" s="492"/>
    </row>
    <row r="18" spans="1:15" ht="15.75" customHeight="1" x14ac:dyDescent="0.15">
      <c r="A18" s="504"/>
      <c r="B18" s="263"/>
      <c r="C18" s="485"/>
      <c r="D18" s="485"/>
      <c r="E18" s="11"/>
      <c r="F18" s="485"/>
      <c r="G18" s="485"/>
      <c r="H18" s="485"/>
      <c r="I18" s="485"/>
      <c r="J18" s="485"/>
      <c r="K18" s="485"/>
      <c r="L18" s="485"/>
      <c r="M18" s="493"/>
      <c r="N18" s="496"/>
      <c r="O18" s="485"/>
    </row>
    <row r="19" spans="1:15" ht="15.75" customHeight="1" x14ac:dyDescent="0.15">
      <c r="A19" s="504"/>
      <c r="B19" s="263"/>
      <c r="C19" s="492"/>
      <c r="D19" s="492"/>
      <c r="E19" s="10"/>
      <c r="F19" s="492"/>
      <c r="G19" s="492"/>
      <c r="H19" s="492"/>
      <c r="I19" s="492"/>
      <c r="J19" s="492"/>
      <c r="K19" s="492"/>
      <c r="L19" s="492"/>
      <c r="M19" s="492">
        <f>SUM(F19:L20)</f>
        <v>0</v>
      </c>
      <c r="N19" s="495"/>
      <c r="O19" s="492"/>
    </row>
    <row r="20" spans="1:15" ht="15.75" customHeight="1" x14ac:dyDescent="0.15">
      <c r="A20" s="504"/>
      <c r="B20" s="263"/>
      <c r="C20" s="485"/>
      <c r="D20" s="485"/>
      <c r="E20" s="11"/>
      <c r="F20" s="485"/>
      <c r="G20" s="485"/>
      <c r="H20" s="485"/>
      <c r="I20" s="485"/>
      <c r="J20" s="485"/>
      <c r="K20" s="485"/>
      <c r="L20" s="485"/>
      <c r="M20" s="493"/>
      <c r="N20" s="496"/>
      <c r="O20" s="485"/>
    </row>
    <row r="21" spans="1:15" ht="15.75" customHeight="1" x14ac:dyDescent="0.15">
      <c r="A21" s="504"/>
      <c r="B21" s="263"/>
      <c r="C21" s="492"/>
      <c r="D21" s="492"/>
      <c r="E21" s="10"/>
      <c r="F21" s="492"/>
      <c r="G21" s="492"/>
      <c r="H21" s="492"/>
      <c r="I21" s="492"/>
      <c r="J21" s="492"/>
      <c r="K21" s="492"/>
      <c r="L21" s="492"/>
      <c r="M21" s="492">
        <f>SUM(F21:L22)</f>
        <v>0</v>
      </c>
      <c r="N21" s="495"/>
      <c r="O21" s="492"/>
    </row>
    <row r="22" spans="1:15" ht="15.75" customHeight="1" x14ac:dyDescent="0.15">
      <c r="A22" s="504"/>
      <c r="B22" s="263"/>
      <c r="C22" s="485"/>
      <c r="D22" s="485"/>
      <c r="E22" s="11"/>
      <c r="F22" s="485"/>
      <c r="G22" s="485"/>
      <c r="H22" s="485"/>
      <c r="I22" s="485"/>
      <c r="J22" s="485"/>
      <c r="K22" s="485"/>
      <c r="L22" s="485"/>
      <c r="M22" s="493"/>
      <c r="N22" s="496"/>
      <c r="O22" s="485"/>
    </row>
    <row r="23" spans="1:15" ht="15.75" customHeight="1" x14ac:dyDescent="0.15">
      <c r="A23" s="504"/>
      <c r="B23" s="263"/>
      <c r="C23" s="470"/>
      <c r="D23" s="470"/>
      <c r="E23" s="10"/>
      <c r="F23" s="470"/>
      <c r="G23" s="470"/>
      <c r="H23" s="470"/>
      <c r="I23" s="470"/>
      <c r="J23" s="470"/>
      <c r="K23" s="470"/>
      <c r="L23" s="470"/>
      <c r="M23" s="492">
        <f>SUM(F23:L24)</f>
        <v>0</v>
      </c>
      <c r="N23" s="495"/>
      <c r="O23" s="470"/>
    </row>
    <row r="24" spans="1:15" ht="15.75" customHeight="1" x14ac:dyDescent="0.15">
      <c r="A24" s="504"/>
      <c r="B24" s="263"/>
      <c r="C24" s="491"/>
      <c r="D24" s="491"/>
      <c r="E24" s="11"/>
      <c r="F24" s="491"/>
      <c r="G24" s="491"/>
      <c r="H24" s="491"/>
      <c r="I24" s="491"/>
      <c r="J24" s="491"/>
      <c r="K24" s="491"/>
      <c r="L24" s="491"/>
      <c r="M24" s="493"/>
      <c r="N24" s="496"/>
      <c r="O24" s="491"/>
    </row>
    <row r="25" spans="1:15" ht="15.75" customHeight="1" x14ac:dyDescent="0.15">
      <c r="A25" s="504"/>
      <c r="B25" s="263"/>
      <c r="C25" s="471"/>
      <c r="D25" s="471"/>
      <c r="E25" s="10"/>
      <c r="F25" s="471"/>
      <c r="G25" s="471"/>
      <c r="H25" s="471"/>
      <c r="I25" s="471"/>
      <c r="J25" s="471"/>
      <c r="K25" s="471"/>
      <c r="L25" s="471"/>
      <c r="M25" s="492">
        <f>SUM(F25:L26)</f>
        <v>0</v>
      </c>
      <c r="N25" s="495"/>
      <c r="O25" s="471"/>
    </row>
    <row r="26" spans="1:15" ht="15.75" customHeight="1" x14ac:dyDescent="0.15">
      <c r="A26" s="504"/>
      <c r="B26" s="263"/>
      <c r="C26" s="491"/>
      <c r="D26" s="491"/>
      <c r="E26" s="11"/>
      <c r="F26" s="491"/>
      <c r="G26" s="491"/>
      <c r="H26" s="491"/>
      <c r="I26" s="491"/>
      <c r="J26" s="491"/>
      <c r="K26" s="491"/>
      <c r="L26" s="491"/>
      <c r="M26" s="493"/>
      <c r="N26" s="496"/>
      <c r="O26" s="491"/>
    </row>
    <row r="27" spans="1:15" ht="15.75" customHeight="1" x14ac:dyDescent="0.15">
      <c r="A27" s="504"/>
      <c r="B27" s="263"/>
      <c r="C27" s="470"/>
      <c r="D27" s="470"/>
      <c r="E27" s="10"/>
      <c r="F27" s="470"/>
      <c r="G27" s="470"/>
      <c r="H27" s="470"/>
      <c r="I27" s="470"/>
      <c r="J27" s="470"/>
      <c r="K27" s="470"/>
      <c r="L27" s="470"/>
      <c r="M27" s="492">
        <f>SUM(F27:L28)</f>
        <v>0</v>
      </c>
      <c r="N27" s="495"/>
      <c r="O27" s="470"/>
    </row>
    <row r="28" spans="1:15" ht="15.75" customHeight="1" x14ac:dyDescent="0.15">
      <c r="A28" s="504"/>
      <c r="B28" s="263"/>
      <c r="C28" s="491"/>
      <c r="D28" s="491"/>
      <c r="E28" s="11"/>
      <c r="F28" s="491"/>
      <c r="G28" s="491"/>
      <c r="H28" s="491"/>
      <c r="I28" s="491"/>
      <c r="J28" s="491"/>
      <c r="K28" s="491"/>
      <c r="L28" s="491"/>
      <c r="M28" s="493"/>
      <c r="N28" s="496"/>
      <c r="O28" s="491"/>
    </row>
    <row r="29" spans="1:15" ht="15.75" customHeight="1" x14ac:dyDescent="0.15">
      <c r="A29" s="504"/>
      <c r="B29" s="263"/>
      <c r="C29" s="492"/>
      <c r="D29" s="492"/>
      <c r="E29" s="10"/>
      <c r="F29" s="492"/>
      <c r="G29" s="492"/>
      <c r="H29" s="492"/>
      <c r="I29" s="492"/>
      <c r="J29" s="492"/>
      <c r="K29" s="492"/>
      <c r="L29" s="492"/>
      <c r="M29" s="492">
        <f>SUM(F29:L30)</f>
        <v>0</v>
      </c>
      <c r="N29" s="495"/>
      <c r="O29" s="492"/>
    </row>
    <row r="30" spans="1:15" ht="15.75" customHeight="1" x14ac:dyDescent="0.15">
      <c r="A30" s="504"/>
      <c r="B30" s="263"/>
      <c r="C30" s="485"/>
      <c r="D30" s="485"/>
      <c r="E30" s="11"/>
      <c r="F30" s="485"/>
      <c r="G30" s="485"/>
      <c r="H30" s="485"/>
      <c r="I30" s="485"/>
      <c r="J30" s="485"/>
      <c r="K30" s="485"/>
      <c r="L30" s="485"/>
      <c r="M30" s="493"/>
      <c r="N30" s="496"/>
      <c r="O30" s="485"/>
    </row>
    <row r="31" spans="1:15" ht="15.75" customHeight="1" x14ac:dyDescent="0.15">
      <c r="A31" s="504"/>
      <c r="B31" s="263"/>
      <c r="C31" s="492"/>
      <c r="D31" s="492"/>
      <c r="E31" s="10"/>
      <c r="F31" s="492"/>
      <c r="G31" s="492"/>
      <c r="H31" s="492"/>
      <c r="I31" s="492"/>
      <c r="J31" s="492"/>
      <c r="K31" s="492"/>
      <c r="L31" s="492"/>
      <c r="M31" s="492">
        <f>SUM(F31:L32)</f>
        <v>0</v>
      </c>
      <c r="N31" s="495"/>
      <c r="O31" s="492"/>
    </row>
    <row r="32" spans="1:15" ht="15.75" customHeight="1" x14ac:dyDescent="0.15">
      <c r="A32" s="504"/>
      <c r="B32" s="263"/>
      <c r="C32" s="485"/>
      <c r="D32" s="485"/>
      <c r="E32" s="11"/>
      <c r="F32" s="485"/>
      <c r="G32" s="485"/>
      <c r="H32" s="485"/>
      <c r="I32" s="485"/>
      <c r="J32" s="485"/>
      <c r="K32" s="485"/>
      <c r="L32" s="485"/>
      <c r="M32" s="493"/>
      <c r="N32" s="496"/>
      <c r="O32" s="485"/>
    </row>
    <row r="33" spans="1:15" ht="15.75" customHeight="1" x14ac:dyDescent="0.15">
      <c r="A33" s="504"/>
      <c r="B33" s="263"/>
      <c r="C33" s="492"/>
      <c r="D33" s="492"/>
      <c r="E33" s="10"/>
      <c r="F33" s="492"/>
      <c r="G33" s="492"/>
      <c r="H33" s="492"/>
      <c r="I33" s="492"/>
      <c r="J33" s="492"/>
      <c r="K33" s="492"/>
      <c r="L33" s="492"/>
      <c r="M33" s="492">
        <f>SUM(F33:L34)</f>
        <v>0</v>
      </c>
      <c r="N33" s="495"/>
      <c r="O33" s="492"/>
    </row>
    <row r="34" spans="1:15" ht="15.75" customHeight="1" x14ac:dyDescent="0.15">
      <c r="A34" s="504"/>
      <c r="B34" s="263"/>
      <c r="C34" s="485"/>
      <c r="D34" s="485"/>
      <c r="E34" s="11"/>
      <c r="F34" s="485"/>
      <c r="G34" s="485"/>
      <c r="H34" s="485"/>
      <c r="I34" s="485"/>
      <c r="J34" s="485"/>
      <c r="K34" s="485"/>
      <c r="L34" s="485"/>
      <c r="M34" s="493"/>
      <c r="N34" s="496"/>
      <c r="O34" s="485"/>
    </row>
    <row r="35" spans="1:15" ht="12" customHeight="1" x14ac:dyDescent="0.15">
      <c r="A35" s="504"/>
      <c r="B35" s="263"/>
      <c r="C35" s="268" t="s">
        <v>84</v>
      </c>
      <c r="D35" s="260"/>
      <c r="E35" s="260"/>
      <c r="F35" s="260"/>
      <c r="G35" s="260"/>
      <c r="H35" s="260"/>
      <c r="I35" s="260"/>
      <c r="J35" s="260"/>
      <c r="K35" s="260"/>
      <c r="L35" s="260"/>
      <c r="M35" s="260"/>
      <c r="N35" s="260"/>
      <c r="O35" s="260"/>
    </row>
    <row r="36" spans="1:15" x14ac:dyDescent="0.15">
      <c r="A36" s="504"/>
      <c r="B36" s="263"/>
      <c r="C36" s="268" t="s">
        <v>85</v>
      </c>
    </row>
    <row r="37" spans="1:15" x14ac:dyDescent="0.15">
      <c r="A37" s="504"/>
      <c r="B37" s="263"/>
      <c r="C37" s="269" t="s">
        <v>86</v>
      </c>
    </row>
    <row r="38" spans="1:15" x14ac:dyDescent="0.15">
      <c r="A38" s="270"/>
      <c r="B38" s="270"/>
    </row>
    <row r="39" spans="1:15" x14ac:dyDescent="0.15">
      <c r="A39" s="270"/>
      <c r="B39" s="270"/>
    </row>
    <row r="40" spans="1:15" x14ac:dyDescent="0.15">
      <c r="A40" s="270"/>
      <c r="B40" s="270"/>
    </row>
  </sheetData>
  <mergeCells count="181">
    <mergeCell ref="K33:K34"/>
    <mergeCell ref="K3:K6"/>
    <mergeCell ref="K7:K8"/>
    <mergeCell ref="K9:K10"/>
    <mergeCell ref="K11:K12"/>
    <mergeCell ref="K13:K14"/>
    <mergeCell ref="K15:K16"/>
    <mergeCell ref="K17:K18"/>
    <mergeCell ref="K19:K20"/>
    <mergeCell ref="K21:K22"/>
    <mergeCell ref="A1:A37"/>
    <mergeCell ref="C33:C34"/>
    <mergeCell ref="C2:C6"/>
    <mergeCell ref="D17:D18"/>
    <mergeCell ref="D31:D32"/>
    <mergeCell ref="N31:N32"/>
    <mergeCell ref="D2:D6"/>
    <mergeCell ref="F2:M2"/>
    <mergeCell ref="O2:O6"/>
    <mergeCell ref="M3:M6"/>
    <mergeCell ref="N2:N6"/>
    <mergeCell ref="F3:F6"/>
    <mergeCell ref="G3:G6"/>
    <mergeCell ref="L3:L6"/>
    <mergeCell ref="N33:N34"/>
    <mergeCell ref="C21:C22"/>
    <mergeCell ref="C29:C30"/>
    <mergeCell ref="I19:I20"/>
    <mergeCell ref="J19:J20"/>
    <mergeCell ref="I3:I6"/>
    <mergeCell ref="J3:J6"/>
    <mergeCell ref="N25:N26"/>
    <mergeCell ref="N27:N28"/>
    <mergeCell ref="N29:N30"/>
    <mergeCell ref="C25:C26"/>
    <mergeCell ref="D23:D24"/>
    <mergeCell ref="H3:H6"/>
    <mergeCell ref="C9:C10"/>
    <mergeCell ref="C11:C12"/>
    <mergeCell ref="C15:C16"/>
    <mergeCell ref="C23:C24"/>
    <mergeCell ref="C31:C32"/>
    <mergeCell ref="D11:D12"/>
    <mergeCell ref="F11:F12"/>
    <mergeCell ref="G11:G12"/>
    <mergeCell ref="H11:H12"/>
    <mergeCell ref="F9:F10"/>
    <mergeCell ref="G9:G10"/>
    <mergeCell ref="C17:C18"/>
    <mergeCell ref="C19:C20"/>
    <mergeCell ref="D15:D16"/>
    <mergeCell ref="D29:D30"/>
    <mergeCell ref="C27:C28"/>
    <mergeCell ref="F15:F16"/>
    <mergeCell ref="G15:G16"/>
    <mergeCell ref="F7:F8"/>
    <mergeCell ref="G7:G8"/>
    <mergeCell ref="G13:G14"/>
    <mergeCell ref="L15:L16"/>
    <mergeCell ref="L17:L18"/>
    <mergeCell ref="H7:H8"/>
    <mergeCell ref="I7:I8"/>
    <mergeCell ref="J7:J8"/>
    <mergeCell ref="J9:J10"/>
    <mergeCell ref="I9:I10"/>
    <mergeCell ref="H9:H10"/>
    <mergeCell ref="L9:L10"/>
    <mergeCell ref="H15:H16"/>
    <mergeCell ref="J15:J16"/>
    <mergeCell ref="L11:L12"/>
    <mergeCell ref="J11:J12"/>
    <mergeCell ref="L13:L14"/>
    <mergeCell ref="H13:H14"/>
    <mergeCell ref="I13:I14"/>
    <mergeCell ref="J13:J14"/>
    <mergeCell ref="L7:L8"/>
    <mergeCell ref="I11:I12"/>
    <mergeCell ref="I15:I16"/>
    <mergeCell ref="O7:O8"/>
    <mergeCell ref="N7:N8"/>
    <mergeCell ref="M17:M18"/>
    <mergeCell ref="O17:O18"/>
    <mergeCell ref="M11:M12"/>
    <mergeCell ref="O11:O12"/>
    <mergeCell ref="N9:N10"/>
    <mergeCell ref="M9:M10"/>
    <mergeCell ref="O9:O10"/>
    <mergeCell ref="N11:N12"/>
    <mergeCell ref="M7:M8"/>
    <mergeCell ref="O15:O16"/>
    <mergeCell ref="O13:O14"/>
    <mergeCell ref="N15:N16"/>
    <mergeCell ref="M15:M16"/>
    <mergeCell ref="M13:M14"/>
    <mergeCell ref="N13:N14"/>
    <mergeCell ref="F17:F18"/>
    <mergeCell ref="G17:G18"/>
    <mergeCell ref="N19:N20"/>
    <mergeCell ref="N21:N22"/>
    <mergeCell ref="J21:J22"/>
    <mergeCell ref="F19:F20"/>
    <mergeCell ref="G19:G20"/>
    <mergeCell ref="H19:H20"/>
    <mergeCell ref="H17:H18"/>
    <mergeCell ref="N17:N18"/>
    <mergeCell ref="J17:J18"/>
    <mergeCell ref="M19:M20"/>
    <mergeCell ref="I17:I18"/>
    <mergeCell ref="M21:M22"/>
    <mergeCell ref="L19:L20"/>
    <mergeCell ref="F21:F22"/>
    <mergeCell ref="G21:G22"/>
    <mergeCell ref="H21:H22"/>
    <mergeCell ref="I21:I22"/>
    <mergeCell ref="D19:D20"/>
    <mergeCell ref="O21:O22"/>
    <mergeCell ref="O23:O24"/>
    <mergeCell ref="M23:M24"/>
    <mergeCell ref="O25:O26"/>
    <mergeCell ref="L25:L26"/>
    <mergeCell ref="L23:L24"/>
    <mergeCell ref="F23:F24"/>
    <mergeCell ref="G23:G24"/>
    <mergeCell ref="G25:G26"/>
    <mergeCell ref="L21:L22"/>
    <mergeCell ref="J25:J26"/>
    <mergeCell ref="F25:F26"/>
    <mergeCell ref="O19:O20"/>
    <mergeCell ref="D21:D22"/>
    <mergeCell ref="N23:N24"/>
    <mergeCell ref="H25:H26"/>
    <mergeCell ref="K23:K24"/>
    <mergeCell ref="K25:K26"/>
    <mergeCell ref="I29:I30"/>
    <mergeCell ref="J29:J30"/>
    <mergeCell ref="L29:L30"/>
    <mergeCell ref="J27:J28"/>
    <mergeCell ref="D27:D28"/>
    <mergeCell ref="G29:G30"/>
    <mergeCell ref="M25:M26"/>
    <mergeCell ref="O33:O34"/>
    <mergeCell ref="O27:O28"/>
    <mergeCell ref="F31:F32"/>
    <mergeCell ref="G31:G32"/>
    <mergeCell ref="H31:H32"/>
    <mergeCell ref="I31:I32"/>
    <mergeCell ref="M27:M28"/>
    <mergeCell ref="F29:F30"/>
    <mergeCell ref="O31:O32"/>
    <mergeCell ref="F27:F28"/>
    <mergeCell ref="G27:G28"/>
    <mergeCell ref="H29:H30"/>
    <mergeCell ref="O29:O30"/>
    <mergeCell ref="I25:I26"/>
    <mergeCell ref="K27:K28"/>
    <mergeCell ref="K29:K30"/>
    <mergeCell ref="K31:K32"/>
    <mergeCell ref="C1:D1"/>
    <mergeCell ref="I27:I28"/>
    <mergeCell ref="I33:I34"/>
    <mergeCell ref="J33:J34"/>
    <mergeCell ref="M31:M32"/>
    <mergeCell ref="H23:H24"/>
    <mergeCell ref="I23:I24"/>
    <mergeCell ref="J23:J24"/>
    <mergeCell ref="H27:H28"/>
    <mergeCell ref="M33:M34"/>
    <mergeCell ref="L31:L32"/>
    <mergeCell ref="L27:L28"/>
    <mergeCell ref="D33:D34"/>
    <mergeCell ref="F33:F34"/>
    <mergeCell ref="G33:G34"/>
    <mergeCell ref="H33:H34"/>
    <mergeCell ref="L33:L34"/>
    <mergeCell ref="J31:J32"/>
    <mergeCell ref="M29:M30"/>
    <mergeCell ref="E1:F1"/>
    <mergeCell ref="C13:C14"/>
    <mergeCell ref="D13:D14"/>
    <mergeCell ref="F13:F14"/>
    <mergeCell ref="D25:D26"/>
  </mergeCells>
  <phoneticPr fontId="7"/>
  <printOptions horizontalCentered="1" verticalCentered="1"/>
  <pageMargins left="0" right="0" top="0.55118110236220474" bottom="0.39370078740157483" header="0.39370078740157483" footer="0.31496062992125984"/>
  <pageSetup paperSize="9" scale="97" orientation="landscape" r:id="rId1"/>
  <headerFooter alignWithMargins="0">
    <oddHeader>&amp;R（私営幼保連携型認定こども園)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P59"/>
  <sheetViews>
    <sheetView view="pageBreakPreview" topLeftCell="A25" zoomScaleNormal="100" zoomScaleSheetLayoutView="100" workbookViewId="0">
      <selection activeCell="A25" sqref="A1:XFD1048576"/>
    </sheetView>
  </sheetViews>
  <sheetFormatPr defaultColWidth="12" defaultRowHeight="13.5" x14ac:dyDescent="0.15"/>
  <cols>
    <col min="1" max="1" width="3.6640625" style="47" customWidth="1"/>
    <col min="2" max="2" width="9.33203125" style="47" customWidth="1"/>
    <col min="3" max="3" width="16.33203125" style="47" customWidth="1"/>
    <col min="4" max="9" width="6.6640625" style="47" customWidth="1"/>
    <col min="10" max="10" width="8.5" style="47" customWidth="1"/>
    <col min="11" max="15" width="6.6640625" style="47" customWidth="1"/>
    <col min="16" max="16" width="8.6640625" style="47" customWidth="1"/>
    <col min="17" max="17" width="1" style="47" customWidth="1"/>
    <col min="18" max="16384" width="12" style="47"/>
  </cols>
  <sheetData>
    <row r="1" spans="1:16" s="272" customFormat="1" ht="16.5" customHeight="1" x14ac:dyDescent="0.15">
      <c r="A1" s="271" t="s">
        <v>131</v>
      </c>
    </row>
    <row r="2" spans="1:16" ht="16.5" customHeight="1" x14ac:dyDescent="0.15">
      <c r="B2" s="48" t="s">
        <v>130</v>
      </c>
    </row>
    <row r="3" spans="1:16" ht="16.5" customHeight="1" x14ac:dyDescent="0.15">
      <c r="B3" s="48"/>
      <c r="C3" s="521" t="s">
        <v>129</v>
      </c>
      <c r="D3" s="522"/>
      <c r="E3" s="523"/>
      <c r="F3" s="273" t="s">
        <v>128</v>
      </c>
      <c r="G3" s="58"/>
      <c r="H3" s="61" t="s">
        <v>113</v>
      </c>
      <c r="I3" s="58" t="s">
        <v>127</v>
      </c>
      <c r="J3" s="274" t="s">
        <v>112</v>
      </c>
      <c r="K3" s="274" t="s">
        <v>126</v>
      </c>
      <c r="L3" s="274" t="s">
        <v>125</v>
      </c>
      <c r="M3" s="58"/>
      <c r="N3" s="274" t="s">
        <v>113</v>
      </c>
      <c r="O3" s="58"/>
      <c r="P3" s="275" t="s">
        <v>124</v>
      </c>
    </row>
    <row r="4" spans="1:16" ht="16.5" customHeight="1" x14ac:dyDescent="0.15">
      <c r="B4" s="48"/>
      <c r="C4" s="524" t="s">
        <v>123</v>
      </c>
      <c r="D4" s="525"/>
      <c r="E4" s="526"/>
      <c r="F4" s="60"/>
      <c r="G4" s="276"/>
      <c r="I4" s="277" t="s">
        <v>98</v>
      </c>
      <c r="J4" s="61" t="s">
        <v>97</v>
      </c>
      <c r="K4" s="61" t="s">
        <v>96</v>
      </c>
      <c r="L4" s="276"/>
      <c r="M4" s="276"/>
      <c r="N4" s="276"/>
      <c r="O4" s="276"/>
      <c r="P4" s="278"/>
    </row>
    <row r="5" spans="1:16" ht="16.5" customHeight="1" x14ac:dyDescent="0.15">
      <c r="B5" s="48"/>
      <c r="C5" s="524" t="s">
        <v>122</v>
      </c>
      <c r="D5" s="525"/>
      <c r="E5" s="526"/>
      <c r="F5" s="514"/>
      <c r="G5" s="515"/>
      <c r="H5" s="515"/>
      <c r="I5" s="279" t="s">
        <v>121</v>
      </c>
      <c r="J5" s="279"/>
      <c r="K5" s="279"/>
      <c r="L5" s="515"/>
      <c r="M5" s="515"/>
      <c r="N5" s="515"/>
      <c r="O5" s="515"/>
      <c r="P5" s="280"/>
    </row>
    <row r="6" spans="1:16" ht="16.5" customHeight="1" x14ac:dyDescent="0.15">
      <c r="B6" s="48"/>
    </row>
    <row r="7" spans="1:16" ht="16.5" customHeight="1" x14ac:dyDescent="0.15">
      <c r="B7" s="48" t="s">
        <v>34</v>
      </c>
    </row>
    <row r="8" spans="1:16" ht="16.5" customHeight="1" x14ac:dyDescent="0.15">
      <c r="B8" s="48"/>
      <c r="C8" s="281"/>
      <c r="D8" s="514" t="s">
        <v>120</v>
      </c>
      <c r="E8" s="515"/>
      <c r="F8" s="515"/>
      <c r="G8" s="518"/>
      <c r="H8" s="519" t="s">
        <v>119</v>
      </c>
      <c r="I8" s="519"/>
      <c r="J8" s="519"/>
      <c r="K8" s="519"/>
      <c r="L8" s="519"/>
      <c r="M8" s="519"/>
      <c r="N8" s="519"/>
      <c r="O8" s="519"/>
      <c r="P8" s="520"/>
    </row>
    <row r="9" spans="1:16" ht="16.5" customHeight="1" x14ac:dyDescent="0.15">
      <c r="B9" s="48"/>
      <c r="C9" s="282" t="s">
        <v>179</v>
      </c>
      <c r="D9" s="514"/>
      <c r="E9" s="515"/>
      <c r="F9" s="515"/>
      <c r="G9" s="518"/>
      <c r="H9" s="519"/>
      <c r="I9" s="519"/>
      <c r="J9" s="519"/>
      <c r="K9" s="519"/>
      <c r="L9" s="519"/>
      <c r="M9" s="519"/>
      <c r="N9" s="519"/>
      <c r="O9" s="519"/>
      <c r="P9" s="520"/>
    </row>
    <row r="10" spans="1:16" ht="16.5" customHeight="1" x14ac:dyDescent="0.15">
      <c r="B10" s="48"/>
      <c r="C10" s="283" t="s">
        <v>178</v>
      </c>
      <c r="D10" s="514"/>
      <c r="E10" s="515"/>
      <c r="F10" s="515"/>
      <c r="G10" s="518"/>
      <c r="H10" s="520"/>
      <c r="I10" s="520"/>
      <c r="J10" s="520"/>
      <c r="K10" s="520"/>
      <c r="L10" s="520"/>
      <c r="M10" s="520"/>
      <c r="N10" s="520"/>
      <c r="O10" s="520"/>
      <c r="P10" s="520"/>
    </row>
    <row r="11" spans="1:16" ht="16.5" customHeight="1" x14ac:dyDescent="0.15">
      <c r="B11" s="48"/>
    </row>
    <row r="12" spans="1:16" ht="16.5" customHeight="1" x14ac:dyDescent="0.15">
      <c r="B12" s="48" t="s">
        <v>35</v>
      </c>
    </row>
    <row r="13" spans="1:16" ht="16.5" customHeight="1" x14ac:dyDescent="0.15">
      <c r="B13" s="48"/>
      <c r="C13" s="59" t="s">
        <v>101</v>
      </c>
      <c r="D13" s="514" t="s">
        <v>118</v>
      </c>
      <c r="E13" s="515"/>
      <c r="F13" s="515"/>
      <c r="G13" s="515"/>
      <c r="H13" s="515"/>
      <c r="I13" s="515"/>
      <c r="J13" s="515"/>
      <c r="K13" s="515"/>
      <c r="L13" s="518"/>
      <c r="M13" s="514" t="s">
        <v>569</v>
      </c>
      <c r="N13" s="515"/>
      <c r="O13" s="518"/>
    </row>
    <row r="14" spans="1:16" ht="16.5" customHeight="1" x14ac:dyDescent="0.15">
      <c r="B14" s="48"/>
      <c r="C14" s="284" t="s">
        <v>117</v>
      </c>
      <c r="D14" s="60"/>
      <c r="E14" s="61" t="s">
        <v>113</v>
      </c>
      <c r="F14" s="276"/>
      <c r="G14" s="61" t="s">
        <v>112</v>
      </c>
      <c r="H14" s="50" t="s">
        <v>114</v>
      </c>
      <c r="I14" s="276"/>
      <c r="J14" s="61" t="s">
        <v>113</v>
      </c>
      <c r="K14" s="276"/>
      <c r="L14" s="61" t="s">
        <v>112</v>
      </c>
      <c r="M14" s="514"/>
      <c r="N14" s="515"/>
      <c r="O14" s="285" t="s">
        <v>39</v>
      </c>
    </row>
    <row r="15" spans="1:16" ht="16.5" customHeight="1" x14ac:dyDescent="0.15">
      <c r="B15" s="48"/>
      <c r="C15" s="59" t="s">
        <v>116</v>
      </c>
      <c r="D15" s="60"/>
      <c r="E15" s="61" t="s">
        <v>113</v>
      </c>
      <c r="F15" s="276"/>
      <c r="G15" s="61" t="s">
        <v>112</v>
      </c>
      <c r="H15" s="61" t="s">
        <v>114</v>
      </c>
      <c r="I15" s="276"/>
      <c r="J15" s="61" t="s">
        <v>113</v>
      </c>
      <c r="K15" s="276"/>
      <c r="L15" s="61" t="s">
        <v>112</v>
      </c>
      <c r="M15" s="514"/>
      <c r="N15" s="515"/>
      <c r="O15" s="62" t="s">
        <v>39</v>
      </c>
    </row>
    <row r="16" spans="1:16" ht="16.5" customHeight="1" x14ac:dyDescent="0.15">
      <c r="B16" s="48"/>
      <c r="C16" s="286" t="s">
        <v>115</v>
      </c>
      <c r="D16" s="60"/>
      <c r="E16" s="61" t="s">
        <v>113</v>
      </c>
      <c r="F16" s="276"/>
      <c r="G16" s="61" t="s">
        <v>112</v>
      </c>
      <c r="H16" s="61" t="s">
        <v>114</v>
      </c>
      <c r="I16" s="276"/>
      <c r="J16" s="61" t="s">
        <v>113</v>
      </c>
      <c r="K16" s="276"/>
      <c r="L16" s="61" t="s">
        <v>112</v>
      </c>
      <c r="M16" s="514"/>
      <c r="N16" s="515"/>
      <c r="O16" s="287" t="s">
        <v>39</v>
      </c>
    </row>
    <row r="17" spans="1:16" ht="16.5" customHeight="1" x14ac:dyDescent="0.15">
      <c r="B17" s="48"/>
    </row>
    <row r="18" spans="1:16" s="272" customFormat="1" ht="16.5" customHeight="1" x14ac:dyDescent="0.15">
      <c r="A18" s="271" t="s">
        <v>36</v>
      </c>
    </row>
    <row r="19" spans="1:16" ht="16.5" customHeight="1" x14ac:dyDescent="0.15">
      <c r="B19" s="48" t="s">
        <v>111</v>
      </c>
      <c r="C19" s="48"/>
      <c r="J19" s="50" t="s">
        <v>286</v>
      </c>
      <c r="K19" s="50"/>
      <c r="L19" s="50" t="s">
        <v>92</v>
      </c>
      <c r="M19" s="50"/>
      <c r="N19" s="50" t="s">
        <v>95</v>
      </c>
      <c r="O19" s="50"/>
      <c r="P19" s="50" t="s">
        <v>40</v>
      </c>
    </row>
    <row r="20" spans="1:16" ht="16.5" customHeight="1" x14ac:dyDescent="0.15">
      <c r="B20" s="48" t="s">
        <v>110</v>
      </c>
      <c r="C20" s="48"/>
      <c r="J20" s="50" t="s">
        <v>109</v>
      </c>
      <c r="K20" s="513"/>
      <c r="L20" s="513"/>
      <c r="M20" s="513"/>
      <c r="N20" s="513"/>
      <c r="O20" s="513"/>
      <c r="P20" s="50" t="s">
        <v>108</v>
      </c>
    </row>
    <row r="21" spans="1:16" ht="16.5" customHeight="1" x14ac:dyDescent="0.15">
      <c r="B21" s="48" t="s">
        <v>107</v>
      </c>
      <c r="C21" s="48"/>
      <c r="J21" s="50" t="s">
        <v>286</v>
      </c>
      <c r="K21" s="50"/>
      <c r="L21" s="50" t="s">
        <v>92</v>
      </c>
      <c r="M21" s="50"/>
      <c r="N21" s="50" t="s">
        <v>95</v>
      </c>
      <c r="O21" s="50"/>
      <c r="P21" s="50" t="s">
        <v>40</v>
      </c>
    </row>
    <row r="22" spans="1:16" ht="16.5" customHeight="1" x14ac:dyDescent="0.15">
      <c r="B22" s="48" t="s">
        <v>106</v>
      </c>
      <c r="C22" s="48"/>
      <c r="J22" s="50" t="s">
        <v>286</v>
      </c>
      <c r="K22" s="50"/>
      <c r="L22" s="50" t="s">
        <v>92</v>
      </c>
      <c r="M22" s="50"/>
      <c r="N22" s="50" t="s">
        <v>95</v>
      </c>
      <c r="O22" s="50"/>
      <c r="P22" s="50" t="s">
        <v>40</v>
      </c>
    </row>
    <row r="23" spans="1:16" ht="16.5" customHeight="1" x14ac:dyDescent="0.15">
      <c r="B23" s="48" t="s">
        <v>105</v>
      </c>
      <c r="C23" s="48"/>
      <c r="J23" s="50" t="s">
        <v>286</v>
      </c>
      <c r="K23" s="50"/>
      <c r="L23" s="50" t="s">
        <v>92</v>
      </c>
      <c r="M23" s="50"/>
      <c r="N23" s="50" t="s">
        <v>95</v>
      </c>
      <c r="O23" s="50"/>
      <c r="P23" s="50" t="s">
        <v>40</v>
      </c>
    </row>
    <row r="24" spans="1:16" ht="16.5" customHeight="1" x14ac:dyDescent="0.15">
      <c r="B24" s="48" t="s">
        <v>104</v>
      </c>
      <c r="C24" s="48"/>
      <c r="J24" s="50" t="s">
        <v>286</v>
      </c>
      <c r="K24" s="50"/>
      <c r="L24" s="50" t="s">
        <v>92</v>
      </c>
      <c r="M24" s="50"/>
      <c r="N24" s="50" t="s">
        <v>95</v>
      </c>
      <c r="O24" s="50"/>
      <c r="P24" s="50" t="s">
        <v>40</v>
      </c>
    </row>
    <row r="25" spans="1:16" ht="16.5" customHeight="1" x14ac:dyDescent="0.15">
      <c r="B25" s="48" t="s">
        <v>366</v>
      </c>
      <c r="C25" s="48"/>
      <c r="J25" s="50" t="s">
        <v>286</v>
      </c>
      <c r="K25" s="50"/>
      <c r="L25" s="50" t="s">
        <v>92</v>
      </c>
      <c r="M25" s="50"/>
      <c r="N25" s="50" t="s">
        <v>95</v>
      </c>
      <c r="O25" s="50"/>
      <c r="P25" s="50" t="s">
        <v>40</v>
      </c>
    </row>
    <row r="26" spans="1:16" ht="16.5" customHeight="1" x14ac:dyDescent="0.15">
      <c r="B26" s="48" t="s">
        <v>367</v>
      </c>
      <c r="C26" s="52"/>
      <c r="D26" s="53"/>
      <c r="E26" s="53"/>
      <c r="J26" s="47" t="s">
        <v>368</v>
      </c>
      <c r="M26" s="47" t="s">
        <v>330</v>
      </c>
      <c r="N26" s="47" t="s">
        <v>369</v>
      </c>
    </row>
    <row r="27" spans="1:16" ht="16.5" customHeight="1" x14ac:dyDescent="0.15">
      <c r="B27" s="48" t="s">
        <v>331</v>
      </c>
      <c r="C27" s="52"/>
      <c r="D27" s="48"/>
      <c r="E27" s="48"/>
      <c r="F27" s="48"/>
      <c r="H27" s="47" t="s">
        <v>332</v>
      </c>
      <c r="J27" s="50"/>
      <c r="K27" s="50"/>
      <c r="L27" s="50"/>
      <c r="M27" s="50"/>
      <c r="N27" s="50"/>
      <c r="O27" s="50"/>
      <c r="P27" s="50"/>
    </row>
    <row r="28" spans="1:16" ht="3" customHeight="1" x14ac:dyDescent="0.15">
      <c r="B28" s="52"/>
      <c r="C28" s="52"/>
      <c r="D28" s="48"/>
      <c r="E28" s="48"/>
      <c r="F28" s="48"/>
      <c r="H28" s="53"/>
      <c r="J28" s="50"/>
      <c r="K28" s="50"/>
      <c r="L28" s="50"/>
      <c r="M28" s="50"/>
      <c r="N28" s="50"/>
      <c r="O28" s="50"/>
      <c r="P28" s="50"/>
    </row>
    <row r="29" spans="1:16" ht="16.5" customHeight="1" x14ac:dyDescent="0.15">
      <c r="B29" s="512" t="s">
        <v>370</v>
      </c>
      <c r="C29" s="512"/>
      <c r="D29" s="512"/>
      <c r="E29" s="512"/>
      <c r="H29" s="47" t="s">
        <v>333</v>
      </c>
      <c r="J29" s="64"/>
    </row>
    <row r="30" spans="1:16" ht="16.5" customHeight="1" x14ac:dyDescent="0.15">
      <c r="B30" s="48"/>
      <c r="P30" s="50" t="s">
        <v>103</v>
      </c>
    </row>
    <row r="31" spans="1:16" ht="16.5" customHeight="1" x14ac:dyDescent="0.15">
      <c r="C31" s="54" t="s">
        <v>37</v>
      </c>
      <c r="D31" s="54">
        <v>4</v>
      </c>
      <c r="E31" s="54">
        <v>5</v>
      </c>
      <c r="F31" s="54">
        <v>6</v>
      </c>
      <c r="G31" s="54">
        <v>7</v>
      </c>
      <c r="H31" s="54">
        <v>8</v>
      </c>
      <c r="I31" s="54">
        <v>9</v>
      </c>
      <c r="J31" s="54">
        <v>10</v>
      </c>
      <c r="K31" s="54">
        <v>11</v>
      </c>
      <c r="L31" s="54">
        <v>12</v>
      </c>
      <c r="M31" s="54">
        <v>1</v>
      </c>
      <c r="N31" s="54">
        <v>2</v>
      </c>
      <c r="O31" s="54">
        <v>3</v>
      </c>
      <c r="P31" s="54" t="s">
        <v>38</v>
      </c>
    </row>
    <row r="32" spans="1:16" ht="16.5" customHeight="1" x14ac:dyDescent="0.15">
      <c r="C32" s="55">
        <f>+表紙!C4-1</f>
        <v>7</v>
      </c>
      <c r="D32" s="56"/>
      <c r="E32" s="56"/>
      <c r="F32" s="56"/>
      <c r="G32" s="56"/>
      <c r="H32" s="56"/>
      <c r="I32" s="56"/>
      <c r="J32" s="56"/>
      <c r="K32" s="56"/>
      <c r="L32" s="56"/>
      <c r="M32" s="56"/>
      <c r="N32" s="56"/>
      <c r="O32" s="56"/>
      <c r="P32" s="54">
        <f>SUM(D32:O32)</f>
        <v>0</v>
      </c>
    </row>
    <row r="33" spans="2:16" ht="16.5" customHeight="1" x14ac:dyDescent="0.15">
      <c r="C33" s="57">
        <f>+表紙!C4</f>
        <v>8</v>
      </c>
      <c r="D33" s="56"/>
      <c r="E33" s="56"/>
      <c r="F33" s="56"/>
      <c r="G33" s="56"/>
      <c r="H33" s="56"/>
      <c r="I33" s="56"/>
      <c r="J33" s="56"/>
      <c r="K33" s="56"/>
      <c r="L33" s="56"/>
      <c r="M33" s="56"/>
      <c r="N33" s="56"/>
      <c r="O33" s="56"/>
      <c r="P33" s="54">
        <f>SUM(D33:O33)</f>
        <v>0</v>
      </c>
    </row>
    <row r="34" spans="2:16" ht="16.5" customHeight="1" x14ac:dyDescent="0.15">
      <c r="B34" s="48"/>
    </row>
    <row r="35" spans="2:16" ht="16.5" customHeight="1" x14ac:dyDescent="0.15">
      <c r="B35" s="48" t="s">
        <v>371</v>
      </c>
      <c r="F35" s="65" t="s">
        <v>334</v>
      </c>
      <c r="P35" s="50" t="s">
        <v>102</v>
      </c>
    </row>
    <row r="36" spans="2:16" ht="16.5" customHeight="1" x14ac:dyDescent="0.15">
      <c r="C36" s="54" t="s">
        <v>37</v>
      </c>
      <c r="D36" s="54">
        <v>4</v>
      </c>
      <c r="E36" s="54">
        <v>5</v>
      </c>
      <c r="F36" s="54">
        <v>6</v>
      </c>
      <c r="G36" s="54">
        <v>7</v>
      </c>
      <c r="H36" s="54">
        <v>8</v>
      </c>
      <c r="I36" s="54">
        <v>9</v>
      </c>
      <c r="J36" s="54">
        <v>10</v>
      </c>
      <c r="K36" s="54">
        <v>11</v>
      </c>
      <c r="L36" s="54">
        <v>12</v>
      </c>
      <c r="M36" s="54">
        <v>1</v>
      </c>
      <c r="N36" s="54">
        <v>2</v>
      </c>
      <c r="O36" s="54">
        <v>3</v>
      </c>
      <c r="P36" s="54" t="s">
        <v>38</v>
      </c>
    </row>
    <row r="37" spans="2:16" ht="16.5" customHeight="1" x14ac:dyDescent="0.15">
      <c r="C37" s="55">
        <f>+表紙!C4-1</f>
        <v>7</v>
      </c>
      <c r="D37" s="54"/>
      <c r="E37" s="54"/>
      <c r="F37" s="54"/>
      <c r="G37" s="54"/>
      <c r="H37" s="54"/>
      <c r="I37" s="54"/>
      <c r="J37" s="54"/>
      <c r="K37" s="54"/>
      <c r="L37" s="54"/>
      <c r="M37" s="54"/>
      <c r="N37" s="54"/>
      <c r="O37" s="54"/>
      <c r="P37" s="54">
        <f>SUM(D37:O37)</f>
        <v>0</v>
      </c>
    </row>
    <row r="38" spans="2:16" ht="16.5" customHeight="1" x14ac:dyDescent="0.15">
      <c r="C38" s="57">
        <f>+表紙!C4</f>
        <v>8</v>
      </c>
      <c r="D38" s="54"/>
      <c r="E38" s="54"/>
      <c r="F38" s="54"/>
      <c r="G38" s="54"/>
      <c r="H38" s="54"/>
      <c r="I38" s="54"/>
      <c r="J38" s="54"/>
      <c r="K38" s="54"/>
      <c r="L38" s="54"/>
      <c r="M38" s="54"/>
      <c r="N38" s="54"/>
      <c r="O38" s="54"/>
      <c r="P38" s="54">
        <f>SUM(D38:O38)</f>
        <v>0</v>
      </c>
    </row>
    <row r="39" spans="2:16" ht="16.5" customHeight="1" x14ac:dyDescent="0.15">
      <c r="B39" s="48"/>
      <c r="C39" s="58" t="s">
        <v>278</v>
      </c>
      <c r="D39" s="58"/>
      <c r="E39" s="58"/>
      <c r="F39" s="58"/>
      <c r="G39" s="58"/>
      <c r="H39" s="58"/>
      <c r="I39" s="58"/>
      <c r="J39" s="58"/>
      <c r="K39" s="58"/>
      <c r="L39" s="58"/>
      <c r="M39" s="58"/>
      <c r="N39" s="58"/>
      <c r="O39" s="58"/>
      <c r="P39" s="58"/>
    </row>
    <row r="40" spans="2:16" ht="6" customHeight="1" x14ac:dyDescent="0.15">
      <c r="B40" s="48"/>
    </row>
    <row r="41" spans="2:16" ht="16.5" customHeight="1" x14ac:dyDescent="0.15">
      <c r="B41" s="48" t="s">
        <v>570</v>
      </c>
      <c r="H41" s="49" t="s">
        <v>98</v>
      </c>
      <c r="I41" s="50" t="s">
        <v>97</v>
      </c>
      <c r="J41" s="50" t="s">
        <v>96</v>
      </c>
    </row>
    <row r="42" spans="2:16" ht="19.5" customHeight="1" x14ac:dyDescent="0.15">
      <c r="B42" s="511" t="s">
        <v>365</v>
      </c>
      <c r="C42" s="511"/>
      <c r="D42" s="511"/>
      <c r="E42" s="511"/>
      <c r="F42" s="51"/>
      <c r="G42" s="51"/>
      <c r="H42" s="51"/>
      <c r="I42" s="51"/>
      <c r="J42" s="51"/>
      <c r="K42" s="51"/>
      <c r="L42" s="51"/>
      <c r="M42" s="51"/>
      <c r="N42" s="51"/>
      <c r="O42" s="51"/>
      <c r="P42" s="51"/>
    </row>
    <row r="43" spans="2:16" ht="8.25" customHeight="1" x14ac:dyDescent="0.15">
      <c r="B43" s="66"/>
      <c r="C43" s="66"/>
      <c r="D43" s="66"/>
      <c r="E43" s="66"/>
      <c r="F43" s="51"/>
      <c r="G43" s="51"/>
      <c r="H43" s="51"/>
      <c r="I43" s="51"/>
      <c r="J43" s="51"/>
      <c r="K43" s="51"/>
      <c r="L43" s="51"/>
      <c r="M43" s="51"/>
      <c r="N43" s="51"/>
      <c r="O43" s="51"/>
      <c r="P43" s="51"/>
    </row>
    <row r="44" spans="2:16" ht="16.5" customHeight="1" x14ac:dyDescent="0.15">
      <c r="B44" s="48" t="s">
        <v>372</v>
      </c>
    </row>
    <row r="45" spans="2:16" ht="16.5" customHeight="1" x14ac:dyDescent="0.15">
      <c r="B45" s="48"/>
      <c r="C45" s="59" t="s">
        <v>100</v>
      </c>
      <c r="D45" s="60"/>
      <c r="E45" s="61" t="s">
        <v>92</v>
      </c>
      <c r="F45" s="61"/>
      <c r="G45" s="61" t="s">
        <v>91</v>
      </c>
      <c r="H45" s="61"/>
      <c r="I45" s="62" t="s">
        <v>53</v>
      </c>
      <c r="J45" s="60"/>
      <c r="K45" s="61" t="s">
        <v>92</v>
      </c>
      <c r="L45" s="61"/>
      <c r="M45" s="61" t="s">
        <v>91</v>
      </c>
      <c r="N45" s="61"/>
      <c r="O45" s="62" t="s">
        <v>53</v>
      </c>
    </row>
    <row r="46" spans="2:16" ht="16.5" customHeight="1" x14ac:dyDescent="0.15">
      <c r="B46" s="48"/>
      <c r="C46" s="59" t="s">
        <v>99</v>
      </c>
      <c r="D46" s="60"/>
      <c r="E46" s="61" t="s">
        <v>92</v>
      </c>
      <c r="F46" s="61"/>
      <c r="G46" s="61" t="s">
        <v>91</v>
      </c>
      <c r="H46" s="61"/>
      <c r="I46" s="62" t="s">
        <v>53</v>
      </c>
      <c r="J46" s="60"/>
      <c r="K46" s="61" t="s">
        <v>92</v>
      </c>
      <c r="L46" s="61"/>
      <c r="M46" s="61" t="s">
        <v>91</v>
      </c>
      <c r="N46" s="61"/>
      <c r="O46" s="62" t="s">
        <v>53</v>
      </c>
    </row>
    <row r="47" spans="2:16" ht="8.25" customHeight="1" x14ac:dyDescent="0.15">
      <c r="B47" s="48"/>
      <c r="C47" s="50"/>
      <c r="E47" s="50"/>
      <c r="F47" s="50"/>
      <c r="G47" s="50"/>
      <c r="H47" s="50"/>
      <c r="I47" s="50"/>
      <c r="K47" s="50"/>
      <c r="L47" s="50"/>
      <c r="M47" s="50"/>
      <c r="N47" s="50"/>
      <c r="O47" s="50"/>
    </row>
    <row r="48" spans="2:16" ht="16.5" customHeight="1" x14ac:dyDescent="0.15">
      <c r="B48" s="48" t="s">
        <v>373</v>
      </c>
      <c r="H48" s="49" t="s">
        <v>98</v>
      </c>
      <c r="I48" s="50" t="s">
        <v>97</v>
      </c>
      <c r="J48" s="50" t="s">
        <v>96</v>
      </c>
    </row>
    <row r="49" spans="2:16" ht="9" customHeight="1" x14ac:dyDescent="0.15">
      <c r="B49" s="48"/>
      <c r="H49" s="49"/>
      <c r="I49" s="50"/>
      <c r="J49" s="50"/>
    </row>
    <row r="50" spans="2:16" ht="16.5" customHeight="1" x14ac:dyDescent="0.15">
      <c r="B50" s="48" t="s">
        <v>374</v>
      </c>
      <c r="G50" s="47" t="s">
        <v>286</v>
      </c>
      <c r="H50" s="50"/>
      <c r="I50" s="50" t="s">
        <v>92</v>
      </c>
      <c r="J50" s="50"/>
      <c r="K50" s="50" t="s">
        <v>95</v>
      </c>
      <c r="L50" s="50" t="s">
        <v>94</v>
      </c>
      <c r="M50" s="50"/>
      <c r="N50" s="50" t="s">
        <v>91</v>
      </c>
      <c r="O50" s="50"/>
      <c r="P50" s="50"/>
    </row>
    <row r="51" spans="2:16" ht="9" customHeight="1" x14ac:dyDescent="0.15">
      <c r="B51" s="48"/>
      <c r="H51" s="50"/>
      <c r="I51" s="50"/>
      <c r="J51" s="50"/>
      <c r="K51" s="50"/>
      <c r="L51" s="50"/>
      <c r="M51" s="50"/>
      <c r="N51" s="50"/>
      <c r="O51" s="50"/>
      <c r="P51" s="50"/>
    </row>
    <row r="52" spans="2:16" ht="16.5" customHeight="1" x14ac:dyDescent="0.15">
      <c r="B52" s="48" t="s">
        <v>378</v>
      </c>
    </row>
    <row r="53" spans="2:16" ht="16.5" customHeight="1" x14ac:dyDescent="0.15">
      <c r="B53" s="48"/>
      <c r="C53" s="516" t="s">
        <v>287</v>
      </c>
      <c r="D53" s="63"/>
      <c r="E53" s="61" t="s">
        <v>92</v>
      </c>
      <c r="F53" s="61"/>
      <c r="G53" s="61" t="s">
        <v>91</v>
      </c>
      <c r="H53" s="61"/>
      <c r="I53" s="62" t="s">
        <v>53</v>
      </c>
      <c r="J53" s="63"/>
      <c r="K53" s="61" t="s">
        <v>92</v>
      </c>
      <c r="L53" s="61"/>
      <c r="M53" s="61" t="s">
        <v>91</v>
      </c>
      <c r="N53" s="61"/>
      <c r="O53" s="62" t="s">
        <v>53</v>
      </c>
    </row>
    <row r="54" spans="2:16" ht="16.5" customHeight="1" x14ac:dyDescent="0.15">
      <c r="B54" s="48"/>
      <c r="C54" s="517"/>
      <c r="D54" s="63"/>
      <c r="E54" s="61" t="s">
        <v>92</v>
      </c>
      <c r="F54" s="61"/>
      <c r="G54" s="61" t="s">
        <v>91</v>
      </c>
      <c r="H54" s="61"/>
      <c r="I54" s="62" t="s">
        <v>53</v>
      </c>
      <c r="J54" s="63"/>
      <c r="K54" s="61" t="s">
        <v>92</v>
      </c>
      <c r="L54" s="61"/>
      <c r="M54" s="61" t="s">
        <v>91</v>
      </c>
      <c r="N54" s="61"/>
      <c r="O54" s="62" t="s">
        <v>53</v>
      </c>
    </row>
    <row r="55" spans="2:16" ht="16.5" customHeight="1" x14ac:dyDescent="0.15">
      <c r="B55" s="48" t="s">
        <v>93</v>
      </c>
    </row>
    <row r="56" spans="2:16" ht="16.5" customHeight="1" x14ac:dyDescent="0.15">
      <c r="B56" s="48" t="s">
        <v>375</v>
      </c>
      <c r="K56" s="50"/>
      <c r="L56" s="50"/>
      <c r="M56" s="50"/>
      <c r="N56" s="50"/>
      <c r="O56" s="50"/>
    </row>
    <row r="57" spans="2:16" ht="16.5" customHeight="1" x14ac:dyDescent="0.15">
      <c r="B57" s="512" t="s">
        <v>376</v>
      </c>
      <c r="C57" s="512"/>
      <c r="D57" s="512"/>
      <c r="E57" s="512"/>
      <c r="F57" s="512"/>
      <c r="G57" s="512"/>
      <c r="H57" s="512"/>
      <c r="I57" s="512"/>
      <c r="J57" s="512"/>
      <c r="K57" s="512"/>
      <c r="L57" s="512"/>
      <c r="M57" s="512"/>
      <c r="N57" s="512"/>
      <c r="O57" s="512"/>
      <c r="P57" s="512"/>
    </row>
    <row r="59" spans="2:16" ht="16.5" customHeight="1" x14ac:dyDescent="0.15">
      <c r="B59" s="48" t="s">
        <v>377</v>
      </c>
      <c r="E59" s="513"/>
      <c r="F59" s="513"/>
      <c r="G59" s="48" t="s">
        <v>90</v>
      </c>
      <c r="J59" s="48"/>
    </row>
  </sheetData>
  <mergeCells count="23">
    <mergeCell ref="N5:O5"/>
    <mergeCell ref="C3:E3"/>
    <mergeCell ref="C4:E4"/>
    <mergeCell ref="C5:E5"/>
    <mergeCell ref="F5:H5"/>
    <mergeCell ref="L5:M5"/>
    <mergeCell ref="D8:G8"/>
    <mergeCell ref="D9:G9"/>
    <mergeCell ref="D10:G10"/>
    <mergeCell ref="M13:O13"/>
    <mergeCell ref="K20:O20"/>
    <mergeCell ref="H8:P8"/>
    <mergeCell ref="D13:L13"/>
    <mergeCell ref="H9:P9"/>
    <mergeCell ref="H10:P10"/>
    <mergeCell ref="M14:N14"/>
    <mergeCell ref="B42:E42"/>
    <mergeCell ref="B57:P57"/>
    <mergeCell ref="E59:F59"/>
    <mergeCell ref="M15:N15"/>
    <mergeCell ref="M16:N16"/>
    <mergeCell ref="B29:E29"/>
    <mergeCell ref="C53:C54"/>
  </mergeCells>
  <phoneticPr fontId="7"/>
  <printOptions horizontalCentered="1"/>
  <pageMargins left="0.59055118110236227" right="0.43307086614173229" top="0.55118110236220474" bottom="0" header="0.39370078740157483" footer="0.31496062992125984"/>
  <pageSetup paperSize="9" scale="92" orientation="portrait" r:id="rId1"/>
  <headerFooter alignWithMargins="0">
    <oddHeader>&amp;R（私営幼保連携型認定こども園)</oddHeader>
    <oddFooter>&amp;C&amp;12－６－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F76D-725E-48F1-B5E1-F3DF8DACF7A9}">
  <sheetPr>
    <tabColor rgb="FF92D050"/>
  </sheetPr>
  <dimension ref="A1:AI44"/>
  <sheetViews>
    <sheetView view="pageBreakPreview" topLeftCell="P3" zoomScaleNormal="100" zoomScaleSheetLayoutView="100" workbookViewId="0">
      <selection activeCell="P3" sqref="A1:XFD1048576"/>
    </sheetView>
  </sheetViews>
  <sheetFormatPr defaultRowHeight="11.25" x14ac:dyDescent="0.15"/>
  <cols>
    <col min="1" max="1" width="2.83203125" style="69" customWidth="1"/>
    <col min="2" max="2" width="4.83203125" style="69" customWidth="1"/>
    <col min="3" max="21" width="6.33203125" style="69" customWidth="1"/>
    <col min="22" max="22" width="8.83203125" style="69" customWidth="1"/>
    <col min="23" max="24" width="6.33203125" style="69" customWidth="1"/>
    <col min="25" max="26" width="7.33203125" style="69" customWidth="1"/>
    <col min="27" max="27" width="6.83203125" style="69" customWidth="1"/>
    <col min="28" max="28" width="8.1640625" style="69" customWidth="1"/>
    <col min="29" max="29" width="7.33203125" style="69" customWidth="1"/>
    <col min="30" max="30" width="8.6640625" style="69" customWidth="1"/>
    <col min="31" max="31" width="8.33203125" style="69" customWidth="1"/>
    <col min="32" max="32" width="8.5" style="69" customWidth="1"/>
    <col min="33" max="35" width="7.33203125" style="69" customWidth="1"/>
    <col min="36" max="16384" width="9.33203125" style="69"/>
  </cols>
  <sheetData>
    <row r="1" spans="1:35" ht="17.25" customHeight="1" x14ac:dyDescent="0.15">
      <c r="A1" s="67" t="s">
        <v>133</v>
      </c>
      <c r="B1" s="68"/>
      <c r="C1" s="68"/>
      <c r="D1" s="68"/>
      <c r="E1" s="68"/>
      <c r="F1" s="68"/>
      <c r="G1" s="68"/>
      <c r="H1" s="565">
        <f>+[3]表紙!C4-1</f>
        <v>6</v>
      </c>
      <c r="I1" s="565"/>
      <c r="J1" s="565"/>
      <c r="K1" s="565"/>
      <c r="L1" s="566">
        <f>+[3]表紙!C4</f>
        <v>7</v>
      </c>
      <c r="M1" s="566"/>
      <c r="N1" s="566"/>
      <c r="O1" s="566"/>
    </row>
    <row r="2" spans="1:35" ht="17.25" customHeight="1" x14ac:dyDescent="0.15">
      <c r="B2" s="567" t="s">
        <v>261</v>
      </c>
      <c r="C2" s="567"/>
      <c r="D2" s="568">
        <f>+[3]表紙!C4-1</f>
        <v>6</v>
      </c>
      <c r="E2" s="568"/>
      <c r="F2" s="568"/>
      <c r="G2" s="568"/>
      <c r="H2" s="18"/>
      <c r="I2" s="70"/>
    </row>
    <row r="3" spans="1:35" ht="36.75" customHeight="1" x14ac:dyDescent="0.15">
      <c r="B3" s="569" t="s">
        <v>379</v>
      </c>
      <c r="C3" s="550" t="s">
        <v>260</v>
      </c>
      <c r="D3" s="572"/>
      <c r="E3" s="572"/>
      <c r="F3" s="572"/>
      <c r="G3" s="572"/>
      <c r="H3" s="572"/>
      <c r="I3" s="572"/>
      <c r="J3" s="572"/>
      <c r="K3" s="572"/>
      <c r="L3" s="572"/>
      <c r="M3" s="551"/>
      <c r="N3" s="557" t="s">
        <v>41</v>
      </c>
      <c r="O3" s="557"/>
      <c r="P3" s="557"/>
      <c r="Q3" s="557"/>
      <c r="R3" s="562" t="s">
        <v>42</v>
      </c>
      <c r="S3" s="563"/>
      <c r="T3" s="564" t="s">
        <v>43</v>
      </c>
      <c r="U3" s="557"/>
      <c r="V3" s="505" t="s">
        <v>380</v>
      </c>
      <c r="W3" s="550" t="s">
        <v>259</v>
      </c>
      <c r="X3" s="551"/>
      <c r="Y3" s="550" t="s">
        <v>258</v>
      </c>
      <c r="Z3" s="460"/>
      <c r="AA3" s="423" t="s">
        <v>257</v>
      </c>
      <c r="AB3" s="478"/>
      <c r="AC3" s="478"/>
      <c r="AD3" s="479"/>
      <c r="AE3" s="432" t="s">
        <v>256</v>
      </c>
      <c r="AF3" s="556"/>
      <c r="AG3" s="557" t="s">
        <v>44</v>
      </c>
      <c r="AH3" s="557"/>
      <c r="AI3" s="557"/>
    </row>
    <row r="4" spans="1:35" ht="16.5" customHeight="1" x14ac:dyDescent="0.15">
      <c r="B4" s="570"/>
      <c r="C4" s="458" t="s">
        <v>255</v>
      </c>
      <c r="D4" s="459"/>
      <c r="E4" s="459"/>
      <c r="F4" s="459"/>
      <c r="G4" s="460"/>
      <c r="H4" s="458" t="s">
        <v>254</v>
      </c>
      <c r="I4" s="459"/>
      <c r="J4" s="460"/>
      <c r="K4" s="505" t="s">
        <v>50</v>
      </c>
      <c r="L4" s="554" t="s">
        <v>48</v>
      </c>
      <c r="M4" s="558" t="s">
        <v>253</v>
      </c>
      <c r="N4" s="560" t="s">
        <v>49</v>
      </c>
      <c r="O4" s="552" t="s">
        <v>335</v>
      </c>
      <c r="P4" s="554" t="s">
        <v>252</v>
      </c>
      <c r="Q4" s="470" t="s">
        <v>50</v>
      </c>
      <c r="R4" s="552" t="s">
        <v>335</v>
      </c>
      <c r="S4" s="554" t="s">
        <v>252</v>
      </c>
      <c r="T4" s="552" t="s">
        <v>335</v>
      </c>
      <c r="U4" s="554" t="s">
        <v>252</v>
      </c>
      <c r="V4" s="506"/>
      <c r="W4" s="71" t="s">
        <v>249</v>
      </c>
      <c r="X4" s="71" t="s">
        <v>251</v>
      </c>
      <c r="Y4" s="72" t="s">
        <v>249</v>
      </c>
      <c r="Z4" s="72" t="s">
        <v>248</v>
      </c>
      <c r="AA4" s="550" t="s">
        <v>250</v>
      </c>
      <c r="AB4" s="551"/>
      <c r="AC4" s="550" t="s">
        <v>248</v>
      </c>
      <c r="AD4" s="551"/>
      <c r="AE4" s="505" t="s">
        <v>249</v>
      </c>
      <c r="AF4" s="505" t="s">
        <v>248</v>
      </c>
      <c r="AG4" s="505" t="s">
        <v>51</v>
      </c>
      <c r="AH4" s="505" t="s">
        <v>52</v>
      </c>
      <c r="AI4" s="470" t="s">
        <v>50</v>
      </c>
    </row>
    <row r="5" spans="1:35" ht="42" customHeight="1" x14ac:dyDescent="0.15">
      <c r="B5" s="571"/>
      <c r="C5" s="74" t="s">
        <v>45</v>
      </c>
      <c r="D5" s="75" t="s">
        <v>247</v>
      </c>
      <c r="E5" s="74" t="s">
        <v>46</v>
      </c>
      <c r="F5" s="75" t="s">
        <v>47</v>
      </c>
      <c r="G5" s="71" t="s">
        <v>246</v>
      </c>
      <c r="H5" s="76" t="s">
        <v>46</v>
      </c>
      <c r="I5" s="75" t="s">
        <v>47</v>
      </c>
      <c r="J5" s="71" t="s">
        <v>245</v>
      </c>
      <c r="K5" s="491"/>
      <c r="L5" s="555"/>
      <c r="M5" s="559"/>
      <c r="N5" s="561"/>
      <c r="O5" s="553"/>
      <c r="P5" s="555"/>
      <c r="Q5" s="491"/>
      <c r="R5" s="553"/>
      <c r="S5" s="555"/>
      <c r="T5" s="553"/>
      <c r="U5" s="555"/>
      <c r="V5" s="491"/>
      <c r="W5" s="77" t="s">
        <v>244</v>
      </c>
      <c r="X5" s="77" t="s">
        <v>243</v>
      </c>
      <c r="Y5" s="78" t="s">
        <v>242</v>
      </c>
      <c r="Z5" s="78" t="s">
        <v>241</v>
      </c>
      <c r="AA5" s="79" t="s">
        <v>240</v>
      </c>
      <c r="AB5" s="73" t="s">
        <v>239</v>
      </c>
      <c r="AC5" s="79" t="s">
        <v>238</v>
      </c>
      <c r="AD5" s="73" t="s">
        <v>237</v>
      </c>
      <c r="AE5" s="507"/>
      <c r="AF5" s="507"/>
      <c r="AG5" s="507"/>
      <c r="AH5" s="507"/>
      <c r="AI5" s="491"/>
    </row>
    <row r="6" spans="1:35" ht="12" customHeight="1" x14ac:dyDescent="0.15">
      <c r="B6" s="80"/>
      <c r="C6" s="81" t="s">
        <v>39</v>
      </c>
      <c r="D6" s="81" t="s">
        <v>39</v>
      </c>
      <c r="E6" s="81" t="s">
        <v>39</v>
      </c>
      <c r="F6" s="81" t="s">
        <v>39</v>
      </c>
      <c r="G6" s="82" t="s">
        <v>39</v>
      </c>
      <c r="H6" s="81" t="s">
        <v>39</v>
      </c>
      <c r="I6" s="81" t="s">
        <v>39</v>
      </c>
      <c r="J6" s="82" t="s">
        <v>39</v>
      </c>
      <c r="K6" s="82" t="s">
        <v>39</v>
      </c>
      <c r="L6" s="81" t="s">
        <v>39</v>
      </c>
      <c r="M6" s="82" t="s">
        <v>39</v>
      </c>
      <c r="N6" s="81" t="s">
        <v>39</v>
      </c>
      <c r="O6" s="81" t="s">
        <v>39</v>
      </c>
      <c r="P6" s="81" t="s">
        <v>39</v>
      </c>
      <c r="Q6" s="82" t="s">
        <v>39</v>
      </c>
      <c r="R6" s="81" t="s">
        <v>39</v>
      </c>
      <c r="S6" s="81" t="s">
        <v>39</v>
      </c>
      <c r="T6" s="81" t="s">
        <v>39</v>
      </c>
      <c r="U6" s="81" t="s">
        <v>39</v>
      </c>
      <c r="V6" s="81" t="s">
        <v>39</v>
      </c>
      <c r="W6" s="81" t="s">
        <v>40</v>
      </c>
      <c r="X6" s="81" t="s">
        <v>53</v>
      </c>
      <c r="Y6" s="81" t="s">
        <v>39</v>
      </c>
      <c r="Z6" s="81"/>
      <c r="AA6" s="81" t="s">
        <v>39</v>
      </c>
      <c r="AB6" s="82" t="s">
        <v>236</v>
      </c>
      <c r="AC6" s="81"/>
      <c r="AD6" s="82"/>
      <c r="AE6" s="83" t="s">
        <v>53</v>
      </c>
      <c r="AF6" s="83" t="s">
        <v>53</v>
      </c>
      <c r="AG6" s="81" t="s">
        <v>39</v>
      </c>
      <c r="AH6" s="81" t="s">
        <v>39</v>
      </c>
      <c r="AI6" s="82" t="s">
        <v>39</v>
      </c>
    </row>
    <row r="7" spans="1:35" ht="12" customHeight="1" x14ac:dyDescent="0.15">
      <c r="B7" s="547" t="s">
        <v>235</v>
      </c>
      <c r="C7" s="84"/>
      <c r="D7" s="84"/>
      <c r="E7" s="84"/>
      <c r="F7" s="84"/>
      <c r="G7" s="85">
        <f t="shared" ref="G7:G30" si="0">SUM(C7:F7)</f>
        <v>0</v>
      </c>
      <c r="H7" s="84"/>
      <c r="I7" s="84"/>
      <c r="J7" s="85">
        <f t="shared" ref="J7:J30" si="1">SUM(H7:I7)</f>
        <v>0</v>
      </c>
      <c r="K7" s="85">
        <f t="shared" ref="K7:K30" si="2">G7+J7</f>
        <v>0</v>
      </c>
      <c r="L7" s="84"/>
      <c r="M7" s="85">
        <f t="shared" ref="M7:M30" si="3">K7+L7</f>
        <v>0</v>
      </c>
      <c r="N7" s="86" t="s">
        <v>221</v>
      </c>
      <c r="O7" s="86" t="s">
        <v>132</v>
      </c>
      <c r="P7" s="86" t="s">
        <v>132</v>
      </c>
      <c r="Q7" s="87" t="s">
        <v>132</v>
      </c>
      <c r="R7" s="86" t="s">
        <v>132</v>
      </c>
      <c r="S7" s="86" t="s">
        <v>132</v>
      </c>
      <c r="T7" s="86" t="s">
        <v>132</v>
      </c>
      <c r="U7" s="86" t="s">
        <v>132</v>
      </c>
      <c r="V7" s="86" t="s">
        <v>132</v>
      </c>
      <c r="W7" s="86" t="s">
        <v>132</v>
      </c>
      <c r="X7" s="86" t="s">
        <v>132</v>
      </c>
      <c r="Y7" s="86" t="s">
        <v>132</v>
      </c>
      <c r="Z7" s="86" t="s">
        <v>132</v>
      </c>
      <c r="AA7" s="86" t="s">
        <v>132</v>
      </c>
      <c r="AB7" s="87" t="s">
        <v>132</v>
      </c>
      <c r="AC7" s="86" t="s">
        <v>132</v>
      </c>
      <c r="AD7" s="87" t="s">
        <v>132</v>
      </c>
      <c r="AE7" s="548"/>
      <c r="AF7" s="548"/>
      <c r="AG7" s="86" t="s">
        <v>132</v>
      </c>
      <c r="AH7" s="86" t="s">
        <v>132</v>
      </c>
      <c r="AI7" s="87" t="s">
        <v>132</v>
      </c>
    </row>
    <row r="8" spans="1:35" ht="12" customHeight="1" x14ac:dyDescent="0.15">
      <c r="B8" s="491"/>
      <c r="C8" s="88"/>
      <c r="D8" s="88"/>
      <c r="E8" s="88"/>
      <c r="F8" s="88"/>
      <c r="G8" s="89">
        <f t="shared" si="0"/>
        <v>0</v>
      </c>
      <c r="H8" s="88"/>
      <c r="I8" s="88"/>
      <c r="J8" s="89">
        <f t="shared" si="1"/>
        <v>0</v>
      </c>
      <c r="K8" s="89">
        <f t="shared" si="2"/>
        <v>0</v>
      </c>
      <c r="L8" s="88"/>
      <c r="M8" s="89">
        <f t="shared" si="3"/>
        <v>0</v>
      </c>
      <c r="N8" s="88"/>
      <c r="O8" s="88"/>
      <c r="P8" s="88"/>
      <c r="Q8" s="89">
        <f>SUM(N8:P8)</f>
        <v>0</v>
      </c>
      <c r="R8" s="88"/>
      <c r="S8" s="88"/>
      <c r="T8" s="90"/>
      <c r="U8" s="90"/>
      <c r="V8" s="91"/>
      <c r="W8" s="91"/>
      <c r="X8" s="91"/>
      <c r="Y8" s="88">
        <f>G8*W8</f>
        <v>0</v>
      </c>
      <c r="Z8" s="88">
        <f>J8*X8</f>
        <v>0</v>
      </c>
      <c r="AA8" s="92"/>
      <c r="AB8" s="93" t="e">
        <f>ROUND(AA8/Y8*100,1)</f>
        <v>#DIV/0!</v>
      </c>
      <c r="AC8" s="88"/>
      <c r="AD8" s="93" t="e">
        <f>ROUND(AC8/Z8*100,1)</f>
        <v>#DIV/0!</v>
      </c>
      <c r="AE8" s="549"/>
      <c r="AF8" s="549"/>
      <c r="AG8" s="92"/>
      <c r="AH8" s="92"/>
      <c r="AI8" s="89">
        <f>AG8+AH8</f>
        <v>0</v>
      </c>
    </row>
    <row r="9" spans="1:35" ht="12" customHeight="1" x14ac:dyDescent="0.15">
      <c r="A9" s="94"/>
      <c r="B9" s="537" t="s">
        <v>234</v>
      </c>
      <c r="C9" s="84"/>
      <c r="D9" s="84"/>
      <c r="E9" s="84"/>
      <c r="F9" s="84"/>
      <c r="G9" s="85">
        <f t="shared" si="0"/>
        <v>0</v>
      </c>
      <c r="H9" s="84"/>
      <c r="I9" s="84"/>
      <c r="J9" s="85">
        <f t="shared" si="1"/>
        <v>0</v>
      </c>
      <c r="K9" s="85">
        <f t="shared" si="2"/>
        <v>0</v>
      </c>
      <c r="L9" s="84"/>
      <c r="M9" s="85">
        <f t="shared" si="3"/>
        <v>0</v>
      </c>
      <c r="N9" s="86" t="s">
        <v>221</v>
      </c>
      <c r="O9" s="86" t="s">
        <v>132</v>
      </c>
      <c r="P9" s="86" t="s">
        <v>132</v>
      </c>
      <c r="Q9" s="87" t="s">
        <v>132</v>
      </c>
      <c r="R9" s="86" t="s">
        <v>132</v>
      </c>
      <c r="S9" s="86" t="s">
        <v>132</v>
      </c>
      <c r="T9" s="86" t="s">
        <v>132</v>
      </c>
      <c r="U9" s="86" t="s">
        <v>132</v>
      </c>
      <c r="V9" s="86" t="s">
        <v>132</v>
      </c>
      <c r="W9" s="86" t="s">
        <v>132</v>
      </c>
      <c r="X9" s="86" t="s">
        <v>132</v>
      </c>
      <c r="Y9" s="86" t="s">
        <v>132</v>
      </c>
      <c r="Z9" s="86" t="s">
        <v>132</v>
      </c>
      <c r="AA9" s="86" t="s">
        <v>132</v>
      </c>
      <c r="AB9" s="87" t="s">
        <v>132</v>
      </c>
      <c r="AC9" s="86" t="s">
        <v>132</v>
      </c>
      <c r="AD9" s="87" t="s">
        <v>132</v>
      </c>
      <c r="AE9" s="538"/>
      <c r="AF9" s="538"/>
      <c r="AG9" s="86" t="s">
        <v>132</v>
      </c>
      <c r="AH9" s="86" t="s">
        <v>132</v>
      </c>
      <c r="AI9" s="87" t="s">
        <v>132</v>
      </c>
    </row>
    <row r="10" spans="1:35" ht="12" customHeight="1" x14ac:dyDescent="0.15">
      <c r="A10" s="94"/>
      <c r="B10" s="491"/>
      <c r="C10" s="88"/>
      <c r="D10" s="88"/>
      <c r="E10" s="88"/>
      <c r="F10" s="88"/>
      <c r="G10" s="89">
        <f t="shared" si="0"/>
        <v>0</v>
      </c>
      <c r="H10" s="88"/>
      <c r="I10" s="88"/>
      <c r="J10" s="89">
        <f t="shared" si="1"/>
        <v>0</v>
      </c>
      <c r="K10" s="89">
        <f t="shared" si="2"/>
        <v>0</v>
      </c>
      <c r="L10" s="88"/>
      <c r="M10" s="89">
        <f t="shared" si="3"/>
        <v>0</v>
      </c>
      <c r="N10" s="88"/>
      <c r="O10" s="88"/>
      <c r="P10" s="88"/>
      <c r="Q10" s="89">
        <f>SUM(N10:P10)</f>
        <v>0</v>
      </c>
      <c r="R10" s="88"/>
      <c r="S10" s="88"/>
      <c r="T10" s="90"/>
      <c r="U10" s="90"/>
      <c r="V10" s="91"/>
      <c r="W10" s="91"/>
      <c r="X10" s="91"/>
      <c r="Y10" s="88">
        <f>G10*W10</f>
        <v>0</v>
      </c>
      <c r="Z10" s="88">
        <f>J10*X10</f>
        <v>0</v>
      </c>
      <c r="AA10" s="92"/>
      <c r="AB10" s="93" t="e">
        <f>ROUND(AA10/Y10*100,1)</f>
        <v>#DIV/0!</v>
      </c>
      <c r="AC10" s="88"/>
      <c r="AD10" s="93" t="e">
        <f>ROUND(AC10/Z10*100,1)</f>
        <v>#DIV/0!</v>
      </c>
      <c r="AE10" s="539"/>
      <c r="AF10" s="539"/>
      <c r="AG10" s="92"/>
      <c r="AH10" s="92"/>
      <c r="AI10" s="89">
        <f>AG10+AH10</f>
        <v>0</v>
      </c>
    </row>
    <row r="11" spans="1:35" ht="12" customHeight="1" x14ac:dyDescent="0.15">
      <c r="A11" s="70"/>
      <c r="B11" s="537" t="s">
        <v>233</v>
      </c>
      <c r="C11" s="84"/>
      <c r="D11" s="84"/>
      <c r="E11" s="84"/>
      <c r="F11" s="84"/>
      <c r="G11" s="85">
        <f t="shared" si="0"/>
        <v>0</v>
      </c>
      <c r="H11" s="84"/>
      <c r="I11" s="84"/>
      <c r="J11" s="85">
        <f t="shared" si="1"/>
        <v>0</v>
      </c>
      <c r="K11" s="85">
        <f t="shared" si="2"/>
        <v>0</v>
      </c>
      <c r="L11" s="84"/>
      <c r="M11" s="85">
        <f t="shared" si="3"/>
        <v>0</v>
      </c>
      <c r="N11" s="86" t="s">
        <v>221</v>
      </c>
      <c r="O11" s="86" t="s">
        <v>132</v>
      </c>
      <c r="P11" s="86" t="s">
        <v>132</v>
      </c>
      <c r="Q11" s="87" t="s">
        <v>132</v>
      </c>
      <c r="R11" s="86" t="s">
        <v>132</v>
      </c>
      <c r="S11" s="86" t="s">
        <v>132</v>
      </c>
      <c r="T11" s="86" t="s">
        <v>132</v>
      </c>
      <c r="U11" s="86" t="s">
        <v>132</v>
      </c>
      <c r="V11" s="86" t="s">
        <v>132</v>
      </c>
      <c r="W11" s="86" t="s">
        <v>132</v>
      </c>
      <c r="X11" s="86" t="s">
        <v>132</v>
      </c>
      <c r="Y11" s="86" t="s">
        <v>132</v>
      </c>
      <c r="Z11" s="86" t="s">
        <v>132</v>
      </c>
      <c r="AA11" s="86" t="s">
        <v>132</v>
      </c>
      <c r="AB11" s="87" t="s">
        <v>132</v>
      </c>
      <c r="AC11" s="86" t="s">
        <v>132</v>
      </c>
      <c r="AD11" s="87" t="s">
        <v>132</v>
      </c>
      <c r="AE11" s="538"/>
      <c r="AF11" s="538"/>
      <c r="AG11" s="86" t="s">
        <v>132</v>
      </c>
      <c r="AH11" s="86" t="s">
        <v>132</v>
      </c>
      <c r="AI11" s="87" t="s">
        <v>132</v>
      </c>
    </row>
    <row r="12" spans="1:35" ht="12" customHeight="1" x14ac:dyDescent="0.15">
      <c r="A12" s="70"/>
      <c r="B12" s="491"/>
      <c r="C12" s="88"/>
      <c r="D12" s="88"/>
      <c r="E12" s="88"/>
      <c r="F12" s="88"/>
      <c r="G12" s="89">
        <f t="shared" si="0"/>
        <v>0</v>
      </c>
      <c r="H12" s="88"/>
      <c r="I12" s="88"/>
      <c r="J12" s="89">
        <f t="shared" si="1"/>
        <v>0</v>
      </c>
      <c r="K12" s="89">
        <f t="shared" si="2"/>
        <v>0</v>
      </c>
      <c r="L12" s="88"/>
      <c r="M12" s="89">
        <f t="shared" si="3"/>
        <v>0</v>
      </c>
      <c r="N12" s="88"/>
      <c r="O12" s="88"/>
      <c r="P12" s="88"/>
      <c r="Q12" s="89">
        <f>SUM(N12:P12)</f>
        <v>0</v>
      </c>
      <c r="R12" s="88"/>
      <c r="S12" s="88"/>
      <c r="T12" s="90"/>
      <c r="U12" s="90"/>
      <c r="V12" s="91"/>
      <c r="W12" s="91"/>
      <c r="X12" s="91"/>
      <c r="Y12" s="88">
        <f>G12*W12</f>
        <v>0</v>
      </c>
      <c r="Z12" s="88">
        <f>J12*X12</f>
        <v>0</v>
      </c>
      <c r="AA12" s="92"/>
      <c r="AB12" s="93" t="e">
        <f>ROUND(AA12/Y12*100,1)</f>
        <v>#DIV/0!</v>
      </c>
      <c r="AC12" s="88"/>
      <c r="AD12" s="93" t="e">
        <f>ROUND(AC12/Z12*100,1)</f>
        <v>#DIV/0!</v>
      </c>
      <c r="AE12" s="539"/>
      <c r="AF12" s="539"/>
      <c r="AG12" s="92"/>
      <c r="AH12" s="92"/>
      <c r="AI12" s="89">
        <f>AG12+AH12</f>
        <v>0</v>
      </c>
    </row>
    <row r="13" spans="1:35" ht="12" customHeight="1" x14ac:dyDescent="0.15">
      <c r="B13" s="537" t="s">
        <v>232</v>
      </c>
      <c r="C13" s="84"/>
      <c r="D13" s="84"/>
      <c r="E13" s="84"/>
      <c r="F13" s="84"/>
      <c r="G13" s="85">
        <f t="shared" si="0"/>
        <v>0</v>
      </c>
      <c r="H13" s="84"/>
      <c r="I13" s="84"/>
      <c r="J13" s="85">
        <f t="shared" si="1"/>
        <v>0</v>
      </c>
      <c r="K13" s="85">
        <f t="shared" si="2"/>
        <v>0</v>
      </c>
      <c r="L13" s="84"/>
      <c r="M13" s="85">
        <f t="shared" si="3"/>
        <v>0</v>
      </c>
      <c r="N13" s="86" t="s">
        <v>221</v>
      </c>
      <c r="O13" s="86" t="s">
        <v>132</v>
      </c>
      <c r="P13" s="86" t="s">
        <v>132</v>
      </c>
      <c r="Q13" s="87" t="s">
        <v>132</v>
      </c>
      <c r="R13" s="86" t="s">
        <v>132</v>
      </c>
      <c r="S13" s="86" t="s">
        <v>132</v>
      </c>
      <c r="T13" s="86" t="s">
        <v>132</v>
      </c>
      <c r="U13" s="86" t="s">
        <v>132</v>
      </c>
      <c r="V13" s="86" t="s">
        <v>132</v>
      </c>
      <c r="W13" s="86" t="s">
        <v>132</v>
      </c>
      <c r="X13" s="86" t="s">
        <v>132</v>
      </c>
      <c r="Y13" s="86" t="s">
        <v>132</v>
      </c>
      <c r="Z13" s="86" t="s">
        <v>132</v>
      </c>
      <c r="AA13" s="86" t="s">
        <v>132</v>
      </c>
      <c r="AB13" s="87" t="s">
        <v>132</v>
      </c>
      <c r="AC13" s="86" t="s">
        <v>132</v>
      </c>
      <c r="AD13" s="87" t="s">
        <v>132</v>
      </c>
      <c r="AE13" s="538"/>
      <c r="AF13" s="538"/>
      <c r="AG13" s="86" t="s">
        <v>132</v>
      </c>
      <c r="AH13" s="86" t="s">
        <v>132</v>
      </c>
      <c r="AI13" s="87" t="s">
        <v>132</v>
      </c>
    </row>
    <row r="14" spans="1:35" ht="12" customHeight="1" x14ac:dyDescent="0.15">
      <c r="B14" s="491"/>
      <c r="C14" s="88"/>
      <c r="D14" s="88"/>
      <c r="E14" s="88"/>
      <c r="F14" s="88"/>
      <c r="G14" s="89">
        <f t="shared" si="0"/>
        <v>0</v>
      </c>
      <c r="H14" s="88"/>
      <c r="I14" s="88"/>
      <c r="J14" s="89">
        <f t="shared" si="1"/>
        <v>0</v>
      </c>
      <c r="K14" s="89">
        <f t="shared" si="2"/>
        <v>0</v>
      </c>
      <c r="L14" s="88"/>
      <c r="M14" s="89">
        <f t="shared" si="3"/>
        <v>0</v>
      </c>
      <c r="N14" s="88"/>
      <c r="O14" s="88"/>
      <c r="P14" s="88"/>
      <c r="Q14" s="89">
        <f>SUM(N14:P14)</f>
        <v>0</v>
      </c>
      <c r="R14" s="88"/>
      <c r="S14" s="88"/>
      <c r="T14" s="90"/>
      <c r="U14" s="90"/>
      <c r="V14" s="91"/>
      <c r="W14" s="91"/>
      <c r="X14" s="91"/>
      <c r="Y14" s="88">
        <f>G14*W14</f>
        <v>0</v>
      </c>
      <c r="Z14" s="88">
        <f>J14*X14</f>
        <v>0</v>
      </c>
      <c r="AA14" s="92"/>
      <c r="AB14" s="93" t="e">
        <f>ROUND(AA14/Y14*100,1)</f>
        <v>#DIV/0!</v>
      </c>
      <c r="AC14" s="88"/>
      <c r="AD14" s="93" t="e">
        <f>ROUND(AC14/Z14*100,1)</f>
        <v>#DIV/0!</v>
      </c>
      <c r="AE14" s="539"/>
      <c r="AF14" s="539"/>
      <c r="AG14" s="92"/>
      <c r="AH14" s="92"/>
      <c r="AI14" s="89">
        <f>AG14+AH14</f>
        <v>0</v>
      </c>
    </row>
    <row r="15" spans="1:35" ht="12" customHeight="1" x14ac:dyDescent="0.15">
      <c r="B15" s="537" t="s">
        <v>231</v>
      </c>
      <c r="C15" s="84"/>
      <c r="D15" s="84"/>
      <c r="E15" s="84"/>
      <c r="F15" s="84"/>
      <c r="G15" s="85">
        <f t="shared" si="0"/>
        <v>0</v>
      </c>
      <c r="H15" s="84"/>
      <c r="I15" s="84"/>
      <c r="J15" s="85">
        <f t="shared" si="1"/>
        <v>0</v>
      </c>
      <c r="K15" s="85">
        <f t="shared" si="2"/>
        <v>0</v>
      </c>
      <c r="L15" s="84"/>
      <c r="M15" s="85">
        <f t="shared" si="3"/>
        <v>0</v>
      </c>
      <c r="N15" s="86" t="s">
        <v>221</v>
      </c>
      <c r="O15" s="86" t="s">
        <v>132</v>
      </c>
      <c r="P15" s="86" t="s">
        <v>132</v>
      </c>
      <c r="Q15" s="87" t="s">
        <v>132</v>
      </c>
      <c r="R15" s="86" t="s">
        <v>132</v>
      </c>
      <c r="S15" s="86" t="s">
        <v>132</v>
      </c>
      <c r="T15" s="86" t="s">
        <v>132</v>
      </c>
      <c r="U15" s="86" t="s">
        <v>132</v>
      </c>
      <c r="V15" s="86" t="s">
        <v>132</v>
      </c>
      <c r="W15" s="86" t="s">
        <v>132</v>
      </c>
      <c r="X15" s="86" t="s">
        <v>132</v>
      </c>
      <c r="Y15" s="86" t="s">
        <v>132</v>
      </c>
      <c r="Z15" s="86" t="s">
        <v>132</v>
      </c>
      <c r="AA15" s="86" t="s">
        <v>132</v>
      </c>
      <c r="AB15" s="87" t="s">
        <v>132</v>
      </c>
      <c r="AC15" s="86" t="s">
        <v>132</v>
      </c>
      <c r="AD15" s="87" t="s">
        <v>132</v>
      </c>
      <c r="AE15" s="538"/>
      <c r="AF15" s="538"/>
      <c r="AG15" s="86" t="s">
        <v>132</v>
      </c>
      <c r="AH15" s="86" t="s">
        <v>132</v>
      </c>
      <c r="AI15" s="87" t="s">
        <v>132</v>
      </c>
    </row>
    <row r="16" spans="1:35" ht="12" customHeight="1" x14ac:dyDescent="0.15">
      <c r="A16" s="545" t="s">
        <v>276</v>
      </c>
      <c r="B16" s="491"/>
      <c r="C16" s="88"/>
      <c r="D16" s="88"/>
      <c r="E16" s="88"/>
      <c r="F16" s="88"/>
      <c r="G16" s="89">
        <f t="shared" si="0"/>
        <v>0</v>
      </c>
      <c r="H16" s="88"/>
      <c r="I16" s="88"/>
      <c r="J16" s="89">
        <f t="shared" si="1"/>
        <v>0</v>
      </c>
      <c r="K16" s="89">
        <f t="shared" si="2"/>
        <v>0</v>
      </c>
      <c r="L16" s="88"/>
      <c r="M16" s="89">
        <f t="shared" si="3"/>
        <v>0</v>
      </c>
      <c r="N16" s="88"/>
      <c r="O16" s="88"/>
      <c r="P16" s="88"/>
      <c r="Q16" s="89">
        <f>SUM(N16:P16)</f>
        <v>0</v>
      </c>
      <c r="R16" s="88"/>
      <c r="S16" s="88"/>
      <c r="T16" s="90"/>
      <c r="U16" s="90"/>
      <c r="V16" s="91"/>
      <c r="W16" s="91"/>
      <c r="X16" s="91"/>
      <c r="Y16" s="88">
        <f>G16*W16</f>
        <v>0</v>
      </c>
      <c r="Z16" s="88">
        <f>J16*X16</f>
        <v>0</v>
      </c>
      <c r="AA16" s="92"/>
      <c r="AB16" s="93" t="e">
        <f>ROUND(AA16/Y16*100,1)</f>
        <v>#DIV/0!</v>
      </c>
      <c r="AC16" s="88"/>
      <c r="AD16" s="93" t="e">
        <f>ROUND(AC16/Z16*100,1)</f>
        <v>#DIV/0!</v>
      </c>
      <c r="AE16" s="539"/>
      <c r="AF16" s="539"/>
      <c r="AG16" s="92"/>
      <c r="AH16" s="92"/>
      <c r="AI16" s="89">
        <f>AG16+AH16</f>
        <v>0</v>
      </c>
    </row>
    <row r="17" spans="1:35" ht="12" customHeight="1" x14ac:dyDescent="0.15">
      <c r="A17" s="546"/>
      <c r="B17" s="537" t="s">
        <v>230</v>
      </c>
      <c r="C17" s="84"/>
      <c r="D17" s="84"/>
      <c r="E17" s="84"/>
      <c r="F17" s="84"/>
      <c r="G17" s="85">
        <f t="shared" si="0"/>
        <v>0</v>
      </c>
      <c r="H17" s="84"/>
      <c r="I17" s="84"/>
      <c r="J17" s="85">
        <f t="shared" si="1"/>
        <v>0</v>
      </c>
      <c r="K17" s="85">
        <f t="shared" si="2"/>
        <v>0</v>
      </c>
      <c r="L17" s="84"/>
      <c r="M17" s="85">
        <f t="shared" si="3"/>
        <v>0</v>
      </c>
      <c r="N17" s="86" t="s">
        <v>221</v>
      </c>
      <c r="O17" s="86" t="s">
        <v>132</v>
      </c>
      <c r="P17" s="86" t="s">
        <v>132</v>
      </c>
      <c r="Q17" s="87" t="s">
        <v>132</v>
      </c>
      <c r="R17" s="86" t="s">
        <v>132</v>
      </c>
      <c r="S17" s="86" t="s">
        <v>132</v>
      </c>
      <c r="T17" s="86" t="s">
        <v>132</v>
      </c>
      <c r="U17" s="86" t="s">
        <v>132</v>
      </c>
      <c r="V17" s="86" t="s">
        <v>132</v>
      </c>
      <c r="W17" s="86" t="s">
        <v>132</v>
      </c>
      <c r="X17" s="86" t="s">
        <v>132</v>
      </c>
      <c r="Y17" s="86" t="s">
        <v>132</v>
      </c>
      <c r="Z17" s="86" t="s">
        <v>132</v>
      </c>
      <c r="AA17" s="86" t="s">
        <v>132</v>
      </c>
      <c r="AB17" s="87" t="s">
        <v>132</v>
      </c>
      <c r="AC17" s="86" t="s">
        <v>132</v>
      </c>
      <c r="AD17" s="87" t="s">
        <v>132</v>
      </c>
      <c r="AE17" s="538"/>
      <c r="AF17" s="538"/>
      <c r="AG17" s="86" t="s">
        <v>132</v>
      </c>
      <c r="AH17" s="86" t="s">
        <v>132</v>
      </c>
      <c r="AI17" s="87" t="s">
        <v>132</v>
      </c>
    </row>
    <row r="18" spans="1:35" ht="12" customHeight="1" x14ac:dyDescent="0.15">
      <c r="A18" s="546"/>
      <c r="B18" s="491"/>
      <c r="C18" s="88"/>
      <c r="D18" s="88"/>
      <c r="E18" s="88"/>
      <c r="F18" s="88"/>
      <c r="G18" s="89">
        <f t="shared" si="0"/>
        <v>0</v>
      </c>
      <c r="H18" s="88"/>
      <c r="I18" s="88"/>
      <c r="J18" s="89">
        <f t="shared" si="1"/>
        <v>0</v>
      </c>
      <c r="K18" s="89">
        <f t="shared" si="2"/>
        <v>0</v>
      </c>
      <c r="L18" s="88"/>
      <c r="M18" s="89">
        <f t="shared" si="3"/>
        <v>0</v>
      </c>
      <c r="N18" s="88"/>
      <c r="O18" s="88"/>
      <c r="P18" s="88"/>
      <c r="Q18" s="89">
        <f>SUM(N18:P18)</f>
        <v>0</v>
      </c>
      <c r="R18" s="88"/>
      <c r="S18" s="88"/>
      <c r="T18" s="90"/>
      <c r="U18" s="90"/>
      <c r="V18" s="91"/>
      <c r="W18" s="91"/>
      <c r="X18" s="91"/>
      <c r="Y18" s="88">
        <f>G18*W18</f>
        <v>0</v>
      </c>
      <c r="Z18" s="88">
        <f>J18*X18</f>
        <v>0</v>
      </c>
      <c r="AA18" s="92"/>
      <c r="AB18" s="93" t="e">
        <f>ROUND(AA18/Y18*100,1)</f>
        <v>#DIV/0!</v>
      </c>
      <c r="AC18" s="88"/>
      <c r="AD18" s="93" t="e">
        <f>ROUND(AC18/Z18*100,1)</f>
        <v>#DIV/0!</v>
      </c>
      <c r="AE18" s="539"/>
      <c r="AF18" s="539"/>
      <c r="AG18" s="92"/>
      <c r="AH18" s="92"/>
      <c r="AI18" s="89">
        <f>AG18+AH18</f>
        <v>0</v>
      </c>
    </row>
    <row r="19" spans="1:35" ht="12" customHeight="1" x14ac:dyDescent="0.15">
      <c r="A19" s="546"/>
      <c r="B19" s="537" t="s">
        <v>229</v>
      </c>
      <c r="C19" s="84"/>
      <c r="D19" s="84"/>
      <c r="E19" s="84"/>
      <c r="F19" s="84"/>
      <c r="G19" s="85">
        <f t="shared" si="0"/>
        <v>0</v>
      </c>
      <c r="H19" s="84"/>
      <c r="I19" s="84"/>
      <c r="J19" s="85">
        <f t="shared" si="1"/>
        <v>0</v>
      </c>
      <c r="K19" s="85">
        <f t="shared" si="2"/>
        <v>0</v>
      </c>
      <c r="L19" s="84"/>
      <c r="M19" s="85">
        <f t="shared" si="3"/>
        <v>0</v>
      </c>
      <c r="N19" s="86" t="s">
        <v>221</v>
      </c>
      <c r="O19" s="86" t="s">
        <v>132</v>
      </c>
      <c r="P19" s="86" t="s">
        <v>132</v>
      </c>
      <c r="Q19" s="87" t="s">
        <v>132</v>
      </c>
      <c r="R19" s="86" t="s">
        <v>132</v>
      </c>
      <c r="S19" s="86" t="s">
        <v>132</v>
      </c>
      <c r="T19" s="86" t="s">
        <v>132</v>
      </c>
      <c r="U19" s="86" t="s">
        <v>132</v>
      </c>
      <c r="V19" s="86" t="s">
        <v>132</v>
      </c>
      <c r="W19" s="86" t="s">
        <v>132</v>
      </c>
      <c r="X19" s="86" t="s">
        <v>132</v>
      </c>
      <c r="Y19" s="86" t="s">
        <v>132</v>
      </c>
      <c r="Z19" s="86" t="s">
        <v>132</v>
      </c>
      <c r="AA19" s="86" t="s">
        <v>132</v>
      </c>
      <c r="AB19" s="87" t="s">
        <v>132</v>
      </c>
      <c r="AC19" s="86" t="s">
        <v>132</v>
      </c>
      <c r="AD19" s="87" t="s">
        <v>132</v>
      </c>
      <c r="AE19" s="538"/>
      <c r="AF19" s="538"/>
      <c r="AG19" s="86" t="s">
        <v>132</v>
      </c>
      <c r="AH19" s="86" t="s">
        <v>132</v>
      </c>
      <c r="AI19" s="87" t="s">
        <v>132</v>
      </c>
    </row>
    <row r="20" spans="1:35" ht="12" customHeight="1" x14ac:dyDescent="0.15">
      <c r="A20" s="70"/>
      <c r="B20" s="491"/>
      <c r="C20" s="88"/>
      <c r="D20" s="88"/>
      <c r="E20" s="88"/>
      <c r="F20" s="88"/>
      <c r="G20" s="89">
        <f t="shared" si="0"/>
        <v>0</v>
      </c>
      <c r="H20" s="95"/>
      <c r="I20" s="88"/>
      <c r="J20" s="89">
        <f t="shared" si="1"/>
        <v>0</v>
      </c>
      <c r="K20" s="89">
        <f t="shared" si="2"/>
        <v>0</v>
      </c>
      <c r="L20" s="88"/>
      <c r="M20" s="89">
        <f t="shared" si="3"/>
        <v>0</v>
      </c>
      <c r="N20" s="88"/>
      <c r="O20" s="88"/>
      <c r="P20" s="88"/>
      <c r="Q20" s="89">
        <f>SUM(N20:P20)</f>
        <v>0</v>
      </c>
      <c r="R20" s="88"/>
      <c r="S20" s="88"/>
      <c r="T20" s="90"/>
      <c r="U20" s="90"/>
      <c r="V20" s="91"/>
      <c r="W20" s="91"/>
      <c r="X20" s="91"/>
      <c r="Y20" s="88">
        <f>G20*W20</f>
        <v>0</v>
      </c>
      <c r="Z20" s="88">
        <f>J20*X20</f>
        <v>0</v>
      </c>
      <c r="AA20" s="92"/>
      <c r="AB20" s="93" t="e">
        <f>ROUND(AA20/Y20*100,1)</f>
        <v>#DIV/0!</v>
      </c>
      <c r="AC20" s="88"/>
      <c r="AD20" s="93" t="e">
        <f>ROUND(AC20/Z20*100,1)</f>
        <v>#DIV/0!</v>
      </c>
      <c r="AE20" s="539"/>
      <c r="AF20" s="539"/>
      <c r="AG20" s="92"/>
      <c r="AH20" s="92"/>
      <c r="AI20" s="89">
        <f>AG20+AH20</f>
        <v>0</v>
      </c>
    </row>
    <row r="21" spans="1:35" ht="12" customHeight="1" x14ac:dyDescent="0.15">
      <c r="B21" s="537" t="s">
        <v>228</v>
      </c>
      <c r="C21" s="84"/>
      <c r="D21" s="84"/>
      <c r="E21" s="84"/>
      <c r="F21" s="84"/>
      <c r="G21" s="85">
        <f t="shared" si="0"/>
        <v>0</v>
      </c>
      <c r="H21" s="84"/>
      <c r="I21" s="84"/>
      <c r="J21" s="85">
        <f t="shared" si="1"/>
        <v>0</v>
      </c>
      <c r="K21" s="85">
        <f t="shared" si="2"/>
        <v>0</v>
      </c>
      <c r="L21" s="84"/>
      <c r="M21" s="85">
        <f t="shared" si="3"/>
        <v>0</v>
      </c>
      <c r="N21" s="86" t="s">
        <v>221</v>
      </c>
      <c r="O21" s="86" t="s">
        <v>132</v>
      </c>
      <c r="P21" s="86" t="s">
        <v>132</v>
      </c>
      <c r="Q21" s="87" t="s">
        <v>132</v>
      </c>
      <c r="R21" s="86" t="s">
        <v>132</v>
      </c>
      <c r="S21" s="86" t="s">
        <v>132</v>
      </c>
      <c r="T21" s="86" t="s">
        <v>132</v>
      </c>
      <c r="U21" s="86" t="s">
        <v>132</v>
      </c>
      <c r="V21" s="86" t="s">
        <v>132</v>
      </c>
      <c r="W21" s="86" t="s">
        <v>132</v>
      </c>
      <c r="X21" s="86" t="s">
        <v>132</v>
      </c>
      <c r="Y21" s="86" t="s">
        <v>132</v>
      </c>
      <c r="Z21" s="86" t="s">
        <v>132</v>
      </c>
      <c r="AA21" s="86" t="s">
        <v>132</v>
      </c>
      <c r="AB21" s="87" t="s">
        <v>132</v>
      </c>
      <c r="AC21" s="86" t="s">
        <v>132</v>
      </c>
      <c r="AD21" s="87" t="s">
        <v>132</v>
      </c>
      <c r="AE21" s="538"/>
      <c r="AF21" s="538"/>
      <c r="AG21" s="86" t="s">
        <v>132</v>
      </c>
      <c r="AH21" s="86" t="s">
        <v>132</v>
      </c>
      <c r="AI21" s="87" t="s">
        <v>132</v>
      </c>
    </row>
    <row r="22" spans="1:35" ht="12" customHeight="1" x14ac:dyDescent="0.15">
      <c r="B22" s="491"/>
      <c r="C22" s="88"/>
      <c r="D22" s="88"/>
      <c r="E22" s="88"/>
      <c r="F22" s="88"/>
      <c r="G22" s="89">
        <f t="shared" si="0"/>
        <v>0</v>
      </c>
      <c r="H22" s="95"/>
      <c r="I22" s="88"/>
      <c r="J22" s="89">
        <f t="shared" si="1"/>
        <v>0</v>
      </c>
      <c r="K22" s="96">
        <f t="shared" si="2"/>
        <v>0</v>
      </c>
      <c r="L22" s="88"/>
      <c r="M22" s="89">
        <f t="shared" si="3"/>
        <v>0</v>
      </c>
      <c r="N22" s="88"/>
      <c r="O22" s="88"/>
      <c r="P22" s="88"/>
      <c r="Q22" s="89">
        <f>SUM(N22:P22)</f>
        <v>0</v>
      </c>
      <c r="R22" s="88"/>
      <c r="S22" s="88"/>
      <c r="T22" s="90"/>
      <c r="U22" s="90"/>
      <c r="V22" s="91"/>
      <c r="W22" s="91"/>
      <c r="X22" s="91"/>
      <c r="Y22" s="88">
        <f>G22*W22</f>
        <v>0</v>
      </c>
      <c r="Z22" s="88">
        <f>J22*X22</f>
        <v>0</v>
      </c>
      <c r="AA22" s="92"/>
      <c r="AB22" s="93" t="e">
        <f>ROUND(AA22/Y22*100,1)</f>
        <v>#DIV/0!</v>
      </c>
      <c r="AC22" s="88"/>
      <c r="AD22" s="93" t="e">
        <f>ROUND(AC22/Z22*100,1)</f>
        <v>#DIV/0!</v>
      </c>
      <c r="AE22" s="539"/>
      <c r="AF22" s="539"/>
      <c r="AG22" s="92"/>
      <c r="AH22" s="92"/>
      <c r="AI22" s="89">
        <f>AG22+AH22</f>
        <v>0</v>
      </c>
    </row>
    <row r="23" spans="1:35" ht="12" customHeight="1" x14ac:dyDescent="0.15">
      <c r="B23" s="537" t="s">
        <v>227</v>
      </c>
      <c r="C23" s="84"/>
      <c r="D23" s="84"/>
      <c r="E23" s="84"/>
      <c r="F23" s="84"/>
      <c r="G23" s="85">
        <f t="shared" si="0"/>
        <v>0</v>
      </c>
      <c r="H23" s="84"/>
      <c r="I23" s="84"/>
      <c r="J23" s="85">
        <f t="shared" si="1"/>
        <v>0</v>
      </c>
      <c r="K23" s="85">
        <f t="shared" si="2"/>
        <v>0</v>
      </c>
      <c r="L23" s="84"/>
      <c r="M23" s="85">
        <f t="shared" si="3"/>
        <v>0</v>
      </c>
      <c r="N23" s="86" t="s">
        <v>221</v>
      </c>
      <c r="O23" s="86" t="s">
        <v>132</v>
      </c>
      <c r="P23" s="86" t="s">
        <v>132</v>
      </c>
      <c r="Q23" s="87" t="s">
        <v>132</v>
      </c>
      <c r="R23" s="86" t="s">
        <v>132</v>
      </c>
      <c r="S23" s="86" t="s">
        <v>132</v>
      </c>
      <c r="T23" s="86" t="s">
        <v>132</v>
      </c>
      <c r="U23" s="86" t="s">
        <v>132</v>
      </c>
      <c r="V23" s="86" t="s">
        <v>132</v>
      </c>
      <c r="W23" s="86" t="s">
        <v>132</v>
      </c>
      <c r="X23" s="86" t="s">
        <v>132</v>
      </c>
      <c r="Y23" s="86" t="s">
        <v>132</v>
      </c>
      <c r="Z23" s="86" t="s">
        <v>132</v>
      </c>
      <c r="AA23" s="86" t="s">
        <v>132</v>
      </c>
      <c r="AB23" s="87" t="s">
        <v>132</v>
      </c>
      <c r="AC23" s="86" t="s">
        <v>132</v>
      </c>
      <c r="AD23" s="87" t="s">
        <v>132</v>
      </c>
      <c r="AE23" s="538"/>
      <c r="AF23" s="538"/>
      <c r="AG23" s="86" t="s">
        <v>132</v>
      </c>
      <c r="AH23" s="86" t="s">
        <v>132</v>
      </c>
      <c r="AI23" s="87" t="s">
        <v>132</v>
      </c>
    </row>
    <row r="24" spans="1:35" ht="12" customHeight="1" x14ac:dyDescent="0.15">
      <c r="B24" s="491"/>
      <c r="C24" s="88"/>
      <c r="D24" s="88"/>
      <c r="E24" s="88"/>
      <c r="F24" s="88"/>
      <c r="G24" s="89">
        <f t="shared" si="0"/>
        <v>0</v>
      </c>
      <c r="H24" s="95"/>
      <c r="I24" s="88"/>
      <c r="J24" s="89">
        <f t="shared" si="1"/>
        <v>0</v>
      </c>
      <c r="K24" s="96">
        <f t="shared" si="2"/>
        <v>0</v>
      </c>
      <c r="L24" s="88"/>
      <c r="M24" s="89">
        <f t="shared" si="3"/>
        <v>0</v>
      </c>
      <c r="N24" s="88"/>
      <c r="O24" s="88"/>
      <c r="P24" s="88"/>
      <c r="Q24" s="89">
        <f>SUM(N24:P24)</f>
        <v>0</v>
      </c>
      <c r="R24" s="88"/>
      <c r="S24" s="88"/>
      <c r="T24" s="90"/>
      <c r="U24" s="90"/>
      <c r="V24" s="91"/>
      <c r="W24" s="91"/>
      <c r="X24" s="91"/>
      <c r="Y24" s="88">
        <f>G24*W24</f>
        <v>0</v>
      </c>
      <c r="Z24" s="88">
        <f>J24*X24</f>
        <v>0</v>
      </c>
      <c r="AA24" s="92"/>
      <c r="AB24" s="93" t="e">
        <f>ROUND(AA24/Y24*100,1)</f>
        <v>#DIV/0!</v>
      </c>
      <c r="AC24" s="88"/>
      <c r="AD24" s="93" t="e">
        <f>ROUND(AC24/Z24*100,1)</f>
        <v>#DIV/0!</v>
      </c>
      <c r="AE24" s="539"/>
      <c r="AF24" s="539"/>
      <c r="AG24" s="92"/>
      <c r="AH24" s="92"/>
      <c r="AI24" s="89">
        <f>AG24+AH24</f>
        <v>0</v>
      </c>
    </row>
    <row r="25" spans="1:35" ht="12" customHeight="1" x14ac:dyDescent="0.15">
      <c r="B25" s="537" t="s">
        <v>226</v>
      </c>
      <c r="C25" s="84"/>
      <c r="D25" s="84"/>
      <c r="E25" s="84"/>
      <c r="F25" s="84"/>
      <c r="G25" s="85">
        <f t="shared" si="0"/>
        <v>0</v>
      </c>
      <c r="H25" s="84"/>
      <c r="I25" s="84"/>
      <c r="J25" s="85">
        <f t="shared" si="1"/>
        <v>0</v>
      </c>
      <c r="K25" s="85">
        <f t="shared" si="2"/>
        <v>0</v>
      </c>
      <c r="L25" s="84"/>
      <c r="M25" s="85">
        <f t="shared" si="3"/>
        <v>0</v>
      </c>
      <c r="N25" s="86" t="s">
        <v>221</v>
      </c>
      <c r="O25" s="86" t="s">
        <v>132</v>
      </c>
      <c r="P25" s="86" t="s">
        <v>132</v>
      </c>
      <c r="Q25" s="87" t="s">
        <v>132</v>
      </c>
      <c r="R25" s="86" t="s">
        <v>132</v>
      </c>
      <c r="S25" s="86" t="s">
        <v>132</v>
      </c>
      <c r="T25" s="86" t="s">
        <v>132</v>
      </c>
      <c r="U25" s="86" t="s">
        <v>132</v>
      </c>
      <c r="V25" s="86" t="s">
        <v>132</v>
      </c>
      <c r="W25" s="86" t="s">
        <v>132</v>
      </c>
      <c r="X25" s="86" t="s">
        <v>132</v>
      </c>
      <c r="Y25" s="86" t="s">
        <v>132</v>
      </c>
      <c r="Z25" s="86" t="s">
        <v>132</v>
      </c>
      <c r="AA25" s="86" t="s">
        <v>132</v>
      </c>
      <c r="AB25" s="87" t="s">
        <v>132</v>
      </c>
      <c r="AC25" s="86" t="s">
        <v>132</v>
      </c>
      <c r="AD25" s="87" t="s">
        <v>132</v>
      </c>
      <c r="AE25" s="538"/>
      <c r="AF25" s="538"/>
      <c r="AG25" s="86" t="s">
        <v>132</v>
      </c>
      <c r="AH25" s="86" t="s">
        <v>132</v>
      </c>
      <c r="AI25" s="87" t="s">
        <v>132</v>
      </c>
    </row>
    <row r="26" spans="1:35" ht="12" customHeight="1" x14ac:dyDescent="0.15">
      <c r="B26" s="491"/>
      <c r="C26" s="88"/>
      <c r="D26" s="88"/>
      <c r="E26" s="88"/>
      <c r="F26" s="88"/>
      <c r="G26" s="89">
        <f t="shared" si="0"/>
        <v>0</v>
      </c>
      <c r="H26" s="88"/>
      <c r="I26" s="88"/>
      <c r="J26" s="89">
        <f t="shared" si="1"/>
        <v>0</v>
      </c>
      <c r="K26" s="96">
        <f t="shared" si="2"/>
        <v>0</v>
      </c>
      <c r="L26" s="88"/>
      <c r="M26" s="89">
        <f t="shared" si="3"/>
        <v>0</v>
      </c>
      <c r="N26" s="88"/>
      <c r="O26" s="88"/>
      <c r="P26" s="88"/>
      <c r="Q26" s="89">
        <f>SUM(N26:P26)</f>
        <v>0</v>
      </c>
      <c r="R26" s="88"/>
      <c r="S26" s="88"/>
      <c r="T26" s="90"/>
      <c r="U26" s="90"/>
      <c r="V26" s="91"/>
      <c r="W26" s="91"/>
      <c r="X26" s="91"/>
      <c r="Y26" s="88">
        <f>G26*W26</f>
        <v>0</v>
      </c>
      <c r="Z26" s="88">
        <f>J26*X26</f>
        <v>0</v>
      </c>
      <c r="AA26" s="92"/>
      <c r="AB26" s="93" t="e">
        <f>ROUND(AA26/Y26*100,1)</f>
        <v>#DIV/0!</v>
      </c>
      <c r="AC26" s="88"/>
      <c r="AD26" s="93" t="e">
        <f>ROUND(AC26/Z26*100,1)</f>
        <v>#DIV/0!</v>
      </c>
      <c r="AE26" s="539"/>
      <c r="AF26" s="539"/>
      <c r="AG26" s="92"/>
      <c r="AH26" s="92"/>
      <c r="AI26" s="89">
        <f>AG26+AH26</f>
        <v>0</v>
      </c>
    </row>
    <row r="27" spans="1:35" ht="12" customHeight="1" x14ac:dyDescent="0.15">
      <c r="B27" s="537" t="s">
        <v>225</v>
      </c>
      <c r="C27" s="84"/>
      <c r="D27" s="84"/>
      <c r="E27" s="84"/>
      <c r="F27" s="84"/>
      <c r="G27" s="85">
        <f t="shared" si="0"/>
        <v>0</v>
      </c>
      <c r="H27" s="84"/>
      <c r="I27" s="84"/>
      <c r="J27" s="85">
        <f t="shared" si="1"/>
        <v>0</v>
      </c>
      <c r="K27" s="85">
        <f t="shared" si="2"/>
        <v>0</v>
      </c>
      <c r="L27" s="84"/>
      <c r="M27" s="85">
        <f t="shared" si="3"/>
        <v>0</v>
      </c>
      <c r="N27" s="86" t="s">
        <v>221</v>
      </c>
      <c r="O27" s="86" t="s">
        <v>132</v>
      </c>
      <c r="P27" s="86" t="s">
        <v>132</v>
      </c>
      <c r="Q27" s="87" t="s">
        <v>132</v>
      </c>
      <c r="R27" s="86" t="s">
        <v>132</v>
      </c>
      <c r="S27" s="86" t="s">
        <v>132</v>
      </c>
      <c r="T27" s="86" t="s">
        <v>132</v>
      </c>
      <c r="U27" s="86" t="s">
        <v>132</v>
      </c>
      <c r="V27" s="86" t="s">
        <v>132</v>
      </c>
      <c r="W27" s="86" t="s">
        <v>132</v>
      </c>
      <c r="X27" s="86" t="s">
        <v>132</v>
      </c>
      <c r="Y27" s="86" t="s">
        <v>132</v>
      </c>
      <c r="Z27" s="86" t="s">
        <v>132</v>
      </c>
      <c r="AA27" s="86" t="s">
        <v>132</v>
      </c>
      <c r="AB27" s="87" t="s">
        <v>132</v>
      </c>
      <c r="AC27" s="86" t="s">
        <v>132</v>
      </c>
      <c r="AD27" s="87" t="s">
        <v>132</v>
      </c>
      <c r="AE27" s="538"/>
      <c r="AF27" s="538"/>
      <c r="AG27" s="86" t="s">
        <v>132</v>
      </c>
      <c r="AH27" s="86" t="s">
        <v>132</v>
      </c>
      <c r="AI27" s="87" t="s">
        <v>132</v>
      </c>
    </row>
    <row r="28" spans="1:35" ht="12" customHeight="1" x14ac:dyDescent="0.15">
      <c r="B28" s="491"/>
      <c r="C28" s="88"/>
      <c r="D28" s="88"/>
      <c r="E28" s="88"/>
      <c r="F28" s="88"/>
      <c r="G28" s="89">
        <f t="shared" si="0"/>
        <v>0</v>
      </c>
      <c r="H28" s="88"/>
      <c r="I28" s="88"/>
      <c r="J28" s="89">
        <f t="shared" si="1"/>
        <v>0</v>
      </c>
      <c r="K28" s="96">
        <f t="shared" si="2"/>
        <v>0</v>
      </c>
      <c r="L28" s="88"/>
      <c r="M28" s="89">
        <f t="shared" si="3"/>
        <v>0</v>
      </c>
      <c r="N28" s="88"/>
      <c r="O28" s="88"/>
      <c r="P28" s="88"/>
      <c r="Q28" s="89">
        <f>SUM(N28:P28)</f>
        <v>0</v>
      </c>
      <c r="R28" s="88"/>
      <c r="S28" s="88"/>
      <c r="T28" s="90"/>
      <c r="U28" s="90"/>
      <c r="V28" s="91"/>
      <c r="W28" s="91"/>
      <c r="X28" s="91"/>
      <c r="Y28" s="88">
        <f>G28*W28</f>
        <v>0</v>
      </c>
      <c r="Z28" s="88">
        <f>J28*X28</f>
        <v>0</v>
      </c>
      <c r="AA28" s="92"/>
      <c r="AB28" s="93" t="e">
        <f>ROUND(AA28/Y28*100,1)</f>
        <v>#DIV/0!</v>
      </c>
      <c r="AC28" s="88"/>
      <c r="AD28" s="93" t="e">
        <f>ROUND(AC28/Z28*100,1)</f>
        <v>#DIV/0!</v>
      </c>
      <c r="AE28" s="539"/>
      <c r="AF28" s="539"/>
      <c r="AG28" s="92"/>
      <c r="AH28" s="92"/>
      <c r="AI28" s="89">
        <f>AG28+AH28</f>
        <v>0</v>
      </c>
    </row>
    <row r="29" spans="1:35" ht="12" customHeight="1" x14ac:dyDescent="0.15">
      <c r="B29" s="537" t="s">
        <v>224</v>
      </c>
      <c r="C29" s="84"/>
      <c r="D29" s="84"/>
      <c r="E29" s="84"/>
      <c r="F29" s="84"/>
      <c r="G29" s="85">
        <f t="shared" si="0"/>
        <v>0</v>
      </c>
      <c r="H29" s="84"/>
      <c r="I29" s="84"/>
      <c r="J29" s="85">
        <f t="shared" si="1"/>
        <v>0</v>
      </c>
      <c r="K29" s="85">
        <f t="shared" si="2"/>
        <v>0</v>
      </c>
      <c r="L29" s="84"/>
      <c r="M29" s="85">
        <f t="shared" si="3"/>
        <v>0</v>
      </c>
      <c r="N29" s="86" t="s">
        <v>221</v>
      </c>
      <c r="O29" s="86" t="s">
        <v>132</v>
      </c>
      <c r="P29" s="86" t="s">
        <v>132</v>
      </c>
      <c r="Q29" s="87" t="s">
        <v>132</v>
      </c>
      <c r="R29" s="86" t="s">
        <v>132</v>
      </c>
      <c r="S29" s="86" t="s">
        <v>132</v>
      </c>
      <c r="T29" s="86" t="s">
        <v>132</v>
      </c>
      <c r="U29" s="86" t="s">
        <v>132</v>
      </c>
      <c r="V29" s="86" t="s">
        <v>132</v>
      </c>
      <c r="W29" s="86" t="s">
        <v>132</v>
      </c>
      <c r="X29" s="86" t="s">
        <v>132</v>
      </c>
      <c r="Y29" s="86" t="s">
        <v>132</v>
      </c>
      <c r="Z29" s="86" t="s">
        <v>132</v>
      </c>
      <c r="AA29" s="86" t="s">
        <v>132</v>
      </c>
      <c r="AB29" s="87" t="s">
        <v>132</v>
      </c>
      <c r="AC29" s="86" t="s">
        <v>132</v>
      </c>
      <c r="AD29" s="87" t="s">
        <v>132</v>
      </c>
      <c r="AE29" s="538"/>
      <c r="AF29" s="538"/>
      <c r="AG29" s="86" t="s">
        <v>132</v>
      </c>
      <c r="AH29" s="86" t="s">
        <v>132</v>
      </c>
      <c r="AI29" s="87" t="s">
        <v>132</v>
      </c>
    </row>
    <row r="30" spans="1:35" ht="12" customHeight="1" x14ac:dyDescent="0.15">
      <c r="B30" s="491"/>
      <c r="C30" s="88"/>
      <c r="D30" s="88"/>
      <c r="E30" s="88"/>
      <c r="F30" s="88"/>
      <c r="G30" s="89">
        <f t="shared" si="0"/>
        <v>0</v>
      </c>
      <c r="H30" s="88"/>
      <c r="I30" s="88"/>
      <c r="J30" s="89">
        <f t="shared" si="1"/>
        <v>0</v>
      </c>
      <c r="K30" s="96">
        <f t="shared" si="2"/>
        <v>0</v>
      </c>
      <c r="L30" s="88"/>
      <c r="M30" s="89">
        <f t="shared" si="3"/>
        <v>0</v>
      </c>
      <c r="N30" s="88"/>
      <c r="O30" s="88"/>
      <c r="P30" s="88"/>
      <c r="Q30" s="89">
        <f>SUM(N30:P30)</f>
        <v>0</v>
      </c>
      <c r="R30" s="88"/>
      <c r="S30" s="88"/>
      <c r="T30" s="90"/>
      <c r="U30" s="90"/>
      <c r="V30" s="91"/>
      <c r="W30" s="91"/>
      <c r="X30" s="91"/>
      <c r="Y30" s="88">
        <f>G30*W30</f>
        <v>0</v>
      </c>
      <c r="Z30" s="88">
        <f>J30*X30</f>
        <v>0</v>
      </c>
      <c r="AA30" s="92"/>
      <c r="AB30" s="93" t="e">
        <f>ROUND(AA30/Y30*100,1)</f>
        <v>#DIV/0!</v>
      </c>
      <c r="AC30" s="88"/>
      <c r="AD30" s="93" t="e">
        <f>ROUND(AC30/Z30*100,1)</f>
        <v>#DIV/0!</v>
      </c>
      <c r="AE30" s="539"/>
      <c r="AF30" s="539"/>
      <c r="AG30" s="92"/>
      <c r="AH30" s="92"/>
      <c r="AI30" s="89">
        <f>AG30+AH30</f>
        <v>0</v>
      </c>
    </row>
    <row r="31" spans="1:35" ht="12" customHeight="1" x14ac:dyDescent="0.15">
      <c r="B31" s="540" t="s">
        <v>50</v>
      </c>
      <c r="C31" s="98" t="s">
        <v>132</v>
      </c>
      <c r="D31" s="98" t="s">
        <v>132</v>
      </c>
      <c r="E31" s="98" t="s">
        <v>132</v>
      </c>
      <c r="F31" s="98" t="s">
        <v>132</v>
      </c>
      <c r="G31" s="99" t="s">
        <v>223</v>
      </c>
      <c r="H31" s="98" t="s">
        <v>132</v>
      </c>
      <c r="I31" s="98" t="s">
        <v>132</v>
      </c>
      <c r="J31" s="99" t="s">
        <v>222</v>
      </c>
      <c r="K31" s="98" t="s">
        <v>132</v>
      </c>
      <c r="L31" s="98" t="s">
        <v>132</v>
      </c>
      <c r="M31" s="98" t="s">
        <v>132</v>
      </c>
      <c r="N31" s="87" t="s">
        <v>221</v>
      </c>
      <c r="O31" s="87" t="s">
        <v>132</v>
      </c>
      <c r="P31" s="87" t="s">
        <v>132</v>
      </c>
      <c r="Q31" s="87" t="s">
        <v>132</v>
      </c>
      <c r="R31" s="87" t="s">
        <v>132</v>
      </c>
      <c r="S31" s="87" t="s">
        <v>132</v>
      </c>
      <c r="T31" s="87" t="s">
        <v>132</v>
      </c>
      <c r="U31" s="87" t="s">
        <v>132</v>
      </c>
      <c r="V31" s="87" t="s">
        <v>132</v>
      </c>
      <c r="W31" s="87" t="s">
        <v>132</v>
      </c>
      <c r="X31" s="87" t="s">
        <v>132</v>
      </c>
      <c r="Y31" s="100" t="s">
        <v>220</v>
      </c>
      <c r="Z31" s="100" t="s">
        <v>219</v>
      </c>
      <c r="AA31" s="100" t="s">
        <v>218</v>
      </c>
      <c r="AB31" s="543"/>
      <c r="AC31" s="101" t="s">
        <v>217</v>
      </c>
      <c r="AD31" s="534"/>
      <c r="AE31" s="543"/>
      <c r="AF31" s="543"/>
      <c r="AG31" s="102" t="s">
        <v>132</v>
      </c>
      <c r="AH31" s="102" t="s">
        <v>132</v>
      </c>
      <c r="AI31" s="102" t="s">
        <v>132</v>
      </c>
    </row>
    <row r="32" spans="1:35" ht="12" customHeight="1" x14ac:dyDescent="0.15">
      <c r="B32" s="541"/>
      <c r="C32" s="103" t="s">
        <v>132</v>
      </c>
      <c r="D32" s="103" t="s">
        <v>132</v>
      </c>
      <c r="E32" s="103" t="s">
        <v>132</v>
      </c>
      <c r="F32" s="103" t="s">
        <v>132</v>
      </c>
      <c r="G32" s="103" t="s">
        <v>132</v>
      </c>
      <c r="H32" s="103" t="s">
        <v>132</v>
      </c>
      <c r="I32" s="103" t="s">
        <v>132</v>
      </c>
      <c r="J32" s="103" t="s">
        <v>132</v>
      </c>
      <c r="K32" s="104" t="s">
        <v>132</v>
      </c>
      <c r="L32" s="103" t="s">
        <v>132</v>
      </c>
      <c r="M32" s="103" t="s">
        <v>132</v>
      </c>
      <c r="N32" s="103" t="s">
        <v>132</v>
      </c>
      <c r="O32" s="103" t="s">
        <v>132</v>
      </c>
      <c r="P32" s="103" t="s">
        <v>132</v>
      </c>
      <c r="Q32" s="103" t="s">
        <v>132</v>
      </c>
      <c r="R32" s="103" t="s">
        <v>132</v>
      </c>
      <c r="S32" s="103" t="s">
        <v>132</v>
      </c>
      <c r="T32" s="105" t="s">
        <v>132</v>
      </c>
      <c r="U32" s="105" t="s">
        <v>132</v>
      </c>
      <c r="V32" s="87" t="s">
        <v>132</v>
      </c>
      <c r="W32" s="87" t="s">
        <v>132</v>
      </c>
      <c r="X32" s="87" t="s">
        <v>132</v>
      </c>
      <c r="Y32" s="87" t="s">
        <v>132</v>
      </c>
      <c r="Z32" s="87" t="s">
        <v>132</v>
      </c>
      <c r="AA32" s="87" t="s">
        <v>132</v>
      </c>
      <c r="AB32" s="544"/>
      <c r="AC32" s="87" t="s">
        <v>132</v>
      </c>
      <c r="AD32" s="535"/>
      <c r="AE32" s="544"/>
      <c r="AF32" s="544"/>
      <c r="AG32" s="106" t="s">
        <v>132</v>
      </c>
      <c r="AH32" s="106" t="s">
        <v>132</v>
      </c>
      <c r="AI32" s="106" t="s">
        <v>132</v>
      </c>
    </row>
    <row r="33" spans="2:35" ht="12" customHeight="1" x14ac:dyDescent="0.15">
      <c r="B33" s="542"/>
      <c r="C33" s="107">
        <f t="shared" ref="C33:AA33" si="4">C8+C10+C12+C14+C16+C18+C20+C22+C24+C26+C28+C30</f>
        <v>0</v>
      </c>
      <c r="D33" s="107">
        <f t="shared" si="4"/>
        <v>0</v>
      </c>
      <c r="E33" s="107">
        <f t="shared" si="4"/>
        <v>0</v>
      </c>
      <c r="F33" s="107">
        <f t="shared" si="4"/>
        <v>0</v>
      </c>
      <c r="G33" s="107">
        <f t="shared" si="4"/>
        <v>0</v>
      </c>
      <c r="H33" s="107">
        <f t="shared" si="4"/>
        <v>0</v>
      </c>
      <c r="I33" s="107">
        <f t="shared" si="4"/>
        <v>0</v>
      </c>
      <c r="J33" s="107">
        <f t="shared" si="4"/>
        <v>0</v>
      </c>
      <c r="K33" s="108">
        <f t="shared" si="4"/>
        <v>0</v>
      </c>
      <c r="L33" s="107">
        <f t="shared" si="4"/>
        <v>0</v>
      </c>
      <c r="M33" s="107">
        <f t="shared" si="4"/>
        <v>0</v>
      </c>
      <c r="N33" s="107">
        <f t="shared" si="4"/>
        <v>0</v>
      </c>
      <c r="O33" s="107">
        <f t="shared" si="4"/>
        <v>0</v>
      </c>
      <c r="P33" s="107">
        <f t="shared" si="4"/>
        <v>0</v>
      </c>
      <c r="Q33" s="107">
        <f t="shared" si="4"/>
        <v>0</v>
      </c>
      <c r="R33" s="107">
        <f t="shared" si="4"/>
        <v>0</v>
      </c>
      <c r="S33" s="107">
        <f t="shared" si="4"/>
        <v>0</v>
      </c>
      <c r="T33" s="109">
        <f t="shared" si="4"/>
        <v>0</v>
      </c>
      <c r="U33" s="109">
        <f t="shared" si="4"/>
        <v>0</v>
      </c>
      <c r="V33" s="110">
        <f t="shared" si="4"/>
        <v>0</v>
      </c>
      <c r="W33" s="110">
        <f t="shared" si="4"/>
        <v>0</v>
      </c>
      <c r="X33" s="110">
        <f t="shared" si="4"/>
        <v>0</v>
      </c>
      <c r="Y33" s="107">
        <f t="shared" si="4"/>
        <v>0</v>
      </c>
      <c r="Z33" s="107">
        <f t="shared" si="4"/>
        <v>0</v>
      </c>
      <c r="AA33" s="107">
        <f t="shared" si="4"/>
        <v>0</v>
      </c>
      <c r="AB33" s="529"/>
      <c r="AC33" s="89">
        <f>AC8+AC10+AC12+AC14+AC16+AC18+AC20+AC22+AC24+AC26+AC28+AC30</f>
        <v>0</v>
      </c>
      <c r="AD33" s="536"/>
      <c r="AE33" s="529"/>
      <c r="AF33" s="529"/>
      <c r="AG33" s="107">
        <f>AG8+AG10+AG12+AG14+AG16+AG18+AG20+AG22+AG24+AG26+AG28+AG30</f>
        <v>0</v>
      </c>
      <c r="AH33" s="107">
        <f>AH8+AH10+AH12+AH14+AH16+AH18+AH20+AH22+AH24+AH26+AH28+AH30</f>
        <v>0</v>
      </c>
      <c r="AI33" s="107">
        <f>AI8+AI10+AI12+AI14+AI16+AI18+AI20+AI22+AI24+AI26+AI28+AI30</f>
        <v>0</v>
      </c>
    </row>
    <row r="34" spans="2:35" ht="12" customHeight="1" x14ac:dyDescent="0.15">
      <c r="B34" s="531" t="s">
        <v>54</v>
      </c>
      <c r="C34" s="98" t="s">
        <v>132</v>
      </c>
      <c r="D34" s="98" t="s">
        <v>132</v>
      </c>
      <c r="E34" s="98" t="s">
        <v>132</v>
      </c>
      <c r="F34" s="98" t="s">
        <v>132</v>
      </c>
      <c r="G34" s="98" t="s">
        <v>132</v>
      </c>
      <c r="H34" s="98" t="s">
        <v>132</v>
      </c>
      <c r="I34" s="98" t="s">
        <v>132</v>
      </c>
      <c r="J34" s="98" t="s">
        <v>132</v>
      </c>
      <c r="K34" s="111" t="s">
        <v>132</v>
      </c>
      <c r="L34" s="98" t="s">
        <v>132</v>
      </c>
      <c r="M34" s="98" t="s">
        <v>132</v>
      </c>
      <c r="N34" s="98" t="s">
        <v>132</v>
      </c>
      <c r="O34" s="98" t="s">
        <v>132</v>
      </c>
      <c r="P34" s="98" t="s">
        <v>132</v>
      </c>
      <c r="Q34" s="98" t="s">
        <v>132</v>
      </c>
      <c r="R34" s="98" t="s">
        <v>132</v>
      </c>
      <c r="S34" s="98" t="s">
        <v>132</v>
      </c>
      <c r="T34" s="112" t="s">
        <v>132</v>
      </c>
      <c r="U34" s="112" t="s">
        <v>132</v>
      </c>
      <c r="V34" s="97" t="s">
        <v>132</v>
      </c>
      <c r="W34" s="97" t="s">
        <v>132</v>
      </c>
      <c r="X34" s="97" t="s">
        <v>132</v>
      </c>
      <c r="Y34" s="527"/>
      <c r="Z34" s="534"/>
      <c r="AA34" s="527"/>
      <c r="AB34" s="97" t="s">
        <v>216</v>
      </c>
      <c r="AC34" s="534"/>
      <c r="AD34" s="97" t="s">
        <v>215</v>
      </c>
      <c r="AE34" s="97" t="s">
        <v>214</v>
      </c>
      <c r="AF34" s="97" t="s">
        <v>213</v>
      </c>
      <c r="AG34" s="527"/>
      <c r="AH34" s="527"/>
      <c r="AI34" s="527"/>
    </row>
    <row r="35" spans="2:35" ht="12" customHeight="1" x14ac:dyDescent="0.15">
      <c r="B35" s="532"/>
      <c r="C35" s="103" t="s">
        <v>132</v>
      </c>
      <c r="D35" s="103" t="s">
        <v>132</v>
      </c>
      <c r="E35" s="103" t="s">
        <v>132</v>
      </c>
      <c r="F35" s="103" t="s">
        <v>132</v>
      </c>
      <c r="G35" s="103" t="s">
        <v>132</v>
      </c>
      <c r="H35" s="103" t="s">
        <v>132</v>
      </c>
      <c r="I35" s="113" t="s">
        <v>132</v>
      </c>
      <c r="J35" s="103" t="s">
        <v>132</v>
      </c>
      <c r="K35" s="113" t="s">
        <v>132</v>
      </c>
      <c r="L35" s="103" t="s">
        <v>132</v>
      </c>
      <c r="M35" s="103" t="s">
        <v>132</v>
      </c>
      <c r="N35" s="103" t="s">
        <v>132</v>
      </c>
      <c r="O35" s="103" t="s">
        <v>132</v>
      </c>
      <c r="P35" s="103" t="s">
        <v>132</v>
      </c>
      <c r="Q35" s="103" t="s">
        <v>132</v>
      </c>
      <c r="R35" s="103" t="s">
        <v>132</v>
      </c>
      <c r="S35" s="103" t="s">
        <v>132</v>
      </c>
      <c r="T35" s="105" t="s">
        <v>132</v>
      </c>
      <c r="U35" s="105" t="s">
        <v>132</v>
      </c>
      <c r="V35" s="87" t="s">
        <v>132</v>
      </c>
      <c r="W35" s="87" t="s">
        <v>132</v>
      </c>
      <c r="X35" s="87" t="s">
        <v>132</v>
      </c>
      <c r="Y35" s="528"/>
      <c r="Z35" s="535"/>
      <c r="AA35" s="528"/>
      <c r="AB35" s="87" t="s">
        <v>132</v>
      </c>
      <c r="AC35" s="535"/>
      <c r="AD35" s="106" t="s">
        <v>132</v>
      </c>
      <c r="AE35" s="106" t="s">
        <v>132</v>
      </c>
      <c r="AF35" s="106" t="s">
        <v>132</v>
      </c>
      <c r="AG35" s="528"/>
      <c r="AH35" s="528"/>
      <c r="AI35" s="528"/>
    </row>
    <row r="36" spans="2:35" ht="12" customHeight="1" x14ac:dyDescent="0.15">
      <c r="B36" s="533"/>
      <c r="C36" s="89">
        <f t="shared" ref="C36:X36" si="5">ROUND(C33/12,0)</f>
        <v>0</v>
      </c>
      <c r="D36" s="89">
        <f t="shared" si="5"/>
        <v>0</v>
      </c>
      <c r="E36" s="89">
        <f t="shared" si="5"/>
        <v>0</v>
      </c>
      <c r="F36" s="89">
        <f t="shared" si="5"/>
        <v>0</v>
      </c>
      <c r="G36" s="89">
        <f t="shared" si="5"/>
        <v>0</v>
      </c>
      <c r="H36" s="96">
        <f t="shared" si="5"/>
        <v>0</v>
      </c>
      <c r="I36" s="89">
        <f t="shared" si="5"/>
        <v>0</v>
      </c>
      <c r="J36" s="89">
        <f t="shared" si="5"/>
        <v>0</v>
      </c>
      <c r="K36" s="89">
        <f t="shared" si="5"/>
        <v>0</v>
      </c>
      <c r="L36" s="89">
        <f t="shared" si="5"/>
        <v>0</v>
      </c>
      <c r="M36" s="89">
        <f t="shared" si="5"/>
        <v>0</v>
      </c>
      <c r="N36" s="89">
        <f t="shared" si="5"/>
        <v>0</v>
      </c>
      <c r="O36" s="89">
        <f t="shared" si="5"/>
        <v>0</v>
      </c>
      <c r="P36" s="89">
        <f t="shared" si="5"/>
        <v>0</v>
      </c>
      <c r="Q36" s="89">
        <f t="shared" si="5"/>
        <v>0</v>
      </c>
      <c r="R36" s="89">
        <f t="shared" si="5"/>
        <v>0</v>
      </c>
      <c r="S36" s="89">
        <f t="shared" si="5"/>
        <v>0</v>
      </c>
      <c r="T36" s="114">
        <f t="shared" si="5"/>
        <v>0</v>
      </c>
      <c r="U36" s="114">
        <f t="shared" si="5"/>
        <v>0</v>
      </c>
      <c r="V36" s="89">
        <f t="shared" si="5"/>
        <v>0</v>
      </c>
      <c r="W36" s="115">
        <f t="shared" si="5"/>
        <v>0</v>
      </c>
      <c r="X36" s="115">
        <f t="shared" si="5"/>
        <v>0</v>
      </c>
      <c r="Y36" s="529"/>
      <c r="Z36" s="536"/>
      <c r="AA36" s="529"/>
      <c r="AB36" s="115" t="e">
        <f>ROUND(AA33/Y33,1)</f>
        <v>#DIV/0!</v>
      </c>
      <c r="AC36" s="536"/>
      <c r="AD36" s="115" t="e">
        <f>ROUND(AC33/Z33,1)</f>
        <v>#DIV/0!</v>
      </c>
      <c r="AE36" s="115" t="e">
        <f>ROUND(AA33/G33,1)</f>
        <v>#DIV/0!</v>
      </c>
      <c r="AF36" s="115" t="e">
        <f>ROUND(AC33/J33,1)</f>
        <v>#DIV/0!</v>
      </c>
      <c r="AG36" s="529"/>
      <c r="AH36" s="529"/>
      <c r="AI36" s="529"/>
    </row>
    <row r="37" spans="2:35" ht="12" customHeight="1" x14ac:dyDescent="0.15">
      <c r="B37" s="116"/>
      <c r="C37" s="117"/>
      <c r="D37" s="117"/>
      <c r="E37" s="117"/>
      <c r="F37" s="117"/>
      <c r="G37" s="117"/>
      <c r="H37" s="117"/>
      <c r="I37" s="117"/>
      <c r="J37" s="117"/>
      <c r="K37" s="117"/>
      <c r="L37" s="117"/>
      <c r="M37" s="117"/>
      <c r="N37" s="117"/>
      <c r="O37" s="117"/>
      <c r="P37" s="117"/>
      <c r="Q37" s="117"/>
      <c r="R37" s="117"/>
      <c r="S37" s="117"/>
      <c r="T37" s="118"/>
      <c r="U37" s="118"/>
      <c r="V37" s="117"/>
      <c r="W37" s="119"/>
      <c r="X37" s="119"/>
      <c r="Y37" s="120"/>
      <c r="Z37" s="121"/>
      <c r="AA37" s="120"/>
      <c r="AB37" s="119"/>
      <c r="AC37" s="121"/>
      <c r="AD37" s="119"/>
      <c r="AE37" s="119"/>
      <c r="AF37" s="119"/>
      <c r="AG37" s="116"/>
      <c r="AH37" s="116"/>
      <c r="AI37" s="116"/>
    </row>
    <row r="38" spans="2:35" ht="12.75" customHeight="1" x14ac:dyDescent="0.15">
      <c r="C38" s="427" t="s">
        <v>381</v>
      </c>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row>
    <row r="39" spans="2:35" ht="12.75" customHeight="1" x14ac:dyDescent="0.15">
      <c r="D39" s="530" t="s">
        <v>382</v>
      </c>
      <c r="E39" s="530"/>
      <c r="F39" s="530"/>
      <c r="G39" s="530"/>
      <c r="H39" s="530"/>
      <c r="I39" s="530"/>
      <c r="J39" s="530"/>
      <c r="K39" s="530"/>
      <c r="L39" s="530"/>
      <c r="M39" s="530"/>
      <c r="N39" s="530"/>
      <c r="O39" s="530"/>
      <c r="P39" s="530"/>
      <c r="Q39" s="530"/>
      <c r="R39" s="530"/>
      <c r="S39" s="530"/>
      <c r="T39" s="530"/>
      <c r="U39" s="530"/>
      <c r="V39" s="530"/>
      <c r="W39" s="530"/>
      <c r="X39" s="530"/>
      <c r="Y39" s="530"/>
      <c r="Z39" s="530"/>
      <c r="AA39" s="530"/>
    </row>
    <row r="40" spans="2:35" ht="12.75" customHeight="1" x14ac:dyDescent="0.15">
      <c r="C40" s="69" t="s">
        <v>336</v>
      </c>
    </row>
    <row r="41" spans="2:35" ht="12.75" customHeight="1" x14ac:dyDescent="0.15">
      <c r="C41" s="427" t="s">
        <v>383</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row>
    <row r="42" spans="2:35" ht="12.75" customHeight="1" x14ac:dyDescent="0.15">
      <c r="C42" s="427" t="s">
        <v>337</v>
      </c>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row>
    <row r="43" spans="2:35" ht="12.75" customHeight="1" x14ac:dyDescent="0.15">
      <c r="C43" s="427" t="s">
        <v>55</v>
      </c>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row>
    <row r="44" spans="2:35" ht="12.75" customHeight="1" x14ac:dyDescent="0.15"/>
  </sheetData>
  <mergeCells count="90">
    <mergeCell ref="U4:U5"/>
    <mergeCell ref="H1:K1"/>
    <mergeCell ref="L1:O1"/>
    <mergeCell ref="B2:C2"/>
    <mergeCell ref="D2:G2"/>
    <mergeCell ref="B3:B5"/>
    <mergeCell ref="C3:M3"/>
    <mergeCell ref="N3:Q3"/>
    <mergeCell ref="Q4:Q5"/>
    <mergeCell ref="AE3:AF3"/>
    <mergeCell ref="AG3:AI3"/>
    <mergeCell ref="C4:G4"/>
    <mergeCell ref="H4:J4"/>
    <mergeCell ref="K4:K5"/>
    <mergeCell ref="L4:L5"/>
    <mergeCell ref="M4:M5"/>
    <mergeCell ref="N4:N5"/>
    <mergeCell ref="O4:O5"/>
    <mergeCell ref="P4:P5"/>
    <mergeCell ref="R3:S3"/>
    <mergeCell ref="T3:U3"/>
    <mergeCell ref="V3:V5"/>
    <mergeCell ref="W3:X3"/>
    <mergeCell ref="Y3:Z3"/>
    <mergeCell ref="AA3:AD3"/>
    <mergeCell ref="AI4:AI5"/>
    <mergeCell ref="B7:B8"/>
    <mergeCell ref="AE7:AE8"/>
    <mergeCell ref="AF7:AF8"/>
    <mergeCell ref="B9:B10"/>
    <mergeCell ref="AE9:AE10"/>
    <mergeCell ref="AF9:AF10"/>
    <mergeCell ref="AA4:AB4"/>
    <mergeCell ref="AC4:AD4"/>
    <mergeCell ref="AE4:AE5"/>
    <mergeCell ref="AF4:AF5"/>
    <mergeCell ref="AG4:AG5"/>
    <mergeCell ref="AH4:AH5"/>
    <mergeCell ref="R4:R5"/>
    <mergeCell ref="S4:S5"/>
    <mergeCell ref="T4:T5"/>
    <mergeCell ref="B11:B12"/>
    <mergeCell ref="AE11:AE12"/>
    <mergeCell ref="AF11:AF12"/>
    <mergeCell ref="B13:B14"/>
    <mergeCell ref="AE13:AE14"/>
    <mergeCell ref="AF13:AF14"/>
    <mergeCell ref="B15:B16"/>
    <mergeCell ref="AE15:AE16"/>
    <mergeCell ref="AF15:AF16"/>
    <mergeCell ref="A16:A19"/>
    <mergeCell ref="B17:B18"/>
    <mergeCell ref="AE17:AE18"/>
    <mergeCell ref="AF17:AF18"/>
    <mergeCell ref="B19:B20"/>
    <mergeCell ref="AE19:AE20"/>
    <mergeCell ref="AF19:AF20"/>
    <mergeCell ref="B21:B22"/>
    <mergeCell ref="AE21:AE22"/>
    <mergeCell ref="AF21:AF22"/>
    <mergeCell ref="B23:B24"/>
    <mergeCell ref="AE23:AE24"/>
    <mergeCell ref="AF23:AF24"/>
    <mergeCell ref="B25:B26"/>
    <mergeCell ref="AE25:AE26"/>
    <mergeCell ref="AF25:AF26"/>
    <mergeCell ref="B27:B28"/>
    <mergeCell ref="AE27:AE28"/>
    <mergeCell ref="AF27:AF28"/>
    <mergeCell ref="B29:B30"/>
    <mergeCell ref="AE29:AE30"/>
    <mergeCell ref="AF29:AF30"/>
    <mergeCell ref="B31:B33"/>
    <mergeCell ref="AB31:AB33"/>
    <mergeCell ref="AD31:AD33"/>
    <mergeCell ref="AE31:AE33"/>
    <mergeCell ref="AF31:AF33"/>
    <mergeCell ref="B34:B36"/>
    <mergeCell ref="Y34:Y36"/>
    <mergeCell ref="Z34:Z36"/>
    <mergeCell ref="AA34:AA36"/>
    <mergeCell ref="AC34:AC36"/>
    <mergeCell ref="C43:AA43"/>
    <mergeCell ref="AH34:AH36"/>
    <mergeCell ref="AI34:AI36"/>
    <mergeCell ref="C38:AA38"/>
    <mergeCell ref="D39:AA39"/>
    <mergeCell ref="C41:AA41"/>
    <mergeCell ref="C42:AA42"/>
    <mergeCell ref="AG34:AG36"/>
  </mergeCells>
  <phoneticPr fontId="7"/>
  <printOptions horizontalCentered="1" verticalCentered="1"/>
  <pageMargins left="0.59055118110236227" right="0.43307086614173229" top="0.74803149606299213" bottom="0.62992125984251968" header="0.51181102362204722" footer="0.51181102362204722"/>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4D5E4-312B-44A7-B2E9-49BA0FCE92C6}">
  <sheetPr>
    <tabColor rgb="FF92D050"/>
  </sheetPr>
  <dimension ref="A1:AJ44"/>
  <sheetViews>
    <sheetView view="pageBreakPreview" topLeftCell="B3" zoomScaleNormal="100" zoomScaleSheetLayoutView="100" workbookViewId="0">
      <selection activeCell="B3" sqref="A1:XFD1048576"/>
    </sheetView>
  </sheetViews>
  <sheetFormatPr defaultRowHeight="11.25" x14ac:dyDescent="0.15"/>
  <cols>
    <col min="1" max="1" width="2.83203125" style="69" customWidth="1"/>
    <col min="2" max="2" width="4.83203125" style="69" customWidth="1"/>
    <col min="3" max="32" width="8.83203125" style="69" customWidth="1"/>
    <col min="33" max="35" width="7.33203125" style="69" customWidth="1"/>
    <col min="36" max="16384" width="9.33203125" style="69"/>
  </cols>
  <sheetData>
    <row r="1" spans="1:35" ht="17.25" customHeight="1" x14ac:dyDescent="0.15">
      <c r="C1" s="70"/>
      <c r="H1" s="69" t="s">
        <v>137</v>
      </c>
    </row>
    <row r="2" spans="1:35" ht="17.25" customHeight="1" x14ac:dyDescent="0.15">
      <c r="C2" s="70"/>
      <c r="D2" s="18"/>
      <c r="E2" s="18"/>
      <c r="H2" s="69" t="s">
        <v>136</v>
      </c>
    </row>
    <row r="3" spans="1:35" ht="17.25" customHeight="1" x14ac:dyDescent="0.15">
      <c r="A3" s="574" t="s">
        <v>263</v>
      </c>
      <c r="B3" s="574"/>
      <c r="C3" s="568">
        <f>+[3]表紙!C4</f>
        <v>7</v>
      </c>
      <c r="D3" s="568"/>
      <c r="E3" s="568"/>
      <c r="F3" s="568"/>
      <c r="H3" s="575" t="s">
        <v>135</v>
      </c>
      <c r="I3" s="575"/>
      <c r="J3" s="122"/>
      <c r="K3" s="123" t="s">
        <v>134</v>
      </c>
      <c r="L3" s="69" t="s">
        <v>181</v>
      </c>
      <c r="S3" s="124"/>
      <c r="T3" s="125"/>
    </row>
    <row r="4" spans="1:35" ht="36.75" customHeight="1" x14ac:dyDescent="0.15">
      <c r="B4" s="569" t="s">
        <v>379</v>
      </c>
      <c r="C4" s="557" t="s">
        <v>262</v>
      </c>
      <c r="D4" s="557"/>
      <c r="E4" s="557"/>
      <c r="F4" s="557"/>
      <c r="G4" s="557"/>
      <c r="H4" s="557"/>
      <c r="I4" s="557"/>
      <c r="J4" s="557"/>
      <c r="K4" s="557"/>
      <c r="L4" s="557"/>
      <c r="M4" s="557"/>
      <c r="N4" s="557" t="s">
        <v>41</v>
      </c>
      <c r="O4" s="557"/>
      <c r="P4" s="557"/>
      <c r="Q4" s="557"/>
      <c r="R4" s="562" t="s">
        <v>42</v>
      </c>
      <c r="S4" s="563"/>
      <c r="T4" s="564" t="s">
        <v>43</v>
      </c>
      <c r="U4" s="557"/>
      <c r="V4" s="505" t="s">
        <v>380</v>
      </c>
      <c r="W4" s="550" t="s">
        <v>259</v>
      </c>
      <c r="X4" s="551"/>
      <c r="Y4" s="550" t="s">
        <v>258</v>
      </c>
      <c r="Z4" s="460"/>
      <c r="AA4" s="423" t="s">
        <v>257</v>
      </c>
      <c r="AB4" s="478"/>
      <c r="AC4" s="478"/>
      <c r="AD4" s="479"/>
      <c r="AE4" s="432" t="s">
        <v>256</v>
      </c>
      <c r="AF4" s="556"/>
      <c r="AG4" s="557" t="s">
        <v>44</v>
      </c>
      <c r="AH4" s="557"/>
      <c r="AI4" s="557"/>
    </row>
    <row r="5" spans="1:35" ht="18" customHeight="1" x14ac:dyDescent="0.15">
      <c r="B5" s="570"/>
      <c r="C5" s="458" t="s">
        <v>255</v>
      </c>
      <c r="D5" s="459"/>
      <c r="E5" s="459"/>
      <c r="F5" s="459"/>
      <c r="G5" s="460"/>
      <c r="H5" s="458" t="s">
        <v>254</v>
      </c>
      <c r="I5" s="459"/>
      <c r="J5" s="460"/>
      <c r="K5" s="505" t="s">
        <v>50</v>
      </c>
      <c r="L5" s="554" t="s">
        <v>48</v>
      </c>
      <c r="M5" s="558" t="s">
        <v>253</v>
      </c>
      <c r="N5" s="560" t="s">
        <v>49</v>
      </c>
      <c r="O5" s="552" t="s">
        <v>335</v>
      </c>
      <c r="P5" s="554" t="s">
        <v>252</v>
      </c>
      <c r="Q5" s="470" t="s">
        <v>50</v>
      </c>
      <c r="R5" s="552" t="s">
        <v>335</v>
      </c>
      <c r="S5" s="554" t="s">
        <v>252</v>
      </c>
      <c r="T5" s="552" t="s">
        <v>335</v>
      </c>
      <c r="U5" s="554" t="s">
        <v>252</v>
      </c>
      <c r="V5" s="506"/>
      <c r="W5" s="71" t="s">
        <v>249</v>
      </c>
      <c r="X5" s="71" t="s">
        <v>251</v>
      </c>
      <c r="Y5" s="72" t="s">
        <v>249</v>
      </c>
      <c r="Z5" s="72" t="s">
        <v>248</v>
      </c>
      <c r="AA5" s="550" t="s">
        <v>250</v>
      </c>
      <c r="AB5" s="551"/>
      <c r="AC5" s="550" t="s">
        <v>248</v>
      </c>
      <c r="AD5" s="551"/>
      <c r="AE5" s="505" t="s">
        <v>249</v>
      </c>
      <c r="AF5" s="505" t="s">
        <v>248</v>
      </c>
      <c r="AG5" s="505" t="s">
        <v>51</v>
      </c>
      <c r="AH5" s="505" t="s">
        <v>52</v>
      </c>
      <c r="AI5" s="470" t="s">
        <v>50</v>
      </c>
    </row>
    <row r="6" spans="1:35" ht="36.75" customHeight="1" x14ac:dyDescent="0.15">
      <c r="B6" s="571"/>
      <c r="C6" s="74" t="s">
        <v>45</v>
      </c>
      <c r="D6" s="75" t="s">
        <v>247</v>
      </c>
      <c r="E6" s="74" t="s">
        <v>46</v>
      </c>
      <c r="F6" s="75" t="s">
        <v>47</v>
      </c>
      <c r="G6" s="71" t="s">
        <v>246</v>
      </c>
      <c r="H6" s="76" t="s">
        <v>46</v>
      </c>
      <c r="I6" s="75" t="s">
        <v>47</v>
      </c>
      <c r="J6" s="71" t="s">
        <v>245</v>
      </c>
      <c r="K6" s="491"/>
      <c r="L6" s="555"/>
      <c r="M6" s="559"/>
      <c r="N6" s="561"/>
      <c r="O6" s="553"/>
      <c r="P6" s="555"/>
      <c r="Q6" s="491"/>
      <c r="R6" s="553"/>
      <c r="S6" s="555"/>
      <c r="T6" s="553"/>
      <c r="U6" s="555"/>
      <c r="V6" s="491"/>
      <c r="W6" s="77" t="s">
        <v>244</v>
      </c>
      <c r="X6" s="77" t="s">
        <v>243</v>
      </c>
      <c r="Y6" s="78" t="s">
        <v>242</v>
      </c>
      <c r="Z6" s="78" t="s">
        <v>241</v>
      </c>
      <c r="AA6" s="79" t="s">
        <v>240</v>
      </c>
      <c r="AB6" s="73" t="s">
        <v>239</v>
      </c>
      <c r="AC6" s="79" t="s">
        <v>238</v>
      </c>
      <c r="AD6" s="73" t="s">
        <v>237</v>
      </c>
      <c r="AE6" s="507"/>
      <c r="AF6" s="507"/>
      <c r="AG6" s="507"/>
      <c r="AH6" s="507"/>
      <c r="AI6" s="491"/>
    </row>
    <row r="7" spans="1:35" ht="12" customHeight="1" x14ac:dyDescent="0.15">
      <c r="B7" s="80"/>
      <c r="C7" s="81" t="s">
        <v>39</v>
      </c>
      <c r="D7" s="81" t="s">
        <v>39</v>
      </c>
      <c r="E7" s="81" t="s">
        <v>39</v>
      </c>
      <c r="F7" s="81" t="s">
        <v>39</v>
      </c>
      <c r="G7" s="82" t="s">
        <v>39</v>
      </c>
      <c r="H7" s="81" t="s">
        <v>39</v>
      </c>
      <c r="I7" s="81" t="s">
        <v>39</v>
      </c>
      <c r="J7" s="82" t="s">
        <v>39</v>
      </c>
      <c r="K7" s="82" t="s">
        <v>39</v>
      </c>
      <c r="L7" s="81" t="s">
        <v>39</v>
      </c>
      <c r="M7" s="82" t="s">
        <v>39</v>
      </c>
      <c r="N7" s="81" t="s">
        <v>39</v>
      </c>
      <c r="O7" s="81" t="s">
        <v>39</v>
      </c>
      <c r="P7" s="81" t="s">
        <v>39</v>
      </c>
      <c r="Q7" s="82" t="s">
        <v>39</v>
      </c>
      <c r="R7" s="81" t="s">
        <v>39</v>
      </c>
      <c r="S7" s="81" t="s">
        <v>39</v>
      </c>
      <c r="T7" s="81" t="s">
        <v>39</v>
      </c>
      <c r="U7" s="81" t="s">
        <v>39</v>
      </c>
      <c r="V7" s="81" t="s">
        <v>39</v>
      </c>
      <c r="W7" s="81" t="s">
        <v>40</v>
      </c>
      <c r="X7" s="81" t="s">
        <v>53</v>
      </c>
      <c r="Y7" s="82" t="s">
        <v>39</v>
      </c>
      <c r="Z7" s="82"/>
      <c r="AA7" s="81" t="s">
        <v>39</v>
      </c>
      <c r="AB7" s="82" t="s">
        <v>236</v>
      </c>
      <c r="AC7" s="81"/>
      <c r="AD7" s="82"/>
      <c r="AE7" s="83" t="s">
        <v>53</v>
      </c>
      <c r="AF7" s="83" t="s">
        <v>53</v>
      </c>
      <c r="AG7" s="81" t="s">
        <v>39</v>
      </c>
      <c r="AH7" s="81" t="s">
        <v>39</v>
      </c>
      <c r="AI7" s="81" t="s">
        <v>39</v>
      </c>
    </row>
    <row r="8" spans="1:35" ht="12" customHeight="1" x14ac:dyDescent="0.15">
      <c r="B8" s="547" t="s">
        <v>235</v>
      </c>
      <c r="C8" s="84"/>
      <c r="D8" s="84"/>
      <c r="E8" s="84"/>
      <c r="F8" s="84"/>
      <c r="G8" s="85">
        <f t="shared" ref="G8:G31" si="0">SUM(C8:F8)</f>
        <v>0</v>
      </c>
      <c r="H8" s="84"/>
      <c r="I8" s="84"/>
      <c r="J8" s="85">
        <f t="shared" ref="J8:J31" si="1">SUM(H8:I8)</f>
        <v>0</v>
      </c>
      <c r="K8" s="85">
        <f t="shared" ref="K8:K31" si="2">G8+J8</f>
        <v>0</v>
      </c>
      <c r="L8" s="84"/>
      <c r="M8" s="85">
        <f t="shared" ref="M8:M31" si="3">K8+L8</f>
        <v>0</v>
      </c>
      <c r="N8" s="86" t="s">
        <v>221</v>
      </c>
      <c r="O8" s="86" t="s">
        <v>132</v>
      </c>
      <c r="P8" s="86" t="s">
        <v>132</v>
      </c>
      <c r="Q8" s="87" t="s">
        <v>132</v>
      </c>
      <c r="R8" s="86" t="s">
        <v>132</v>
      </c>
      <c r="S8" s="86" t="s">
        <v>132</v>
      </c>
      <c r="T8" s="86" t="s">
        <v>132</v>
      </c>
      <c r="U8" s="86" t="s">
        <v>132</v>
      </c>
      <c r="V8" s="86" t="s">
        <v>132</v>
      </c>
      <c r="W8" s="86" t="s">
        <v>132</v>
      </c>
      <c r="X8" s="86" t="s">
        <v>132</v>
      </c>
      <c r="Y8" s="87" t="s">
        <v>132</v>
      </c>
      <c r="Z8" s="87" t="s">
        <v>132</v>
      </c>
      <c r="AA8" s="86" t="s">
        <v>132</v>
      </c>
      <c r="AB8" s="87" t="s">
        <v>132</v>
      </c>
      <c r="AC8" s="86" t="s">
        <v>132</v>
      </c>
      <c r="AD8" s="87" t="s">
        <v>132</v>
      </c>
      <c r="AE8" s="548"/>
      <c r="AF8" s="548"/>
      <c r="AG8" s="86" t="s">
        <v>132</v>
      </c>
      <c r="AH8" s="86" t="s">
        <v>132</v>
      </c>
      <c r="AI8" s="87" t="s">
        <v>132</v>
      </c>
    </row>
    <row r="9" spans="1:35" ht="12" customHeight="1" x14ac:dyDescent="0.15">
      <c r="B9" s="491"/>
      <c r="C9" s="88"/>
      <c r="D9" s="88"/>
      <c r="E9" s="88"/>
      <c r="F9" s="88"/>
      <c r="G9" s="89">
        <f t="shared" si="0"/>
        <v>0</v>
      </c>
      <c r="H9" s="88"/>
      <c r="I9" s="88"/>
      <c r="J9" s="89">
        <f t="shared" si="1"/>
        <v>0</v>
      </c>
      <c r="K9" s="89">
        <f t="shared" si="2"/>
        <v>0</v>
      </c>
      <c r="L9" s="88"/>
      <c r="M9" s="89">
        <f t="shared" si="3"/>
        <v>0</v>
      </c>
      <c r="N9" s="88"/>
      <c r="O9" s="88"/>
      <c r="P9" s="88"/>
      <c r="Q9" s="89">
        <f>SUM(N9:P9)</f>
        <v>0</v>
      </c>
      <c r="R9" s="88"/>
      <c r="S9" s="88"/>
      <c r="T9" s="90"/>
      <c r="U9" s="90"/>
      <c r="V9" s="91"/>
      <c r="W9" s="91"/>
      <c r="X9" s="91"/>
      <c r="Y9" s="89">
        <f>G9*W9</f>
        <v>0</v>
      </c>
      <c r="Z9" s="89">
        <f>J9*X9</f>
        <v>0</v>
      </c>
      <c r="AA9" s="92"/>
      <c r="AB9" s="93" t="e">
        <f>ROUND(AA9/Y9*100,1)</f>
        <v>#DIV/0!</v>
      </c>
      <c r="AC9" s="88"/>
      <c r="AD9" s="93" t="e">
        <f>ROUND(AC9/Z9*100,1)</f>
        <v>#DIV/0!</v>
      </c>
      <c r="AE9" s="549"/>
      <c r="AF9" s="549"/>
      <c r="AG9" s="92"/>
      <c r="AH9" s="92"/>
      <c r="AI9" s="89">
        <f>AG9+AH9</f>
        <v>0</v>
      </c>
    </row>
    <row r="10" spans="1:35" ht="12" customHeight="1" x14ac:dyDescent="0.15">
      <c r="A10" s="94"/>
      <c r="B10" s="537" t="s">
        <v>234</v>
      </c>
      <c r="C10" s="84"/>
      <c r="D10" s="84"/>
      <c r="E10" s="84"/>
      <c r="F10" s="84"/>
      <c r="G10" s="85">
        <f t="shared" si="0"/>
        <v>0</v>
      </c>
      <c r="H10" s="84"/>
      <c r="I10" s="84"/>
      <c r="J10" s="85">
        <f t="shared" si="1"/>
        <v>0</v>
      </c>
      <c r="K10" s="85">
        <f t="shared" si="2"/>
        <v>0</v>
      </c>
      <c r="L10" s="84"/>
      <c r="M10" s="85">
        <f t="shared" si="3"/>
        <v>0</v>
      </c>
      <c r="N10" s="86" t="s">
        <v>221</v>
      </c>
      <c r="O10" s="86" t="s">
        <v>132</v>
      </c>
      <c r="P10" s="86" t="s">
        <v>132</v>
      </c>
      <c r="Q10" s="87" t="s">
        <v>132</v>
      </c>
      <c r="R10" s="86" t="s">
        <v>132</v>
      </c>
      <c r="S10" s="86" t="s">
        <v>132</v>
      </c>
      <c r="T10" s="86" t="s">
        <v>132</v>
      </c>
      <c r="U10" s="86" t="s">
        <v>132</v>
      </c>
      <c r="V10" s="86" t="s">
        <v>132</v>
      </c>
      <c r="W10" s="86" t="s">
        <v>132</v>
      </c>
      <c r="X10" s="86" t="s">
        <v>132</v>
      </c>
      <c r="Y10" s="87" t="s">
        <v>132</v>
      </c>
      <c r="Z10" s="87" t="s">
        <v>132</v>
      </c>
      <c r="AA10" s="86" t="s">
        <v>132</v>
      </c>
      <c r="AB10" s="87" t="s">
        <v>132</v>
      </c>
      <c r="AC10" s="86" t="s">
        <v>132</v>
      </c>
      <c r="AD10" s="87" t="s">
        <v>132</v>
      </c>
      <c r="AE10" s="538"/>
      <c r="AF10" s="538"/>
      <c r="AG10" s="86" t="s">
        <v>132</v>
      </c>
      <c r="AH10" s="86" t="s">
        <v>132</v>
      </c>
      <c r="AI10" s="87" t="s">
        <v>132</v>
      </c>
    </row>
    <row r="11" spans="1:35" ht="12" customHeight="1" x14ac:dyDescent="0.15">
      <c r="A11" s="94"/>
      <c r="B11" s="491"/>
      <c r="C11" s="88"/>
      <c r="D11" s="88"/>
      <c r="E11" s="88"/>
      <c r="F11" s="88"/>
      <c r="G11" s="89">
        <f t="shared" si="0"/>
        <v>0</v>
      </c>
      <c r="H11" s="88"/>
      <c r="I11" s="88"/>
      <c r="J11" s="89">
        <f t="shared" si="1"/>
        <v>0</v>
      </c>
      <c r="K11" s="89">
        <f t="shared" si="2"/>
        <v>0</v>
      </c>
      <c r="L11" s="88"/>
      <c r="M11" s="89">
        <f t="shared" si="3"/>
        <v>0</v>
      </c>
      <c r="N11" s="88"/>
      <c r="O11" s="88"/>
      <c r="P11" s="88"/>
      <c r="Q11" s="89">
        <f>SUM(N11:P11)</f>
        <v>0</v>
      </c>
      <c r="R11" s="88"/>
      <c r="S11" s="88"/>
      <c r="T11" s="90"/>
      <c r="U11" s="90"/>
      <c r="V11" s="91"/>
      <c r="W11" s="91"/>
      <c r="X11" s="91"/>
      <c r="Y11" s="89">
        <f>G11*W11</f>
        <v>0</v>
      </c>
      <c r="Z11" s="89">
        <f>J11*X11</f>
        <v>0</v>
      </c>
      <c r="AA11" s="92"/>
      <c r="AB11" s="93" t="e">
        <f>ROUND(AA11/Y11*100,1)</f>
        <v>#DIV/0!</v>
      </c>
      <c r="AC11" s="88"/>
      <c r="AD11" s="93" t="e">
        <f>ROUND(AC11/Z11*100,1)</f>
        <v>#DIV/0!</v>
      </c>
      <c r="AE11" s="539"/>
      <c r="AF11" s="539"/>
      <c r="AG11" s="92"/>
      <c r="AH11" s="92"/>
      <c r="AI11" s="89">
        <f>AG11+AH11</f>
        <v>0</v>
      </c>
    </row>
    <row r="12" spans="1:35" ht="12" customHeight="1" x14ac:dyDescent="0.15">
      <c r="A12" s="70"/>
      <c r="B12" s="537" t="s">
        <v>233</v>
      </c>
      <c r="C12" s="84"/>
      <c r="D12" s="84"/>
      <c r="E12" s="84"/>
      <c r="F12" s="84"/>
      <c r="G12" s="85">
        <f t="shared" si="0"/>
        <v>0</v>
      </c>
      <c r="H12" s="84"/>
      <c r="I12" s="84"/>
      <c r="J12" s="85">
        <f t="shared" si="1"/>
        <v>0</v>
      </c>
      <c r="K12" s="85">
        <f t="shared" si="2"/>
        <v>0</v>
      </c>
      <c r="L12" s="84"/>
      <c r="M12" s="85">
        <f t="shared" si="3"/>
        <v>0</v>
      </c>
      <c r="N12" s="86" t="s">
        <v>221</v>
      </c>
      <c r="O12" s="86" t="s">
        <v>132</v>
      </c>
      <c r="P12" s="86" t="s">
        <v>132</v>
      </c>
      <c r="Q12" s="87" t="s">
        <v>132</v>
      </c>
      <c r="R12" s="86" t="s">
        <v>132</v>
      </c>
      <c r="S12" s="86" t="s">
        <v>132</v>
      </c>
      <c r="T12" s="86" t="s">
        <v>132</v>
      </c>
      <c r="U12" s="86" t="s">
        <v>132</v>
      </c>
      <c r="V12" s="86" t="s">
        <v>132</v>
      </c>
      <c r="W12" s="86" t="s">
        <v>132</v>
      </c>
      <c r="X12" s="86" t="s">
        <v>132</v>
      </c>
      <c r="Y12" s="87" t="s">
        <v>132</v>
      </c>
      <c r="Z12" s="87" t="s">
        <v>132</v>
      </c>
      <c r="AA12" s="86" t="s">
        <v>132</v>
      </c>
      <c r="AB12" s="87" t="s">
        <v>132</v>
      </c>
      <c r="AC12" s="86" t="s">
        <v>132</v>
      </c>
      <c r="AD12" s="87" t="s">
        <v>132</v>
      </c>
      <c r="AE12" s="538"/>
      <c r="AF12" s="538"/>
      <c r="AG12" s="86" t="s">
        <v>132</v>
      </c>
      <c r="AH12" s="86" t="s">
        <v>132</v>
      </c>
      <c r="AI12" s="87" t="s">
        <v>132</v>
      </c>
    </row>
    <row r="13" spans="1:35" ht="12" customHeight="1" x14ac:dyDescent="0.15">
      <c r="A13" s="70"/>
      <c r="B13" s="491"/>
      <c r="C13" s="88"/>
      <c r="D13" s="88"/>
      <c r="E13" s="88"/>
      <c r="F13" s="88"/>
      <c r="G13" s="89">
        <f t="shared" si="0"/>
        <v>0</v>
      </c>
      <c r="H13" s="88"/>
      <c r="I13" s="88"/>
      <c r="J13" s="89">
        <f t="shared" si="1"/>
        <v>0</v>
      </c>
      <c r="K13" s="89">
        <f t="shared" si="2"/>
        <v>0</v>
      </c>
      <c r="L13" s="88"/>
      <c r="M13" s="89">
        <f t="shared" si="3"/>
        <v>0</v>
      </c>
      <c r="N13" s="88"/>
      <c r="O13" s="88"/>
      <c r="P13" s="88"/>
      <c r="Q13" s="89">
        <f>SUM(N13:P13)</f>
        <v>0</v>
      </c>
      <c r="R13" s="88"/>
      <c r="S13" s="88"/>
      <c r="T13" s="90"/>
      <c r="U13" s="90"/>
      <c r="V13" s="91"/>
      <c r="W13" s="91"/>
      <c r="X13" s="91"/>
      <c r="Y13" s="89">
        <f>G13*W13</f>
        <v>0</v>
      </c>
      <c r="Z13" s="89">
        <f>J13*X13</f>
        <v>0</v>
      </c>
      <c r="AA13" s="92"/>
      <c r="AB13" s="93" t="e">
        <f>ROUND(AA13/Y13*100,1)</f>
        <v>#DIV/0!</v>
      </c>
      <c r="AC13" s="88"/>
      <c r="AD13" s="93" t="e">
        <f>ROUND(AC13/Z13*100,1)</f>
        <v>#DIV/0!</v>
      </c>
      <c r="AE13" s="539"/>
      <c r="AF13" s="539"/>
      <c r="AG13" s="92"/>
      <c r="AH13" s="92"/>
      <c r="AI13" s="89">
        <f>AG13+AH13</f>
        <v>0</v>
      </c>
    </row>
    <row r="14" spans="1:35" ht="12" customHeight="1" x14ac:dyDescent="0.15">
      <c r="B14" s="537" t="s">
        <v>232</v>
      </c>
      <c r="C14" s="84"/>
      <c r="D14" s="84"/>
      <c r="E14" s="84"/>
      <c r="F14" s="84"/>
      <c r="G14" s="85">
        <f t="shared" si="0"/>
        <v>0</v>
      </c>
      <c r="H14" s="84"/>
      <c r="I14" s="84"/>
      <c r="J14" s="85">
        <f t="shared" si="1"/>
        <v>0</v>
      </c>
      <c r="K14" s="85">
        <f t="shared" si="2"/>
        <v>0</v>
      </c>
      <c r="L14" s="84"/>
      <c r="M14" s="85">
        <f t="shared" si="3"/>
        <v>0</v>
      </c>
      <c r="N14" s="86" t="s">
        <v>221</v>
      </c>
      <c r="O14" s="86" t="s">
        <v>132</v>
      </c>
      <c r="P14" s="86" t="s">
        <v>132</v>
      </c>
      <c r="Q14" s="87" t="s">
        <v>132</v>
      </c>
      <c r="R14" s="86" t="s">
        <v>132</v>
      </c>
      <c r="S14" s="86" t="s">
        <v>132</v>
      </c>
      <c r="T14" s="86" t="s">
        <v>132</v>
      </c>
      <c r="U14" s="86" t="s">
        <v>132</v>
      </c>
      <c r="V14" s="86" t="s">
        <v>132</v>
      </c>
      <c r="W14" s="86" t="s">
        <v>132</v>
      </c>
      <c r="X14" s="86" t="s">
        <v>132</v>
      </c>
      <c r="Y14" s="87" t="s">
        <v>132</v>
      </c>
      <c r="Z14" s="87" t="s">
        <v>132</v>
      </c>
      <c r="AA14" s="86" t="s">
        <v>132</v>
      </c>
      <c r="AB14" s="87" t="s">
        <v>132</v>
      </c>
      <c r="AC14" s="86" t="s">
        <v>132</v>
      </c>
      <c r="AD14" s="87" t="s">
        <v>132</v>
      </c>
      <c r="AE14" s="538"/>
      <c r="AF14" s="538"/>
      <c r="AG14" s="86" t="s">
        <v>132</v>
      </c>
      <c r="AH14" s="86" t="s">
        <v>132</v>
      </c>
      <c r="AI14" s="87" t="s">
        <v>132</v>
      </c>
    </row>
    <row r="15" spans="1:35" ht="12" customHeight="1" x14ac:dyDescent="0.15">
      <c r="B15" s="491"/>
      <c r="C15" s="88"/>
      <c r="D15" s="88"/>
      <c r="E15" s="88"/>
      <c r="F15" s="88"/>
      <c r="G15" s="89">
        <f t="shared" si="0"/>
        <v>0</v>
      </c>
      <c r="H15" s="88"/>
      <c r="I15" s="88"/>
      <c r="J15" s="89">
        <f t="shared" si="1"/>
        <v>0</v>
      </c>
      <c r="K15" s="89">
        <f t="shared" si="2"/>
        <v>0</v>
      </c>
      <c r="L15" s="88"/>
      <c r="M15" s="89">
        <f t="shared" si="3"/>
        <v>0</v>
      </c>
      <c r="N15" s="88"/>
      <c r="O15" s="88"/>
      <c r="P15" s="88"/>
      <c r="Q15" s="89">
        <f>SUM(N15:P15)</f>
        <v>0</v>
      </c>
      <c r="R15" s="88"/>
      <c r="S15" s="88"/>
      <c r="T15" s="90"/>
      <c r="U15" s="90"/>
      <c r="V15" s="91"/>
      <c r="W15" s="91"/>
      <c r="X15" s="91"/>
      <c r="Y15" s="89">
        <f>G15*W15</f>
        <v>0</v>
      </c>
      <c r="Z15" s="89">
        <f>J15*X15</f>
        <v>0</v>
      </c>
      <c r="AA15" s="92"/>
      <c r="AB15" s="93" t="e">
        <f>ROUND(AA15/Y15*100,1)</f>
        <v>#DIV/0!</v>
      </c>
      <c r="AC15" s="88"/>
      <c r="AD15" s="93" t="e">
        <f>ROUND(AC15/Z15*100,1)</f>
        <v>#DIV/0!</v>
      </c>
      <c r="AE15" s="539"/>
      <c r="AF15" s="539"/>
      <c r="AG15" s="92"/>
      <c r="AH15" s="92"/>
      <c r="AI15" s="89">
        <f>AG15+AH15</f>
        <v>0</v>
      </c>
    </row>
    <row r="16" spans="1:35" ht="12" customHeight="1" x14ac:dyDescent="0.15">
      <c r="B16" s="537" t="s">
        <v>231</v>
      </c>
      <c r="C16" s="84"/>
      <c r="D16" s="84"/>
      <c r="E16" s="84"/>
      <c r="F16" s="84"/>
      <c r="G16" s="85">
        <f t="shared" si="0"/>
        <v>0</v>
      </c>
      <c r="H16" s="84"/>
      <c r="I16" s="84"/>
      <c r="J16" s="85">
        <f t="shared" si="1"/>
        <v>0</v>
      </c>
      <c r="K16" s="85">
        <f t="shared" si="2"/>
        <v>0</v>
      </c>
      <c r="L16" s="84"/>
      <c r="M16" s="85">
        <f t="shared" si="3"/>
        <v>0</v>
      </c>
      <c r="N16" s="86" t="s">
        <v>221</v>
      </c>
      <c r="O16" s="86" t="s">
        <v>132</v>
      </c>
      <c r="P16" s="86" t="s">
        <v>132</v>
      </c>
      <c r="Q16" s="87" t="s">
        <v>132</v>
      </c>
      <c r="R16" s="86" t="s">
        <v>132</v>
      </c>
      <c r="S16" s="86" t="s">
        <v>132</v>
      </c>
      <c r="T16" s="86" t="s">
        <v>132</v>
      </c>
      <c r="U16" s="86" t="s">
        <v>132</v>
      </c>
      <c r="V16" s="86" t="s">
        <v>132</v>
      </c>
      <c r="W16" s="86" t="s">
        <v>132</v>
      </c>
      <c r="X16" s="86" t="s">
        <v>132</v>
      </c>
      <c r="Y16" s="87" t="s">
        <v>132</v>
      </c>
      <c r="Z16" s="87" t="s">
        <v>132</v>
      </c>
      <c r="AA16" s="86" t="s">
        <v>132</v>
      </c>
      <c r="AB16" s="87" t="s">
        <v>132</v>
      </c>
      <c r="AC16" s="86" t="s">
        <v>132</v>
      </c>
      <c r="AD16" s="87" t="s">
        <v>132</v>
      </c>
      <c r="AE16" s="538"/>
      <c r="AF16" s="538"/>
      <c r="AG16" s="86" t="s">
        <v>132</v>
      </c>
      <c r="AH16" s="86" t="s">
        <v>132</v>
      </c>
      <c r="AI16" s="87" t="s">
        <v>132</v>
      </c>
    </row>
    <row r="17" spans="1:35" ht="12" customHeight="1" x14ac:dyDescent="0.15">
      <c r="A17" s="545" t="s">
        <v>275</v>
      </c>
      <c r="B17" s="491"/>
      <c r="C17" s="88"/>
      <c r="D17" s="88"/>
      <c r="E17" s="88"/>
      <c r="F17" s="88"/>
      <c r="G17" s="89">
        <f t="shared" si="0"/>
        <v>0</v>
      </c>
      <c r="H17" s="88"/>
      <c r="I17" s="88"/>
      <c r="J17" s="89">
        <f t="shared" si="1"/>
        <v>0</v>
      </c>
      <c r="K17" s="89">
        <f t="shared" si="2"/>
        <v>0</v>
      </c>
      <c r="L17" s="88"/>
      <c r="M17" s="89">
        <f t="shared" si="3"/>
        <v>0</v>
      </c>
      <c r="N17" s="88"/>
      <c r="O17" s="88"/>
      <c r="P17" s="88"/>
      <c r="Q17" s="89">
        <f>SUM(N17:P17)</f>
        <v>0</v>
      </c>
      <c r="R17" s="88"/>
      <c r="S17" s="88"/>
      <c r="T17" s="90"/>
      <c r="U17" s="90"/>
      <c r="V17" s="91"/>
      <c r="W17" s="91"/>
      <c r="X17" s="91"/>
      <c r="Y17" s="89">
        <f>G17*W17</f>
        <v>0</v>
      </c>
      <c r="Z17" s="89">
        <f>J17*X17</f>
        <v>0</v>
      </c>
      <c r="AA17" s="92"/>
      <c r="AB17" s="93" t="e">
        <f>ROUND(AA17/Y17*100,1)</f>
        <v>#DIV/0!</v>
      </c>
      <c r="AC17" s="88"/>
      <c r="AD17" s="93" t="e">
        <f>ROUND(AC17/Z17*100,1)</f>
        <v>#DIV/0!</v>
      </c>
      <c r="AE17" s="539"/>
      <c r="AF17" s="539"/>
      <c r="AG17" s="92"/>
      <c r="AH17" s="92"/>
      <c r="AI17" s="89">
        <f>AG17+AH17</f>
        <v>0</v>
      </c>
    </row>
    <row r="18" spans="1:35" ht="12" customHeight="1" x14ac:dyDescent="0.15">
      <c r="A18" s="546"/>
      <c r="B18" s="537" t="s">
        <v>230</v>
      </c>
      <c r="C18" s="84"/>
      <c r="D18" s="84"/>
      <c r="E18" s="84"/>
      <c r="F18" s="84"/>
      <c r="G18" s="85">
        <f t="shared" si="0"/>
        <v>0</v>
      </c>
      <c r="H18" s="84"/>
      <c r="I18" s="84"/>
      <c r="J18" s="85">
        <f t="shared" si="1"/>
        <v>0</v>
      </c>
      <c r="K18" s="85">
        <f t="shared" si="2"/>
        <v>0</v>
      </c>
      <c r="L18" s="84"/>
      <c r="M18" s="85">
        <f t="shared" si="3"/>
        <v>0</v>
      </c>
      <c r="N18" s="86" t="s">
        <v>221</v>
      </c>
      <c r="O18" s="86" t="s">
        <v>132</v>
      </c>
      <c r="P18" s="86" t="s">
        <v>132</v>
      </c>
      <c r="Q18" s="87" t="s">
        <v>132</v>
      </c>
      <c r="R18" s="86" t="s">
        <v>132</v>
      </c>
      <c r="S18" s="86" t="s">
        <v>132</v>
      </c>
      <c r="T18" s="86" t="s">
        <v>132</v>
      </c>
      <c r="U18" s="86" t="s">
        <v>132</v>
      </c>
      <c r="V18" s="86" t="s">
        <v>132</v>
      </c>
      <c r="W18" s="86" t="s">
        <v>132</v>
      </c>
      <c r="X18" s="86" t="s">
        <v>132</v>
      </c>
      <c r="Y18" s="87" t="s">
        <v>132</v>
      </c>
      <c r="Z18" s="87" t="s">
        <v>132</v>
      </c>
      <c r="AA18" s="86" t="s">
        <v>132</v>
      </c>
      <c r="AB18" s="87" t="s">
        <v>132</v>
      </c>
      <c r="AC18" s="86" t="s">
        <v>132</v>
      </c>
      <c r="AD18" s="87" t="s">
        <v>132</v>
      </c>
      <c r="AE18" s="538"/>
      <c r="AF18" s="538"/>
      <c r="AG18" s="86" t="s">
        <v>132</v>
      </c>
      <c r="AH18" s="86" t="s">
        <v>132</v>
      </c>
      <c r="AI18" s="87" t="s">
        <v>132</v>
      </c>
    </row>
    <row r="19" spans="1:35" ht="12" customHeight="1" x14ac:dyDescent="0.15">
      <c r="A19" s="546"/>
      <c r="B19" s="491"/>
      <c r="C19" s="88"/>
      <c r="D19" s="88"/>
      <c r="E19" s="88"/>
      <c r="F19" s="88"/>
      <c r="G19" s="89">
        <f t="shared" si="0"/>
        <v>0</v>
      </c>
      <c r="H19" s="88"/>
      <c r="I19" s="88"/>
      <c r="J19" s="89">
        <f t="shared" si="1"/>
        <v>0</v>
      </c>
      <c r="K19" s="89">
        <f t="shared" si="2"/>
        <v>0</v>
      </c>
      <c r="L19" s="88"/>
      <c r="M19" s="89">
        <f t="shared" si="3"/>
        <v>0</v>
      </c>
      <c r="N19" s="88"/>
      <c r="O19" s="88"/>
      <c r="P19" s="88"/>
      <c r="Q19" s="89">
        <f>SUM(N19:P19)</f>
        <v>0</v>
      </c>
      <c r="R19" s="88"/>
      <c r="S19" s="88"/>
      <c r="T19" s="90"/>
      <c r="U19" s="90"/>
      <c r="V19" s="91"/>
      <c r="W19" s="91"/>
      <c r="X19" s="91"/>
      <c r="Y19" s="89">
        <f>G19*W19</f>
        <v>0</v>
      </c>
      <c r="Z19" s="89">
        <f>J19*X19</f>
        <v>0</v>
      </c>
      <c r="AA19" s="92"/>
      <c r="AB19" s="93" t="e">
        <f>ROUND(AA19/Y19*100,1)</f>
        <v>#DIV/0!</v>
      </c>
      <c r="AC19" s="88"/>
      <c r="AD19" s="93" t="e">
        <f>ROUND(AC19/Z19*100,1)</f>
        <v>#DIV/0!</v>
      </c>
      <c r="AE19" s="539"/>
      <c r="AF19" s="539"/>
      <c r="AG19" s="92"/>
      <c r="AH19" s="92"/>
      <c r="AI19" s="89">
        <f>AG19+AH19</f>
        <v>0</v>
      </c>
    </row>
    <row r="20" spans="1:35" ht="12" customHeight="1" x14ac:dyDescent="0.15">
      <c r="A20" s="546"/>
      <c r="B20" s="537" t="s">
        <v>229</v>
      </c>
      <c r="C20" s="84"/>
      <c r="D20" s="84"/>
      <c r="E20" s="84"/>
      <c r="F20" s="84"/>
      <c r="G20" s="85">
        <f t="shared" si="0"/>
        <v>0</v>
      </c>
      <c r="H20" s="84"/>
      <c r="I20" s="84"/>
      <c r="J20" s="85">
        <f t="shared" si="1"/>
        <v>0</v>
      </c>
      <c r="K20" s="85">
        <f t="shared" si="2"/>
        <v>0</v>
      </c>
      <c r="L20" s="84"/>
      <c r="M20" s="85">
        <f t="shared" si="3"/>
        <v>0</v>
      </c>
      <c r="N20" s="86" t="s">
        <v>221</v>
      </c>
      <c r="O20" s="86" t="s">
        <v>132</v>
      </c>
      <c r="P20" s="86" t="s">
        <v>132</v>
      </c>
      <c r="Q20" s="87" t="s">
        <v>132</v>
      </c>
      <c r="R20" s="86" t="s">
        <v>132</v>
      </c>
      <c r="S20" s="86" t="s">
        <v>132</v>
      </c>
      <c r="T20" s="86" t="s">
        <v>132</v>
      </c>
      <c r="U20" s="86" t="s">
        <v>132</v>
      </c>
      <c r="V20" s="86" t="s">
        <v>132</v>
      </c>
      <c r="W20" s="86" t="s">
        <v>132</v>
      </c>
      <c r="X20" s="86" t="s">
        <v>132</v>
      </c>
      <c r="Y20" s="87" t="s">
        <v>132</v>
      </c>
      <c r="Z20" s="87" t="s">
        <v>132</v>
      </c>
      <c r="AA20" s="86" t="s">
        <v>132</v>
      </c>
      <c r="AB20" s="87" t="s">
        <v>132</v>
      </c>
      <c r="AC20" s="86" t="s">
        <v>132</v>
      </c>
      <c r="AD20" s="87" t="s">
        <v>132</v>
      </c>
      <c r="AE20" s="538"/>
      <c r="AF20" s="538"/>
      <c r="AG20" s="86" t="s">
        <v>132</v>
      </c>
      <c r="AH20" s="86" t="s">
        <v>132</v>
      </c>
      <c r="AI20" s="87" t="s">
        <v>132</v>
      </c>
    </row>
    <row r="21" spans="1:35" ht="12" customHeight="1" x14ac:dyDescent="0.15">
      <c r="A21" s="70"/>
      <c r="B21" s="491"/>
      <c r="C21" s="88"/>
      <c r="D21" s="88"/>
      <c r="E21" s="88"/>
      <c r="F21" s="88"/>
      <c r="G21" s="89">
        <f t="shared" si="0"/>
        <v>0</v>
      </c>
      <c r="H21" s="95"/>
      <c r="I21" s="88"/>
      <c r="J21" s="89">
        <f t="shared" si="1"/>
        <v>0</v>
      </c>
      <c r="K21" s="89">
        <f t="shared" si="2"/>
        <v>0</v>
      </c>
      <c r="L21" s="88"/>
      <c r="M21" s="89">
        <f t="shared" si="3"/>
        <v>0</v>
      </c>
      <c r="N21" s="88"/>
      <c r="O21" s="88"/>
      <c r="P21" s="88"/>
      <c r="Q21" s="89">
        <f>SUM(N21:P21)</f>
        <v>0</v>
      </c>
      <c r="R21" s="88"/>
      <c r="S21" s="88"/>
      <c r="T21" s="90"/>
      <c r="U21" s="90"/>
      <c r="V21" s="91"/>
      <c r="W21" s="91"/>
      <c r="X21" s="91"/>
      <c r="Y21" s="89">
        <f>G21*W21</f>
        <v>0</v>
      </c>
      <c r="Z21" s="89">
        <f>J21*X21</f>
        <v>0</v>
      </c>
      <c r="AA21" s="92"/>
      <c r="AB21" s="93" t="e">
        <f>ROUND(AA21/Y21*100,1)</f>
        <v>#DIV/0!</v>
      </c>
      <c r="AC21" s="88"/>
      <c r="AD21" s="93" t="e">
        <f>ROUND(AC21/Z21*100,1)</f>
        <v>#DIV/0!</v>
      </c>
      <c r="AE21" s="539"/>
      <c r="AF21" s="539"/>
      <c r="AG21" s="92"/>
      <c r="AH21" s="92"/>
      <c r="AI21" s="89">
        <f>AG21+AH21</f>
        <v>0</v>
      </c>
    </row>
    <row r="22" spans="1:35" ht="12" customHeight="1" x14ac:dyDescent="0.15">
      <c r="B22" s="537" t="s">
        <v>228</v>
      </c>
      <c r="C22" s="84"/>
      <c r="D22" s="84"/>
      <c r="E22" s="84"/>
      <c r="F22" s="84"/>
      <c r="G22" s="85">
        <f t="shared" si="0"/>
        <v>0</v>
      </c>
      <c r="H22" s="84"/>
      <c r="I22" s="84"/>
      <c r="J22" s="85">
        <f t="shared" si="1"/>
        <v>0</v>
      </c>
      <c r="K22" s="85">
        <f t="shared" si="2"/>
        <v>0</v>
      </c>
      <c r="L22" s="84"/>
      <c r="M22" s="85">
        <f t="shared" si="3"/>
        <v>0</v>
      </c>
      <c r="N22" s="86" t="s">
        <v>221</v>
      </c>
      <c r="O22" s="86" t="s">
        <v>132</v>
      </c>
      <c r="P22" s="86" t="s">
        <v>132</v>
      </c>
      <c r="Q22" s="87" t="s">
        <v>132</v>
      </c>
      <c r="R22" s="86" t="s">
        <v>132</v>
      </c>
      <c r="S22" s="86" t="s">
        <v>132</v>
      </c>
      <c r="T22" s="86" t="s">
        <v>132</v>
      </c>
      <c r="U22" s="86" t="s">
        <v>132</v>
      </c>
      <c r="V22" s="86" t="s">
        <v>132</v>
      </c>
      <c r="W22" s="86" t="s">
        <v>132</v>
      </c>
      <c r="X22" s="86" t="s">
        <v>132</v>
      </c>
      <c r="Y22" s="87" t="s">
        <v>132</v>
      </c>
      <c r="Z22" s="87" t="s">
        <v>132</v>
      </c>
      <c r="AA22" s="86" t="s">
        <v>132</v>
      </c>
      <c r="AB22" s="87" t="s">
        <v>132</v>
      </c>
      <c r="AC22" s="86" t="s">
        <v>132</v>
      </c>
      <c r="AD22" s="87" t="s">
        <v>132</v>
      </c>
      <c r="AE22" s="538"/>
      <c r="AF22" s="538"/>
      <c r="AG22" s="86" t="s">
        <v>132</v>
      </c>
      <c r="AH22" s="86" t="s">
        <v>132</v>
      </c>
      <c r="AI22" s="87" t="s">
        <v>132</v>
      </c>
    </row>
    <row r="23" spans="1:35" ht="12" customHeight="1" x14ac:dyDescent="0.15">
      <c r="B23" s="491"/>
      <c r="C23" s="88"/>
      <c r="D23" s="88"/>
      <c r="E23" s="88"/>
      <c r="F23" s="88"/>
      <c r="G23" s="89">
        <f t="shared" si="0"/>
        <v>0</v>
      </c>
      <c r="H23" s="95"/>
      <c r="I23" s="88"/>
      <c r="J23" s="89">
        <f t="shared" si="1"/>
        <v>0</v>
      </c>
      <c r="K23" s="96">
        <f t="shared" si="2"/>
        <v>0</v>
      </c>
      <c r="L23" s="88"/>
      <c r="M23" s="89">
        <f t="shared" si="3"/>
        <v>0</v>
      </c>
      <c r="N23" s="88"/>
      <c r="O23" s="88"/>
      <c r="P23" s="88"/>
      <c r="Q23" s="89">
        <f>SUM(N23:P23)</f>
        <v>0</v>
      </c>
      <c r="R23" s="88"/>
      <c r="S23" s="88"/>
      <c r="T23" s="90"/>
      <c r="U23" s="90"/>
      <c r="V23" s="91"/>
      <c r="W23" s="91"/>
      <c r="X23" s="91"/>
      <c r="Y23" s="89">
        <f>G23*W23</f>
        <v>0</v>
      </c>
      <c r="Z23" s="89">
        <f>J23*X23</f>
        <v>0</v>
      </c>
      <c r="AA23" s="92"/>
      <c r="AB23" s="93" t="e">
        <f>ROUND(AA23/Y23*100,1)</f>
        <v>#DIV/0!</v>
      </c>
      <c r="AC23" s="88"/>
      <c r="AD23" s="93" t="e">
        <f>ROUND(AC23/Z23*100,1)</f>
        <v>#DIV/0!</v>
      </c>
      <c r="AE23" s="539"/>
      <c r="AF23" s="539"/>
      <c r="AG23" s="92"/>
      <c r="AH23" s="92"/>
      <c r="AI23" s="89">
        <f>AG23+AH23</f>
        <v>0</v>
      </c>
    </row>
    <row r="24" spans="1:35" ht="12" customHeight="1" x14ac:dyDescent="0.15">
      <c r="B24" s="537" t="s">
        <v>227</v>
      </c>
      <c r="C24" s="84"/>
      <c r="D24" s="84"/>
      <c r="E24" s="84"/>
      <c r="F24" s="84"/>
      <c r="G24" s="85">
        <f t="shared" si="0"/>
        <v>0</v>
      </c>
      <c r="H24" s="84"/>
      <c r="I24" s="84"/>
      <c r="J24" s="85">
        <f t="shared" si="1"/>
        <v>0</v>
      </c>
      <c r="K24" s="85">
        <f t="shared" si="2"/>
        <v>0</v>
      </c>
      <c r="L24" s="84"/>
      <c r="M24" s="85">
        <f t="shared" si="3"/>
        <v>0</v>
      </c>
      <c r="N24" s="86" t="s">
        <v>221</v>
      </c>
      <c r="O24" s="86" t="s">
        <v>132</v>
      </c>
      <c r="P24" s="86" t="s">
        <v>132</v>
      </c>
      <c r="Q24" s="87" t="s">
        <v>132</v>
      </c>
      <c r="R24" s="86" t="s">
        <v>132</v>
      </c>
      <c r="S24" s="86" t="s">
        <v>132</v>
      </c>
      <c r="T24" s="86" t="s">
        <v>132</v>
      </c>
      <c r="U24" s="86" t="s">
        <v>132</v>
      </c>
      <c r="V24" s="86" t="s">
        <v>132</v>
      </c>
      <c r="W24" s="86" t="s">
        <v>132</v>
      </c>
      <c r="X24" s="86" t="s">
        <v>132</v>
      </c>
      <c r="Y24" s="87" t="s">
        <v>132</v>
      </c>
      <c r="Z24" s="87" t="s">
        <v>132</v>
      </c>
      <c r="AA24" s="86" t="s">
        <v>132</v>
      </c>
      <c r="AB24" s="87" t="s">
        <v>132</v>
      </c>
      <c r="AC24" s="86" t="s">
        <v>132</v>
      </c>
      <c r="AD24" s="87" t="s">
        <v>132</v>
      </c>
      <c r="AE24" s="538"/>
      <c r="AF24" s="538"/>
      <c r="AG24" s="86" t="s">
        <v>132</v>
      </c>
      <c r="AH24" s="86" t="s">
        <v>132</v>
      </c>
      <c r="AI24" s="87" t="s">
        <v>132</v>
      </c>
    </row>
    <row r="25" spans="1:35" ht="12" customHeight="1" x14ac:dyDescent="0.15">
      <c r="B25" s="491"/>
      <c r="C25" s="88"/>
      <c r="D25" s="88"/>
      <c r="E25" s="88"/>
      <c r="F25" s="88"/>
      <c r="G25" s="89">
        <f t="shared" si="0"/>
        <v>0</v>
      </c>
      <c r="H25" s="95"/>
      <c r="I25" s="88"/>
      <c r="J25" s="89">
        <f t="shared" si="1"/>
        <v>0</v>
      </c>
      <c r="K25" s="96">
        <f t="shared" si="2"/>
        <v>0</v>
      </c>
      <c r="L25" s="88"/>
      <c r="M25" s="89">
        <f t="shared" si="3"/>
        <v>0</v>
      </c>
      <c r="N25" s="88"/>
      <c r="O25" s="88"/>
      <c r="P25" s="88"/>
      <c r="Q25" s="89">
        <f>SUM(N25:P25)</f>
        <v>0</v>
      </c>
      <c r="R25" s="88"/>
      <c r="S25" s="88"/>
      <c r="T25" s="90"/>
      <c r="U25" s="90"/>
      <c r="V25" s="91"/>
      <c r="W25" s="91"/>
      <c r="X25" s="91"/>
      <c r="Y25" s="89">
        <f>G25*W25</f>
        <v>0</v>
      </c>
      <c r="Z25" s="89">
        <f>J25*X25</f>
        <v>0</v>
      </c>
      <c r="AA25" s="92"/>
      <c r="AB25" s="93" t="e">
        <f>ROUND(AA25/Y25*100,1)</f>
        <v>#DIV/0!</v>
      </c>
      <c r="AC25" s="88"/>
      <c r="AD25" s="93" t="e">
        <f>ROUND(AC25/Z25*100,1)</f>
        <v>#DIV/0!</v>
      </c>
      <c r="AE25" s="539"/>
      <c r="AF25" s="539"/>
      <c r="AG25" s="92"/>
      <c r="AH25" s="92"/>
      <c r="AI25" s="89">
        <f>AG25+AH25</f>
        <v>0</v>
      </c>
    </row>
    <row r="26" spans="1:35" ht="12" customHeight="1" x14ac:dyDescent="0.15">
      <c r="B26" s="537" t="s">
        <v>226</v>
      </c>
      <c r="C26" s="84"/>
      <c r="D26" s="84"/>
      <c r="E26" s="84"/>
      <c r="F26" s="84"/>
      <c r="G26" s="85">
        <f t="shared" si="0"/>
        <v>0</v>
      </c>
      <c r="H26" s="84"/>
      <c r="I26" s="84"/>
      <c r="J26" s="85">
        <f t="shared" si="1"/>
        <v>0</v>
      </c>
      <c r="K26" s="85">
        <f t="shared" si="2"/>
        <v>0</v>
      </c>
      <c r="L26" s="84"/>
      <c r="M26" s="85">
        <f t="shared" si="3"/>
        <v>0</v>
      </c>
      <c r="N26" s="86" t="s">
        <v>221</v>
      </c>
      <c r="O26" s="86" t="s">
        <v>132</v>
      </c>
      <c r="P26" s="86" t="s">
        <v>132</v>
      </c>
      <c r="Q26" s="87" t="s">
        <v>132</v>
      </c>
      <c r="R26" s="86" t="s">
        <v>132</v>
      </c>
      <c r="S26" s="86" t="s">
        <v>132</v>
      </c>
      <c r="T26" s="86" t="s">
        <v>132</v>
      </c>
      <c r="U26" s="86" t="s">
        <v>132</v>
      </c>
      <c r="V26" s="86" t="s">
        <v>132</v>
      </c>
      <c r="W26" s="86" t="s">
        <v>132</v>
      </c>
      <c r="X26" s="86" t="s">
        <v>132</v>
      </c>
      <c r="Y26" s="87" t="s">
        <v>132</v>
      </c>
      <c r="Z26" s="87" t="s">
        <v>132</v>
      </c>
      <c r="AA26" s="86" t="s">
        <v>132</v>
      </c>
      <c r="AB26" s="87" t="s">
        <v>132</v>
      </c>
      <c r="AC26" s="86" t="s">
        <v>132</v>
      </c>
      <c r="AD26" s="87" t="s">
        <v>132</v>
      </c>
      <c r="AE26" s="538"/>
      <c r="AF26" s="538"/>
      <c r="AG26" s="86" t="s">
        <v>132</v>
      </c>
      <c r="AH26" s="86" t="s">
        <v>132</v>
      </c>
      <c r="AI26" s="87" t="s">
        <v>132</v>
      </c>
    </row>
    <row r="27" spans="1:35" ht="12" customHeight="1" x14ac:dyDescent="0.15">
      <c r="B27" s="491"/>
      <c r="C27" s="88"/>
      <c r="D27" s="88"/>
      <c r="E27" s="88"/>
      <c r="F27" s="88"/>
      <c r="G27" s="89">
        <f t="shared" si="0"/>
        <v>0</v>
      </c>
      <c r="H27" s="88"/>
      <c r="I27" s="88"/>
      <c r="J27" s="89">
        <f t="shared" si="1"/>
        <v>0</v>
      </c>
      <c r="K27" s="96">
        <f t="shared" si="2"/>
        <v>0</v>
      </c>
      <c r="L27" s="88"/>
      <c r="M27" s="89">
        <f t="shared" si="3"/>
        <v>0</v>
      </c>
      <c r="N27" s="88"/>
      <c r="O27" s="88"/>
      <c r="P27" s="88"/>
      <c r="Q27" s="89">
        <f>SUM(N27:P27)</f>
        <v>0</v>
      </c>
      <c r="R27" s="88"/>
      <c r="S27" s="88"/>
      <c r="T27" s="90"/>
      <c r="U27" s="90"/>
      <c r="V27" s="91"/>
      <c r="W27" s="91"/>
      <c r="X27" s="91"/>
      <c r="Y27" s="89">
        <f>G27*W27</f>
        <v>0</v>
      </c>
      <c r="Z27" s="89">
        <f>J27*X27</f>
        <v>0</v>
      </c>
      <c r="AA27" s="92"/>
      <c r="AB27" s="93" t="e">
        <f>ROUND(AA27/Y27*100,1)</f>
        <v>#DIV/0!</v>
      </c>
      <c r="AC27" s="88"/>
      <c r="AD27" s="93" t="e">
        <f>ROUND(AC27/Z27*100,1)</f>
        <v>#DIV/0!</v>
      </c>
      <c r="AE27" s="539"/>
      <c r="AF27" s="539"/>
      <c r="AG27" s="92"/>
      <c r="AH27" s="92"/>
      <c r="AI27" s="89">
        <f>AG27+AH27</f>
        <v>0</v>
      </c>
    </row>
    <row r="28" spans="1:35" ht="12" customHeight="1" x14ac:dyDescent="0.15">
      <c r="B28" s="537" t="s">
        <v>225</v>
      </c>
      <c r="C28" s="84"/>
      <c r="D28" s="84"/>
      <c r="E28" s="84"/>
      <c r="F28" s="84"/>
      <c r="G28" s="85">
        <f t="shared" si="0"/>
        <v>0</v>
      </c>
      <c r="H28" s="84"/>
      <c r="I28" s="84"/>
      <c r="J28" s="85">
        <f t="shared" si="1"/>
        <v>0</v>
      </c>
      <c r="K28" s="85">
        <f t="shared" si="2"/>
        <v>0</v>
      </c>
      <c r="L28" s="84"/>
      <c r="M28" s="85">
        <f t="shared" si="3"/>
        <v>0</v>
      </c>
      <c r="N28" s="86" t="s">
        <v>221</v>
      </c>
      <c r="O28" s="86" t="s">
        <v>132</v>
      </c>
      <c r="P28" s="86" t="s">
        <v>132</v>
      </c>
      <c r="Q28" s="87" t="s">
        <v>132</v>
      </c>
      <c r="R28" s="86" t="s">
        <v>132</v>
      </c>
      <c r="S28" s="86" t="s">
        <v>132</v>
      </c>
      <c r="T28" s="86" t="s">
        <v>132</v>
      </c>
      <c r="U28" s="86" t="s">
        <v>132</v>
      </c>
      <c r="V28" s="86" t="s">
        <v>132</v>
      </c>
      <c r="W28" s="86" t="s">
        <v>132</v>
      </c>
      <c r="X28" s="86" t="s">
        <v>132</v>
      </c>
      <c r="Y28" s="87" t="s">
        <v>132</v>
      </c>
      <c r="Z28" s="87" t="s">
        <v>132</v>
      </c>
      <c r="AA28" s="86" t="s">
        <v>132</v>
      </c>
      <c r="AB28" s="87" t="s">
        <v>132</v>
      </c>
      <c r="AC28" s="86" t="s">
        <v>132</v>
      </c>
      <c r="AD28" s="87" t="s">
        <v>132</v>
      </c>
      <c r="AE28" s="538"/>
      <c r="AF28" s="538"/>
      <c r="AG28" s="86" t="s">
        <v>132</v>
      </c>
      <c r="AH28" s="86" t="s">
        <v>132</v>
      </c>
      <c r="AI28" s="87" t="s">
        <v>132</v>
      </c>
    </row>
    <row r="29" spans="1:35" ht="12" customHeight="1" x14ac:dyDescent="0.15">
      <c r="B29" s="491"/>
      <c r="C29" s="88"/>
      <c r="D29" s="88"/>
      <c r="E29" s="88"/>
      <c r="F29" s="88"/>
      <c r="G29" s="89">
        <f t="shared" si="0"/>
        <v>0</v>
      </c>
      <c r="H29" s="88"/>
      <c r="I29" s="88"/>
      <c r="J29" s="89">
        <f t="shared" si="1"/>
        <v>0</v>
      </c>
      <c r="K29" s="96">
        <f t="shared" si="2"/>
        <v>0</v>
      </c>
      <c r="L29" s="88"/>
      <c r="M29" s="89">
        <f t="shared" si="3"/>
        <v>0</v>
      </c>
      <c r="N29" s="88"/>
      <c r="O29" s="88"/>
      <c r="P29" s="88"/>
      <c r="Q29" s="89">
        <f>SUM(N29:P29)</f>
        <v>0</v>
      </c>
      <c r="R29" s="88"/>
      <c r="S29" s="88"/>
      <c r="T29" s="90"/>
      <c r="U29" s="90"/>
      <c r="V29" s="91"/>
      <c r="W29" s="91"/>
      <c r="X29" s="91"/>
      <c r="Y29" s="89">
        <f>G29*W29</f>
        <v>0</v>
      </c>
      <c r="Z29" s="89">
        <f>J29*X29</f>
        <v>0</v>
      </c>
      <c r="AA29" s="92"/>
      <c r="AB29" s="93" t="e">
        <f>ROUND(AA29/Y29*100,1)</f>
        <v>#DIV/0!</v>
      </c>
      <c r="AC29" s="88"/>
      <c r="AD29" s="93" t="e">
        <f>ROUND(AC29/Z29*100,1)</f>
        <v>#DIV/0!</v>
      </c>
      <c r="AE29" s="539"/>
      <c r="AF29" s="539"/>
      <c r="AG29" s="92"/>
      <c r="AH29" s="92"/>
      <c r="AI29" s="89">
        <f>AG29+AH29</f>
        <v>0</v>
      </c>
    </row>
    <row r="30" spans="1:35" ht="12" customHeight="1" x14ac:dyDescent="0.15">
      <c r="B30" s="537" t="s">
        <v>224</v>
      </c>
      <c r="C30" s="84"/>
      <c r="D30" s="84"/>
      <c r="E30" s="84"/>
      <c r="F30" s="84"/>
      <c r="G30" s="85">
        <f t="shared" si="0"/>
        <v>0</v>
      </c>
      <c r="H30" s="84"/>
      <c r="I30" s="84"/>
      <c r="J30" s="85">
        <f t="shared" si="1"/>
        <v>0</v>
      </c>
      <c r="K30" s="85">
        <f t="shared" si="2"/>
        <v>0</v>
      </c>
      <c r="L30" s="84"/>
      <c r="M30" s="85">
        <f t="shared" si="3"/>
        <v>0</v>
      </c>
      <c r="N30" s="86" t="s">
        <v>221</v>
      </c>
      <c r="O30" s="86" t="s">
        <v>132</v>
      </c>
      <c r="P30" s="86" t="s">
        <v>132</v>
      </c>
      <c r="Q30" s="87" t="s">
        <v>132</v>
      </c>
      <c r="R30" s="86" t="s">
        <v>132</v>
      </c>
      <c r="S30" s="86" t="s">
        <v>132</v>
      </c>
      <c r="T30" s="86" t="s">
        <v>132</v>
      </c>
      <c r="U30" s="86" t="s">
        <v>132</v>
      </c>
      <c r="V30" s="86" t="s">
        <v>132</v>
      </c>
      <c r="W30" s="86" t="s">
        <v>132</v>
      </c>
      <c r="X30" s="86" t="s">
        <v>132</v>
      </c>
      <c r="Y30" s="87" t="s">
        <v>132</v>
      </c>
      <c r="Z30" s="87" t="s">
        <v>132</v>
      </c>
      <c r="AA30" s="86" t="s">
        <v>132</v>
      </c>
      <c r="AB30" s="87" t="s">
        <v>132</v>
      </c>
      <c r="AC30" s="86" t="s">
        <v>132</v>
      </c>
      <c r="AD30" s="87" t="s">
        <v>132</v>
      </c>
      <c r="AE30" s="538"/>
      <c r="AF30" s="538"/>
      <c r="AG30" s="86" t="s">
        <v>132</v>
      </c>
      <c r="AH30" s="86" t="s">
        <v>132</v>
      </c>
      <c r="AI30" s="87" t="s">
        <v>132</v>
      </c>
    </row>
    <row r="31" spans="1:35" ht="12" customHeight="1" x14ac:dyDescent="0.15">
      <c r="B31" s="491"/>
      <c r="C31" s="88"/>
      <c r="D31" s="88"/>
      <c r="E31" s="88"/>
      <c r="F31" s="88"/>
      <c r="G31" s="89">
        <f t="shared" si="0"/>
        <v>0</v>
      </c>
      <c r="H31" s="88"/>
      <c r="I31" s="88"/>
      <c r="J31" s="89">
        <f t="shared" si="1"/>
        <v>0</v>
      </c>
      <c r="K31" s="96">
        <f t="shared" si="2"/>
        <v>0</v>
      </c>
      <c r="L31" s="88"/>
      <c r="M31" s="89">
        <f t="shared" si="3"/>
        <v>0</v>
      </c>
      <c r="N31" s="88"/>
      <c r="O31" s="88"/>
      <c r="P31" s="88"/>
      <c r="Q31" s="89">
        <f>SUM(N31:P31)</f>
        <v>0</v>
      </c>
      <c r="R31" s="88"/>
      <c r="S31" s="88"/>
      <c r="T31" s="90"/>
      <c r="U31" s="90"/>
      <c r="V31" s="91"/>
      <c r="W31" s="91"/>
      <c r="X31" s="91"/>
      <c r="Y31" s="89">
        <f>G31*W31</f>
        <v>0</v>
      </c>
      <c r="Z31" s="89">
        <f>J31*X31</f>
        <v>0</v>
      </c>
      <c r="AA31" s="92"/>
      <c r="AB31" s="93" t="e">
        <f>ROUND(AA31/Y31*100,1)</f>
        <v>#DIV/0!</v>
      </c>
      <c r="AC31" s="88"/>
      <c r="AD31" s="93" t="e">
        <f>ROUND(AC31/Z31*100,1)</f>
        <v>#DIV/0!</v>
      </c>
      <c r="AE31" s="539"/>
      <c r="AF31" s="539"/>
      <c r="AG31" s="92"/>
      <c r="AH31" s="92"/>
      <c r="AI31" s="89">
        <f>AG31+AH31</f>
        <v>0</v>
      </c>
    </row>
    <row r="32" spans="1:35" ht="12" customHeight="1" x14ac:dyDescent="0.15">
      <c r="B32" s="540" t="s">
        <v>50</v>
      </c>
      <c r="C32" s="98" t="s">
        <v>132</v>
      </c>
      <c r="D32" s="98" t="s">
        <v>132</v>
      </c>
      <c r="E32" s="98" t="s">
        <v>132</v>
      </c>
      <c r="F32" s="98" t="s">
        <v>132</v>
      </c>
      <c r="G32" s="99" t="s">
        <v>223</v>
      </c>
      <c r="H32" s="98" t="s">
        <v>132</v>
      </c>
      <c r="I32" s="98" t="s">
        <v>132</v>
      </c>
      <c r="J32" s="99" t="s">
        <v>222</v>
      </c>
      <c r="K32" s="98" t="s">
        <v>132</v>
      </c>
      <c r="L32" s="98" t="s">
        <v>132</v>
      </c>
      <c r="M32" s="98" t="s">
        <v>132</v>
      </c>
      <c r="N32" s="87" t="s">
        <v>221</v>
      </c>
      <c r="O32" s="87" t="s">
        <v>132</v>
      </c>
      <c r="P32" s="87" t="s">
        <v>132</v>
      </c>
      <c r="Q32" s="87" t="s">
        <v>132</v>
      </c>
      <c r="R32" s="87" t="s">
        <v>132</v>
      </c>
      <c r="S32" s="87" t="s">
        <v>132</v>
      </c>
      <c r="T32" s="87" t="s">
        <v>132</v>
      </c>
      <c r="U32" s="87" t="s">
        <v>132</v>
      </c>
      <c r="V32" s="87" t="s">
        <v>132</v>
      </c>
      <c r="W32" s="87" t="s">
        <v>132</v>
      </c>
      <c r="X32" s="87" t="s">
        <v>132</v>
      </c>
      <c r="Y32" s="100" t="s">
        <v>220</v>
      </c>
      <c r="Z32" s="100" t="s">
        <v>219</v>
      </c>
      <c r="AA32" s="100" t="s">
        <v>218</v>
      </c>
      <c r="AB32" s="543"/>
      <c r="AC32" s="101" t="s">
        <v>217</v>
      </c>
      <c r="AD32" s="534"/>
      <c r="AE32" s="543"/>
      <c r="AF32" s="543"/>
      <c r="AG32" s="102" t="s">
        <v>132</v>
      </c>
      <c r="AH32" s="102" t="s">
        <v>132</v>
      </c>
      <c r="AI32" s="102" t="s">
        <v>132</v>
      </c>
    </row>
    <row r="33" spans="2:36" ht="12" customHeight="1" x14ac:dyDescent="0.15">
      <c r="B33" s="541"/>
      <c r="C33" s="103" t="s">
        <v>132</v>
      </c>
      <c r="D33" s="103" t="s">
        <v>132</v>
      </c>
      <c r="E33" s="103" t="s">
        <v>132</v>
      </c>
      <c r="F33" s="103" t="s">
        <v>132</v>
      </c>
      <c r="G33" s="103" t="s">
        <v>132</v>
      </c>
      <c r="H33" s="103" t="s">
        <v>132</v>
      </c>
      <c r="I33" s="103" t="s">
        <v>132</v>
      </c>
      <c r="J33" s="103" t="s">
        <v>132</v>
      </c>
      <c r="K33" s="104" t="s">
        <v>132</v>
      </c>
      <c r="L33" s="103" t="s">
        <v>132</v>
      </c>
      <c r="M33" s="103" t="s">
        <v>132</v>
      </c>
      <c r="N33" s="103" t="s">
        <v>132</v>
      </c>
      <c r="O33" s="103" t="s">
        <v>132</v>
      </c>
      <c r="P33" s="103" t="s">
        <v>132</v>
      </c>
      <c r="Q33" s="103" t="s">
        <v>132</v>
      </c>
      <c r="R33" s="103" t="s">
        <v>132</v>
      </c>
      <c r="S33" s="103" t="s">
        <v>132</v>
      </c>
      <c r="T33" s="105" t="s">
        <v>132</v>
      </c>
      <c r="U33" s="105" t="s">
        <v>132</v>
      </c>
      <c r="V33" s="87" t="s">
        <v>132</v>
      </c>
      <c r="W33" s="87" t="s">
        <v>132</v>
      </c>
      <c r="X33" s="87" t="s">
        <v>132</v>
      </c>
      <c r="Y33" s="87" t="s">
        <v>132</v>
      </c>
      <c r="Z33" s="87" t="s">
        <v>132</v>
      </c>
      <c r="AA33" s="87" t="s">
        <v>132</v>
      </c>
      <c r="AB33" s="544"/>
      <c r="AC33" s="87" t="s">
        <v>132</v>
      </c>
      <c r="AD33" s="535"/>
      <c r="AE33" s="544"/>
      <c r="AF33" s="544"/>
      <c r="AG33" s="106" t="s">
        <v>132</v>
      </c>
      <c r="AH33" s="106" t="s">
        <v>132</v>
      </c>
      <c r="AI33" s="106" t="s">
        <v>132</v>
      </c>
    </row>
    <row r="34" spans="2:36" ht="12" customHeight="1" x14ac:dyDescent="0.15">
      <c r="B34" s="542"/>
      <c r="C34" s="107">
        <f t="shared" ref="C34:AA34" si="4">C9+C11+C13+C15+C17+C19+C21+C23+C25+C27+C29+C31</f>
        <v>0</v>
      </c>
      <c r="D34" s="107">
        <f t="shared" si="4"/>
        <v>0</v>
      </c>
      <c r="E34" s="107">
        <f t="shared" si="4"/>
        <v>0</v>
      </c>
      <c r="F34" s="107">
        <f t="shared" si="4"/>
        <v>0</v>
      </c>
      <c r="G34" s="107">
        <f t="shared" si="4"/>
        <v>0</v>
      </c>
      <c r="H34" s="107">
        <f t="shared" si="4"/>
        <v>0</v>
      </c>
      <c r="I34" s="107">
        <f t="shared" si="4"/>
        <v>0</v>
      </c>
      <c r="J34" s="107">
        <f t="shared" si="4"/>
        <v>0</v>
      </c>
      <c r="K34" s="108">
        <f t="shared" si="4"/>
        <v>0</v>
      </c>
      <c r="L34" s="107">
        <f t="shared" si="4"/>
        <v>0</v>
      </c>
      <c r="M34" s="107">
        <f t="shared" si="4"/>
        <v>0</v>
      </c>
      <c r="N34" s="107">
        <f t="shared" si="4"/>
        <v>0</v>
      </c>
      <c r="O34" s="107">
        <f t="shared" si="4"/>
        <v>0</v>
      </c>
      <c r="P34" s="107">
        <f t="shared" si="4"/>
        <v>0</v>
      </c>
      <c r="Q34" s="107">
        <f t="shared" si="4"/>
        <v>0</v>
      </c>
      <c r="R34" s="107">
        <f t="shared" si="4"/>
        <v>0</v>
      </c>
      <c r="S34" s="107">
        <f t="shared" si="4"/>
        <v>0</v>
      </c>
      <c r="T34" s="109">
        <f t="shared" si="4"/>
        <v>0</v>
      </c>
      <c r="U34" s="109">
        <f t="shared" si="4"/>
        <v>0</v>
      </c>
      <c r="V34" s="110">
        <f t="shared" si="4"/>
        <v>0</v>
      </c>
      <c r="W34" s="110">
        <f t="shared" si="4"/>
        <v>0</v>
      </c>
      <c r="X34" s="110">
        <f t="shared" si="4"/>
        <v>0</v>
      </c>
      <c r="Y34" s="107">
        <f t="shared" si="4"/>
        <v>0</v>
      </c>
      <c r="Z34" s="107">
        <f t="shared" si="4"/>
        <v>0</v>
      </c>
      <c r="AA34" s="107">
        <f t="shared" si="4"/>
        <v>0</v>
      </c>
      <c r="AB34" s="529"/>
      <c r="AC34" s="89">
        <f>AC9+AC11+AC13+AC15+AC17+AC19+AC21+AC23+AC25+AC27+AC29+AC31</f>
        <v>0</v>
      </c>
      <c r="AD34" s="536"/>
      <c r="AE34" s="529"/>
      <c r="AF34" s="529"/>
      <c r="AG34" s="107">
        <f>AG9+AG11+AG13+AG15+AG17+AG19+AG21+AG23+AG25+AG27+AG29+AG31</f>
        <v>0</v>
      </c>
      <c r="AH34" s="107">
        <f>AH9+AH11+AH13+AH15+AH17+AH19+AH21+AH23+AH25+AH27+AH29+AH31</f>
        <v>0</v>
      </c>
      <c r="AI34" s="107">
        <f>AI9+AI11+AI13+AI15+AI17+AI19+AI21+AI23+AI25+AI27+AI29+AI31</f>
        <v>0</v>
      </c>
    </row>
    <row r="35" spans="2:36" ht="12" customHeight="1" x14ac:dyDescent="0.15">
      <c r="B35" s="531" t="s">
        <v>54</v>
      </c>
      <c r="C35" s="98" t="s">
        <v>132</v>
      </c>
      <c r="D35" s="98" t="s">
        <v>132</v>
      </c>
      <c r="E35" s="98" t="s">
        <v>132</v>
      </c>
      <c r="F35" s="98" t="s">
        <v>132</v>
      </c>
      <c r="G35" s="98" t="s">
        <v>132</v>
      </c>
      <c r="H35" s="98" t="s">
        <v>132</v>
      </c>
      <c r="I35" s="98" t="s">
        <v>132</v>
      </c>
      <c r="J35" s="98" t="s">
        <v>132</v>
      </c>
      <c r="K35" s="111" t="s">
        <v>132</v>
      </c>
      <c r="L35" s="98" t="s">
        <v>132</v>
      </c>
      <c r="M35" s="98" t="s">
        <v>132</v>
      </c>
      <c r="N35" s="98" t="s">
        <v>132</v>
      </c>
      <c r="O35" s="98" t="s">
        <v>132</v>
      </c>
      <c r="P35" s="98" t="s">
        <v>132</v>
      </c>
      <c r="Q35" s="98" t="s">
        <v>132</v>
      </c>
      <c r="R35" s="98" t="s">
        <v>132</v>
      </c>
      <c r="S35" s="98" t="s">
        <v>132</v>
      </c>
      <c r="T35" s="112" t="s">
        <v>132</v>
      </c>
      <c r="U35" s="112" t="s">
        <v>132</v>
      </c>
      <c r="V35" s="97" t="s">
        <v>132</v>
      </c>
      <c r="W35" s="97" t="s">
        <v>132</v>
      </c>
      <c r="X35" s="97" t="s">
        <v>132</v>
      </c>
      <c r="Y35" s="527"/>
      <c r="Z35" s="534"/>
      <c r="AA35" s="527"/>
      <c r="AB35" s="97" t="s">
        <v>216</v>
      </c>
      <c r="AC35" s="534"/>
      <c r="AD35" s="97" t="s">
        <v>215</v>
      </c>
      <c r="AE35" s="97" t="s">
        <v>214</v>
      </c>
      <c r="AF35" s="97" t="s">
        <v>213</v>
      </c>
      <c r="AG35" s="527"/>
      <c r="AH35" s="527"/>
      <c r="AI35" s="527"/>
      <c r="AJ35" s="116"/>
    </row>
    <row r="36" spans="2:36" ht="12" customHeight="1" x14ac:dyDescent="0.15">
      <c r="B36" s="532"/>
      <c r="C36" s="103" t="s">
        <v>132</v>
      </c>
      <c r="D36" s="103" t="s">
        <v>132</v>
      </c>
      <c r="E36" s="103" t="s">
        <v>132</v>
      </c>
      <c r="F36" s="103" t="s">
        <v>132</v>
      </c>
      <c r="G36" s="103" t="s">
        <v>132</v>
      </c>
      <c r="H36" s="103" t="s">
        <v>132</v>
      </c>
      <c r="I36" s="113" t="s">
        <v>132</v>
      </c>
      <c r="J36" s="103" t="s">
        <v>132</v>
      </c>
      <c r="K36" s="113" t="s">
        <v>132</v>
      </c>
      <c r="L36" s="103" t="s">
        <v>132</v>
      </c>
      <c r="M36" s="103" t="s">
        <v>132</v>
      </c>
      <c r="N36" s="103" t="s">
        <v>132</v>
      </c>
      <c r="O36" s="103" t="s">
        <v>132</v>
      </c>
      <c r="P36" s="103" t="s">
        <v>132</v>
      </c>
      <c r="Q36" s="103" t="s">
        <v>132</v>
      </c>
      <c r="R36" s="103" t="s">
        <v>132</v>
      </c>
      <c r="S36" s="103" t="s">
        <v>132</v>
      </c>
      <c r="T36" s="105" t="s">
        <v>132</v>
      </c>
      <c r="U36" s="105" t="s">
        <v>132</v>
      </c>
      <c r="V36" s="87" t="s">
        <v>132</v>
      </c>
      <c r="W36" s="87" t="s">
        <v>132</v>
      </c>
      <c r="X36" s="87" t="s">
        <v>132</v>
      </c>
      <c r="Y36" s="528"/>
      <c r="Z36" s="535"/>
      <c r="AA36" s="528"/>
      <c r="AB36" s="87" t="s">
        <v>132</v>
      </c>
      <c r="AC36" s="535"/>
      <c r="AD36" s="106" t="s">
        <v>132</v>
      </c>
      <c r="AE36" s="106" t="s">
        <v>132</v>
      </c>
      <c r="AF36" s="106" t="s">
        <v>132</v>
      </c>
      <c r="AG36" s="528"/>
      <c r="AH36" s="528"/>
      <c r="AI36" s="528"/>
      <c r="AJ36" s="116"/>
    </row>
    <row r="37" spans="2:36" ht="12" customHeight="1" x14ac:dyDescent="0.15">
      <c r="B37" s="533"/>
      <c r="C37" s="89" t="e">
        <f t="shared" ref="C37:V37" si="5">ROUND(C34/$J$3,0)</f>
        <v>#DIV/0!</v>
      </c>
      <c r="D37" s="89" t="e">
        <f t="shared" si="5"/>
        <v>#DIV/0!</v>
      </c>
      <c r="E37" s="89" t="e">
        <f t="shared" si="5"/>
        <v>#DIV/0!</v>
      </c>
      <c r="F37" s="89" t="e">
        <f t="shared" si="5"/>
        <v>#DIV/0!</v>
      </c>
      <c r="G37" s="89" t="e">
        <f t="shared" si="5"/>
        <v>#DIV/0!</v>
      </c>
      <c r="H37" s="89" t="e">
        <f t="shared" si="5"/>
        <v>#DIV/0!</v>
      </c>
      <c r="I37" s="89" t="e">
        <f t="shared" si="5"/>
        <v>#DIV/0!</v>
      </c>
      <c r="J37" s="89" t="e">
        <f t="shared" si="5"/>
        <v>#DIV/0!</v>
      </c>
      <c r="K37" s="89" t="e">
        <f t="shared" si="5"/>
        <v>#DIV/0!</v>
      </c>
      <c r="L37" s="89" t="e">
        <f t="shared" si="5"/>
        <v>#DIV/0!</v>
      </c>
      <c r="M37" s="89" t="e">
        <f t="shared" si="5"/>
        <v>#DIV/0!</v>
      </c>
      <c r="N37" s="89" t="e">
        <f t="shared" si="5"/>
        <v>#DIV/0!</v>
      </c>
      <c r="O37" s="89" t="e">
        <f t="shared" si="5"/>
        <v>#DIV/0!</v>
      </c>
      <c r="P37" s="89" t="e">
        <f t="shared" si="5"/>
        <v>#DIV/0!</v>
      </c>
      <c r="Q37" s="89" t="e">
        <f t="shared" si="5"/>
        <v>#DIV/0!</v>
      </c>
      <c r="R37" s="89" t="e">
        <f t="shared" si="5"/>
        <v>#DIV/0!</v>
      </c>
      <c r="S37" s="89" t="e">
        <f t="shared" si="5"/>
        <v>#DIV/0!</v>
      </c>
      <c r="T37" s="89" t="e">
        <f t="shared" si="5"/>
        <v>#DIV/0!</v>
      </c>
      <c r="U37" s="89" t="e">
        <f t="shared" si="5"/>
        <v>#DIV/0!</v>
      </c>
      <c r="V37" s="89" t="e">
        <f t="shared" si="5"/>
        <v>#DIV/0!</v>
      </c>
      <c r="W37" s="115" t="e">
        <f>ROUND(W34/J3,0)</f>
        <v>#DIV/0!</v>
      </c>
      <c r="X37" s="115" t="e">
        <f>ROUND(X34/J3,0)</f>
        <v>#DIV/0!</v>
      </c>
      <c r="Y37" s="529"/>
      <c r="Z37" s="536"/>
      <c r="AA37" s="529"/>
      <c r="AB37" s="115" t="e">
        <f>ROUND(AA34/Y34,1)</f>
        <v>#DIV/0!</v>
      </c>
      <c r="AC37" s="536"/>
      <c r="AD37" s="115" t="e">
        <f>ROUND(AC34/Z34,1)</f>
        <v>#DIV/0!</v>
      </c>
      <c r="AE37" s="115" t="e">
        <f>ROUND(AA34/G34,1)</f>
        <v>#DIV/0!</v>
      </c>
      <c r="AF37" s="115" t="e">
        <f>ROUND(AC34/J34,1)</f>
        <v>#DIV/0!</v>
      </c>
      <c r="AG37" s="529"/>
      <c r="AH37" s="529"/>
      <c r="AI37" s="529"/>
      <c r="AJ37" s="116"/>
    </row>
    <row r="38" spans="2:36" ht="12" customHeight="1" x14ac:dyDescent="0.15">
      <c r="B38" s="116"/>
      <c r="C38" s="126"/>
      <c r="D38" s="126"/>
      <c r="E38" s="126"/>
      <c r="F38" s="126"/>
      <c r="G38" s="126"/>
      <c r="H38" s="126"/>
      <c r="I38" s="126"/>
      <c r="J38" s="126"/>
      <c r="K38" s="126"/>
      <c r="L38" s="126"/>
      <c r="M38" s="126"/>
      <c r="N38" s="126"/>
      <c r="O38" s="126"/>
      <c r="P38" s="126"/>
      <c r="Q38" s="126"/>
      <c r="R38" s="126"/>
      <c r="S38" s="126"/>
      <c r="T38" s="126"/>
      <c r="U38" s="126"/>
      <c r="V38" s="126"/>
      <c r="W38" s="127"/>
      <c r="X38" s="127"/>
      <c r="Y38" s="116"/>
      <c r="Z38" s="128"/>
      <c r="AA38" s="116"/>
      <c r="AB38" s="127"/>
      <c r="AC38" s="128"/>
      <c r="AD38" s="127"/>
      <c r="AE38" s="127"/>
      <c r="AF38" s="127"/>
      <c r="AG38" s="116"/>
      <c r="AH38" s="116"/>
      <c r="AI38" s="116"/>
      <c r="AJ38" s="116"/>
    </row>
    <row r="39" spans="2:36" ht="20.25" customHeight="1" x14ac:dyDescent="0.15">
      <c r="C39" s="573" t="s">
        <v>571</v>
      </c>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row>
    <row r="40" spans="2:36" ht="12.75" customHeight="1" x14ac:dyDescent="0.15">
      <c r="D40" s="530" t="s">
        <v>384</v>
      </c>
      <c r="E40" s="530"/>
      <c r="F40" s="530"/>
      <c r="G40" s="530"/>
      <c r="H40" s="530"/>
      <c r="I40" s="530"/>
      <c r="J40" s="530"/>
      <c r="K40" s="530"/>
      <c r="L40" s="530"/>
      <c r="M40" s="530"/>
      <c r="N40" s="530"/>
      <c r="O40" s="530"/>
      <c r="P40" s="530"/>
      <c r="Q40" s="530"/>
      <c r="R40" s="530"/>
      <c r="S40" s="530"/>
      <c r="T40" s="530"/>
      <c r="U40" s="530"/>
      <c r="V40" s="530"/>
      <c r="W40" s="530"/>
      <c r="X40" s="530"/>
      <c r="Y40" s="530"/>
      <c r="Z40" s="530"/>
      <c r="AA40" s="530"/>
    </row>
    <row r="41" spans="2:36" ht="12.75" customHeight="1" x14ac:dyDescent="0.15">
      <c r="C41" s="69" t="s">
        <v>336</v>
      </c>
    </row>
    <row r="42" spans="2:36" ht="12.75" customHeight="1" x14ac:dyDescent="0.15">
      <c r="C42" s="427" t="s">
        <v>383</v>
      </c>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row>
    <row r="43" spans="2:36" ht="12.75" customHeight="1" x14ac:dyDescent="0.15">
      <c r="C43" s="427" t="s">
        <v>337</v>
      </c>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row>
    <row r="44" spans="2:36" ht="12.75" customHeight="1" x14ac:dyDescent="0.15">
      <c r="C44" s="427" t="s">
        <v>55</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row>
  </sheetData>
  <mergeCells count="89">
    <mergeCell ref="U5:U6"/>
    <mergeCell ref="A3:B3"/>
    <mergeCell ref="C3:F3"/>
    <mergeCell ref="H3:I3"/>
    <mergeCell ref="B4:B6"/>
    <mergeCell ref="C4:M4"/>
    <mergeCell ref="N4:Q4"/>
    <mergeCell ref="Q5:Q6"/>
    <mergeCell ref="AE4:AF4"/>
    <mergeCell ref="AG4:AI4"/>
    <mergeCell ref="C5:G5"/>
    <mergeCell ref="H5:J5"/>
    <mergeCell ref="K5:K6"/>
    <mergeCell ref="L5:L6"/>
    <mergeCell ref="M5:M6"/>
    <mergeCell ref="N5:N6"/>
    <mergeCell ref="O5:O6"/>
    <mergeCell ref="P5:P6"/>
    <mergeCell ref="R4:S4"/>
    <mergeCell ref="T4:U4"/>
    <mergeCell ref="V4:V6"/>
    <mergeCell ref="W4:X4"/>
    <mergeCell ref="Y4:Z4"/>
    <mergeCell ref="AA4:AD4"/>
    <mergeCell ref="AI5:AI6"/>
    <mergeCell ref="B8:B9"/>
    <mergeCell ref="AE8:AE9"/>
    <mergeCell ref="AF8:AF9"/>
    <mergeCell ref="B10:B11"/>
    <mergeCell ref="AE10:AE11"/>
    <mergeCell ref="AF10:AF11"/>
    <mergeCell ref="AA5:AB5"/>
    <mergeCell ref="AC5:AD5"/>
    <mergeCell ref="AE5:AE6"/>
    <mergeCell ref="AF5:AF6"/>
    <mergeCell ref="AG5:AG6"/>
    <mergeCell ref="AH5:AH6"/>
    <mergeCell ref="R5:R6"/>
    <mergeCell ref="S5:S6"/>
    <mergeCell ref="T5:T6"/>
    <mergeCell ref="B12:B13"/>
    <mergeCell ref="AE12:AE13"/>
    <mergeCell ref="AF12:AF13"/>
    <mergeCell ref="B14:B15"/>
    <mergeCell ref="AE14:AE15"/>
    <mergeCell ref="AF14:AF15"/>
    <mergeCell ref="B16:B17"/>
    <mergeCell ref="AE16:AE17"/>
    <mergeCell ref="AF16:AF17"/>
    <mergeCell ref="A17:A20"/>
    <mergeCell ref="B18:B19"/>
    <mergeCell ref="AE18:AE19"/>
    <mergeCell ref="AF18:AF19"/>
    <mergeCell ref="B20:B21"/>
    <mergeCell ref="AE20:AE21"/>
    <mergeCell ref="AF20:AF21"/>
    <mergeCell ref="B22:B23"/>
    <mergeCell ref="AE22:AE23"/>
    <mergeCell ref="AF22:AF23"/>
    <mergeCell ref="B24:B25"/>
    <mergeCell ref="AE24:AE25"/>
    <mergeCell ref="AF24:AF25"/>
    <mergeCell ref="B26:B27"/>
    <mergeCell ref="AE26:AE27"/>
    <mergeCell ref="AF26:AF27"/>
    <mergeCell ref="B28:B29"/>
    <mergeCell ref="AE28:AE29"/>
    <mergeCell ref="AF28:AF29"/>
    <mergeCell ref="B30:B31"/>
    <mergeCell ref="AE30:AE31"/>
    <mergeCell ref="AF30:AF31"/>
    <mergeCell ref="B32:B34"/>
    <mergeCell ref="AB32:AB34"/>
    <mergeCell ref="AD32:AD34"/>
    <mergeCell ref="AE32:AE34"/>
    <mergeCell ref="AF32:AF34"/>
    <mergeCell ref="B35:B37"/>
    <mergeCell ref="Y35:Y37"/>
    <mergeCell ref="Z35:Z37"/>
    <mergeCell ref="AA35:AA37"/>
    <mergeCell ref="AC35:AC37"/>
    <mergeCell ref="C44:AA44"/>
    <mergeCell ref="AH35:AH37"/>
    <mergeCell ref="AI35:AI37"/>
    <mergeCell ref="C39:AA39"/>
    <mergeCell ref="D40:AA40"/>
    <mergeCell ref="C42:AA42"/>
    <mergeCell ref="C43:AA43"/>
    <mergeCell ref="AG35:AG37"/>
  </mergeCells>
  <phoneticPr fontId="7"/>
  <printOptions horizontalCentered="1" verticalCentered="1"/>
  <pageMargins left="0.78740157480314965" right="0.43307086614173229" top="0.94488188976377963" bottom="0.82677165354330717" header="0.51181102362204722" footer="0.51181102362204722"/>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１（１）</vt:lpstr>
      <vt:lpstr>１（2)</vt:lpstr>
      <vt:lpstr>１（３）</vt:lpstr>
      <vt:lpstr>１（４）</vt:lpstr>
      <vt:lpstr>１（５）</vt:lpstr>
      <vt:lpstr>２・３</vt:lpstr>
      <vt:lpstr>４（１）</vt:lpstr>
      <vt:lpstr>４（２）</vt:lpstr>
      <vt:lpstr>５</vt:lpstr>
      <vt:lpstr>6 </vt:lpstr>
      <vt:lpstr>7</vt:lpstr>
      <vt:lpstr>一覧表  (学校法人)</vt:lpstr>
      <vt:lpstr>'１（１）'!Print_Area</vt:lpstr>
      <vt:lpstr>'１（2)'!Print_Area</vt:lpstr>
      <vt:lpstr>'１（３）'!Print_Area</vt:lpstr>
      <vt:lpstr>'１（４）'!Print_Area</vt:lpstr>
      <vt:lpstr>'１（５）'!Print_Area</vt:lpstr>
      <vt:lpstr>'２・３'!Print_Area</vt:lpstr>
      <vt:lpstr>'４（２）'!Print_Area</vt:lpstr>
      <vt:lpstr>'５'!Print_Area</vt:lpstr>
      <vt:lpstr>'6 '!Print_Area</vt:lpstr>
      <vt:lpstr>'7'!Print_Area</vt:lpstr>
      <vt:lpstr>'一覧表  (学校法人)'!Print_Area</vt:lpstr>
      <vt:lpstr>表紙!Print_Area</vt:lpstr>
      <vt:lpstr>'一覧表  (学校法人)'!Print_Titles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2026-03-09T05:41:15Z</cp:lastPrinted>
  <dcterms:created xsi:type="dcterms:W3CDTF">2007-05-17T08:16:23Z</dcterms:created>
  <dcterms:modified xsi:type="dcterms:W3CDTF">2026-03-19T00:11:15Z</dcterms:modified>
</cp:coreProperties>
</file>