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U:\農林水産企画課\"/>
    </mc:Choice>
  </mc:AlternateContent>
  <xr:revisionPtr revIDLastSave="0" documentId="13_ncr:1_{2D51D525-A47B-4FF2-A7D8-DD88445C2B78}" xr6:coauthVersionLast="47" xr6:coauthVersionMax="47" xr10:uidLastSave="{00000000-0000-0000-0000-000000000000}"/>
  <bookViews>
    <workbookView xWindow="-45" yWindow="-16320" windowWidth="29040" windowHeight="15720" xr2:uid="{00000000-000D-0000-FFFF-FFFF00000000}"/>
  </bookViews>
  <sheets>
    <sheet name="表紙" sheetId="20" r:id="rId1"/>
    <sheet name="1_長計概要" sheetId="21" r:id="rId2"/>
    <sheet name="3_目標指標一覧" sheetId="22" r:id="rId3"/>
    <sheet name="4_結果指標" sheetId="19" r:id="rId4"/>
    <sheet name="５_担い手・資源" sheetId="18" r:id="rId5"/>
    <sheet name="6_農政" sheetId="9" r:id="rId6"/>
    <sheet name="7_林水" sheetId="10" r:id="rId7"/>
    <sheet name="背表紙 (2)" sheetId="16" state="hidden" r:id="rId8"/>
  </sheets>
  <definedNames>
    <definedName name="_xlnm.Print_Area" localSheetId="1">'1_長計概要'!$A$1:$T$60</definedName>
    <definedName name="_xlnm.Print_Area" localSheetId="2">'3_目標指標一覧'!$B$1:$I$56</definedName>
    <definedName name="_xlnm.Print_Area" localSheetId="3">'4_結果指標'!$A$1:$P$51</definedName>
    <definedName name="_xlnm.Print_Area" localSheetId="4">'５_担い手・資源'!$A$1:$L$39</definedName>
    <definedName name="_xlnm.Print_Area" localSheetId="5">'6_農政'!$A$1:$Q$41</definedName>
    <definedName name="_xlnm.Print_Area" localSheetId="6">'7_林水'!$A$1:$Q$33</definedName>
    <definedName name="_xlnm.Print_Area" localSheetId="7">'背表紙 (2)'!$A$1:$AA$45</definedName>
    <definedName name="_xlnm.Print_Area" localSheetId="0">表紙!$A$1:$M$38</definedName>
    <definedName name="_xlnm.Print_Titles" localSheetId="2">'3_目標指標一覧'!$1:$3</definedName>
    <definedName name="_xlnm.Print_Titles" localSheetId="4">'５_担い手・資源'!$1:$3</definedName>
    <definedName name="_xlnm.Print_Titles" localSheetId="5">'6_農政'!$1:$3</definedName>
    <definedName name="_xlnm.Print_Titles" localSheetId="6">'7_林水'!$1:$3</definedName>
    <definedName name="Z_44DCF8EA_1B29_452E_A290_A5AD4651E26D_.wvu.FilterData" localSheetId="5" hidden="1">'6_農政'!#REF!</definedName>
    <definedName name="Z_592965FF_9EF6_4C3A_906E_26C9AD76BDC9_.wvu.Cols" localSheetId="3" hidden="1">'4_結果指標'!#REF!,'4_結果指標'!$H:$J</definedName>
    <definedName name="Z_592965FF_9EF6_4C3A_906E_26C9AD76BDC9_.wvu.Cols" localSheetId="5" hidden="1">'6_農政'!#REF!,'6_農政'!$J:$O</definedName>
    <definedName name="Z_592965FF_9EF6_4C3A_906E_26C9AD76BDC9_.wvu.Cols" localSheetId="6" hidden="1">'7_林水'!#REF!,'7_林水'!$J:$N</definedName>
    <definedName name="Z_592965FF_9EF6_4C3A_906E_26C9AD76BDC9_.wvu.FilterData" localSheetId="3" hidden="1">'4_結果指標'!#REF!</definedName>
    <definedName name="Z_592965FF_9EF6_4C3A_906E_26C9AD76BDC9_.wvu.FilterData" localSheetId="4" hidden="1">'５_担い手・資源'!#REF!</definedName>
    <definedName name="Z_592965FF_9EF6_4C3A_906E_26C9AD76BDC9_.wvu.FilterData" localSheetId="5" hidden="1">'6_農政'!#REF!</definedName>
    <definedName name="Z_592965FF_9EF6_4C3A_906E_26C9AD76BDC9_.wvu.FilterData" localSheetId="6" hidden="1">'7_林水'!#REF!</definedName>
    <definedName name="Z_592965FF_9EF6_4C3A_906E_26C9AD76BDC9_.wvu.PrintArea" localSheetId="3" hidden="1">'4_結果指標'!$A$1:$K$32</definedName>
    <definedName name="Z_592965FF_9EF6_4C3A_906E_26C9AD76BDC9_.wvu.PrintArea" localSheetId="4" hidden="1">'５_担い手・資源'!$A$1:$L$39</definedName>
    <definedName name="Z_592965FF_9EF6_4C3A_906E_26C9AD76BDC9_.wvu.PrintArea" localSheetId="5" hidden="1">'6_農政'!$A$1:$O$41</definedName>
    <definedName name="Z_592965FF_9EF6_4C3A_906E_26C9AD76BDC9_.wvu.PrintArea" localSheetId="6" hidden="1">'7_林水'!$A$1:$N$14</definedName>
    <definedName name="Z_592965FF_9EF6_4C3A_906E_26C9AD76BDC9_.wvu.PrintArea" localSheetId="7" hidden="1">'背表紙 (2)'!$A$1:$AA$45</definedName>
    <definedName name="Z_592965FF_9EF6_4C3A_906E_26C9AD76BDC9_.wvu.PrintTitles" localSheetId="4" hidden="1">'５_担い手・資源'!$1:$3</definedName>
    <definedName name="Z_592965FF_9EF6_4C3A_906E_26C9AD76BDC9_.wvu.PrintTitles" localSheetId="5" hidden="1">'6_農政'!$1:$3</definedName>
    <definedName name="Z_592965FF_9EF6_4C3A_906E_26C9AD76BDC9_.wvu.PrintTitles" localSheetId="6" hidden="1">'7_林水'!$1:$3</definedName>
    <definedName name="Z_592965FF_9EF6_4C3A_906E_26C9AD76BDC9_.wvu.Rows" localSheetId="4" hidden="1">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</definedName>
    <definedName name="Z_592965FF_9EF6_4C3A_906E_26C9AD76BDC9_.wvu.Rows" localSheetId="5" hidden="1">'6_農政'!#REF!,'6_農政'!#REF!,'6_農政'!#REF!,'6_農政'!#REF!,'6_農政'!#REF!,'6_農政'!#REF!,'6_農政'!#REF!,'6_農政'!#REF!,'6_農政'!#REF!,'6_農政'!#REF!,'6_農政'!#REF!,'6_農政'!#REF!,'6_農政'!#REF!,'6_農政'!#REF!,'6_農政'!#REF!,'6_農政'!#REF!</definedName>
    <definedName name="Z_592965FF_9EF6_4C3A_906E_26C9AD76BDC9_.wvu.Rows" localSheetId="6" hidden="1">'7_林水'!#REF!,'7_林水'!#REF!,'7_林水'!#REF!,'7_林水'!#REF!,'7_林水'!#REF!,'7_林水'!#REF!,'7_林水'!#REF!</definedName>
    <definedName name="Z_7EFACE68_F005_4612_BFDE_8611779C77E1_.wvu.FilterData" localSheetId="4" hidden="1">'５_担い手・資源'!#REF!</definedName>
    <definedName name="Z_7EFACE68_F005_4612_BFDE_8611779C77E1_.wvu.FilterData" localSheetId="5" hidden="1">'6_農政'!#REF!</definedName>
    <definedName name="Z_C5FAFED9_6166_4746_ADED_0FA76312E786_.wvu.Cols" localSheetId="3" hidden="1">'4_結果指標'!#REF!,'4_結果指標'!$H:$J</definedName>
    <definedName name="Z_C5FAFED9_6166_4746_ADED_0FA76312E786_.wvu.Cols" localSheetId="5" hidden="1">'6_農政'!#REF!,'6_農政'!$H:$N</definedName>
    <definedName name="Z_C5FAFED9_6166_4746_ADED_0FA76312E786_.wvu.Cols" localSheetId="6" hidden="1">'7_林水'!#REF!,'7_林水'!$H:$N</definedName>
    <definedName name="Z_C5FAFED9_6166_4746_ADED_0FA76312E786_.wvu.PrintArea" localSheetId="3" hidden="1">'4_結果指標'!$A$1:$K$33</definedName>
    <definedName name="Z_C5FAFED9_6166_4746_ADED_0FA76312E786_.wvu.PrintArea" localSheetId="4" hidden="1">'５_担い手・資源'!$A$1:$L$39</definedName>
    <definedName name="Z_C5FAFED9_6166_4746_ADED_0FA76312E786_.wvu.PrintArea" localSheetId="5" hidden="1">'6_農政'!$A$1:$O$41</definedName>
    <definedName name="Z_C5FAFED9_6166_4746_ADED_0FA76312E786_.wvu.PrintArea" localSheetId="6" hidden="1">'7_林水'!$A$1:$N$36</definedName>
    <definedName name="Z_C5FAFED9_6166_4746_ADED_0FA76312E786_.wvu.PrintArea" localSheetId="7" hidden="1">'背表紙 (2)'!$A$1:$AA$45</definedName>
    <definedName name="Z_C5FAFED9_6166_4746_ADED_0FA76312E786_.wvu.PrintArea" localSheetId="0" hidden="1">表紙!$A$1:$M$39</definedName>
    <definedName name="Z_C5FAFED9_6166_4746_ADED_0FA76312E786_.wvu.PrintTitles" localSheetId="4" hidden="1">'５_担い手・資源'!$1:$3</definedName>
    <definedName name="Z_C5FAFED9_6166_4746_ADED_0FA76312E786_.wvu.PrintTitles" localSheetId="5" hidden="1">'6_農政'!$1:$3</definedName>
    <definedName name="Z_C5FAFED9_6166_4746_ADED_0FA76312E786_.wvu.PrintTitles" localSheetId="6" hidden="1">'7_林水'!$1:$3</definedName>
    <definedName name="Z_C5FAFED9_6166_4746_ADED_0FA76312E786_.wvu.Rows" localSheetId="4" hidden="1">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,'５_担い手・資源'!#REF!</definedName>
    <definedName name="Z_C5FAFED9_6166_4746_ADED_0FA76312E786_.wvu.Rows" localSheetId="5" hidden="1">'6_農政'!#REF!,'6_農政'!#REF!,'6_農政'!#REF!,'6_農政'!#REF!,'6_農政'!#REF!,'6_農政'!#REF!,'6_農政'!#REF!,'6_農政'!#REF!,'6_農政'!#REF!,'6_農政'!#REF!,'6_農政'!#REF!,'6_農政'!#REF!,'6_農政'!#REF!,'6_農政'!#REF!,'6_農政'!#REF!,'6_農政'!#REF!,'6_農政'!#REF!</definedName>
    <definedName name="Z_C5FAFED9_6166_4746_ADED_0FA76312E786_.wvu.Rows" localSheetId="6" hidden="1">'7_林水'!#REF!,'7_林水'!#REF!,'7_林水'!#REF!,'7_林水'!#REF!,'7_林水'!#REF!,'7_林水'!#REF!,'7_林水'!#REF!</definedName>
  </definedNames>
  <calcPr calcId="191029" refMode="R1C1"/>
  <customWorkbookViews>
    <customWorkbookView name="渡邉 - 個人用ビュー" guid="{C5FAFED9-6166-4746-ADED-0FA76312E786}" mergeInterval="0" personalView="1" xWindow="790" yWindow="70" windowWidth="1278" windowHeight="981" activeSheetId="8"/>
    <customWorkbookView name="河部 - 個人用ビュー" guid="{F4D6756E-AF4C-4E2C-B953-6184D5DD4220}" mergeInterval="0" personalView="1" maximized="1" xWindow="-8" yWindow="-8" windowWidth="1936" windowHeight="1056" activeSheetId="3"/>
    <customWorkbookView name="oitapref - 個人用ビュー" guid="{592965FF-9EF6-4C3A-906E-26C9AD76BDC9}" mergeInterval="0" personalView="1" maximized="1" xWindow="-8" yWindow="-8" windowWidth="1936" windowHeight="1056" activeSheetId="1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9" l="1"/>
  <c r="O5" i="19" s="1"/>
  <c r="N5" i="19"/>
  <c r="O10" i="19"/>
  <c r="O15" i="19" s="1"/>
  <c r="N10" i="19" l="1"/>
  <c r="N15" i="19" s="1"/>
  <c r="L5" i="19" l="1"/>
  <c r="K5" i="19" l="1"/>
  <c r="J23" i="19"/>
  <c r="H36" i="19" l="1"/>
  <c r="I36" i="19"/>
  <c r="G36" i="19"/>
  <c r="J36" i="19"/>
  <c r="K36" i="19"/>
  <c r="J16" i="19" l="1"/>
  <c r="F35" i="9" l="1"/>
  <c r="I28" i="19" l="1"/>
  <c r="H28" i="19"/>
  <c r="G28" i="19"/>
  <c r="I23" i="19"/>
  <c r="H23" i="19"/>
  <c r="G23" i="19"/>
  <c r="I16" i="19"/>
  <c r="H16" i="19"/>
  <c r="G16" i="19"/>
  <c r="J10" i="19"/>
  <c r="I10" i="19"/>
  <c r="I7" i="19" s="1"/>
  <c r="H10" i="19"/>
  <c r="H7" i="19" s="1"/>
  <c r="G10" i="19"/>
  <c r="G7" i="19" s="1"/>
  <c r="I6" i="19" l="1"/>
  <c r="I5" i="19" s="1"/>
  <c r="G6" i="19"/>
  <c r="G5" i="19" s="1"/>
  <c r="J7" i="19"/>
  <c r="J6" i="19" s="1"/>
  <c r="J5" i="19" s="1"/>
  <c r="H5" i="19"/>
</calcChain>
</file>

<file path=xl/sharedStrings.xml><?xml version="1.0" encoding="utf-8"?>
<sst xmlns="http://schemas.openxmlformats.org/spreadsheetml/2006/main" count="516" uniqueCount="301">
  <si>
    <t>農林水産業産出額</t>
    <rPh sb="0" eb="2">
      <t>ノウリン</t>
    </rPh>
    <rPh sb="2" eb="5">
      <t>スイサンギョウ</t>
    </rPh>
    <rPh sb="5" eb="8">
      <t>サンシュツガク</t>
    </rPh>
    <phoneticPr fontId="1"/>
  </si>
  <si>
    <t>（単位：億円）</t>
    <rPh sb="1" eb="3">
      <t>タンイ</t>
    </rPh>
    <rPh sb="4" eb="6">
      <t>オクエン</t>
    </rPh>
    <phoneticPr fontId="1"/>
  </si>
  <si>
    <t>R1
実績</t>
    <rPh sb="3" eb="5">
      <t>ジッセキ</t>
    </rPh>
    <phoneticPr fontId="1"/>
  </si>
  <si>
    <t>R2
実績</t>
    <rPh sb="3" eb="5">
      <t>ジッセキ</t>
    </rPh>
    <phoneticPr fontId="1"/>
  </si>
  <si>
    <t>R3
実績</t>
    <rPh sb="3" eb="5">
      <t>ジッセキ</t>
    </rPh>
    <phoneticPr fontId="1"/>
  </si>
  <si>
    <t>R4
実績</t>
    <rPh sb="3" eb="5">
      <t>ジッセキ</t>
    </rPh>
    <phoneticPr fontId="1"/>
  </si>
  <si>
    <t>R5
実績</t>
    <rPh sb="3" eb="5">
      <t>ジッセキ</t>
    </rPh>
    <phoneticPr fontId="1"/>
  </si>
  <si>
    <t>-</t>
    <phoneticPr fontId="1"/>
  </si>
  <si>
    <t>海　面　養　殖　業</t>
    <rPh sb="0" eb="1">
      <t>ウミ</t>
    </rPh>
    <rPh sb="2" eb="3">
      <t>メン</t>
    </rPh>
    <rPh sb="4" eb="5">
      <t>ヨウ</t>
    </rPh>
    <rPh sb="6" eb="7">
      <t>ショク</t>
    </rPh>
    <rPh sb="8" eb="9">
      <t>ギョウ</t>
    </rPh>
    <phoneticPr fontId="1"/>
  </si>
  <si>
    <t>項　目</t>
    <rPh sb="0" eb="1">
      <t>コウ</t>
    </rPh>
    <rPh sb="2" eb="3">
      <t>メ</t>
    </rPh>
    <phoneticPr fontId="1"/>
  </si>
  <si>
    <t>単位</t>
    <rPh sb="0" eb="2">
      <t>タンイ</t>
    </rPh>
    <phoneticPr fontId="1"/>
  </si>
  <si>
    <t>大分県</t>
    <rPh sb="0" eb="3">
      <t>オオイタケン</t>
    </rPh>
    <phoneticPr fontId="1"/>
  </si>
  <si>
    <t>全国</t>
    <rPh sb="0" eb="2">
      <t>ゼンコク</t>
    </rPh>
    <phoneticPr fontId="1"/>
  </si>
  <si>
    <t>九州</t>
    <rPh sb="0" eb="2">
      <t>キュウシュウ</t>
    </rPh>
    <phoneticPr fontId="1"/>
  </si>
  <si>
    <t>全国
順位</t>
    <rPh sb="0" eb="2">
      <t>ゼンコク</t>
    </rPh>
    <rPh sb="3" eb="5">
      <t>ジュンイ</t>
    </rPh>
    <phoneticPr fontId="1"/>
  </si>
  <si>
    <t>農　業</t>
    <rPh sb="0" eb="1">
      <t>ノウ</t>
    </rPh>
    <rPh sb="2" eb="3">
      <t>ギョウ</t>
    </rPh>
    <phoneticPr fontId="1"/>
  </si>
  <si>
    <t>人</t>
    <rPh sb="0" eb="1">
      <t>ニン</t>
    </rPh>
    <phoneticPr fontId="1"/>
  </si>
  <si>
    <t>経営体</t>
    <rPh sb="0" eb="3">
      <t>ケイエイタイ</t>
    </rPh>
    <phoneticPr fontId="1"/>
  </si>
  <si>
    <t>%</t>
    <phoneticPr fontId="1"/>
  </si>
  <si>
    <t>米</t>
    <rPh sb="0" eb="1">
      <t>コメ</t>
    </rPh>
    <phoneticPr fontId="1"/>
  </si>
  <si>
    <t>千ha</t>
    <rPh sb="0" eb="1">
      <t>セン</t>
    </rPh>
    <phoneticPr fontId="1"/>
  </si>
  <si>
    <t>千㎥</t>
    <rPh sb="0" eb="1">
      <t>セン</t>
    </rPh>
    <phoneticPr fontId="1"/>
  </si>
  <si>
    <t>隻</t>
    <rPh sb="0" eb="1">
      <t>セキ</t>
    </rPh>
    <phoneticPr fontId="1"/>
  </si>
  <si>
    <t>農 業 の 概 要</t>
    <rPh sb="0" eb="1">
      <t>ノウ</t>
    </rPh>
    <rPh sb="2" eb="3">
      <t>ギョウ</t>
    </rPh>
    <rPh sb="6" eb="7">
      <t>ガイ</t>
    </rPh>
    <rPh sb="8" eb="9">
      <t>ヨウ</t>
    </rPh>
    <phoneticPr fontId="1"/>
  </si>
  <si>
    <t>米・麦・大豆</t>
    <rPh sb="0" eb="1">
      <t>コメ</t>
    </rPh>
    <rPh sb="2" eb="3">
      <t>ムギ</t>
    </rPh>
    <rPh sb="4" eb="6">
      <t>ダイズ</t>
    </rPh>
    <phoneticPr fontId="1"/>
  </si>
  <si>
    <t>麦</t>
    <rPh sb="0" eb="1">
      <t>ムギ</t>
    </rPh>
    <phoneticPr fontId="1"/>
  </si>
  <si>
    <t>大豆</t>
    <rPh sb="0" eb="2">
      <t>ダイズ</t>
    </rPh>
    <phoneticPr fontId="1"/>
  </si>
  <si>
    <t>畜産</t>
    <rPh sb="0" eb="2">
      <t>チクサン</t>
    </rPh>
    <phoneticPr fontId="1"/>
  </si>
  <si>
    <t>林 業 の 概 要</t>
    <rPh sb="0" eb="1">
      <t>ハヤシ</t>
    </rPh>
    <rPh sb="2" eb="3">
      <t>ギョウ</t>
    </rPh>
    <rPh sb="6" eb="7">
      <t>ガイ</t>
    </rPh>
    <rPh sb="8" eb="9">
      <t>ヨウ</t>
    </rPh>
    <phoneticPr fontId="1"/>
  </si>
  <si>
    <t>林業生産</t>
    <rPh sb="0" eb="2">
      <t>リンギョウ</t>
    </rPh>
    <rPh sb="2" eb="4">
      <t>セイサン</t>
    </rPh>
    <phoneticPr fontId="1"/>
  </si>
  <si>
    <t>鳥獣被害対策</t>
    <rPh sb="0" eb="2">
      <t>チョウジュウ</t>
    </rPh>
    <rPh sb="2" eb="4">
      <t>ヒガイ</t>
    </rPh>
    <rPh sb="4" eb="6">
      <t>タイサク</t>
    </rPh>
    <phoneticPr fontId="1"/>
  </si>
  <si>
    <t>イノシシ</t>
    <phoneticPr fontId="1"/>
  </si>
  <si>
    <t>シカ</t>
    <phoneticPr fontId="1"/>
  </si>
  <si>
    <t>捕獲頭数（頭）</t>
    <rPh sb="0" eb="2">
      <t>ホカク</t>
    </rPh>
    <rPh sb="2" eb="4">
      <t>トウスウ</t>
    </rPh>
    <rPh sb="5" eb="6">
      <t>アタマ</t>
    </rPh>
    <phoneticPr fontId="1"/>
  </si>
  <si>
    <t>水 産 業 の 概 要</t>
    <rPh sb="0" eb="1">
      <t>ミズ</t>
    </rPh>
    <rPh sb="2" eb="3">
      <t>サン</t>
    </rPh>
    <rPh sb="4" eb="5">
      <t>ギョウ</t>
    </rPh>
    <rPh sb="8" eb="9">
      <t>ガイ</t>
    </rPh>
    <rPh sb="10" eb="11">
      <t>ヨウ</t>
    </rPh>
    <phoneticPr fontId="1"/>
  </si>
  <si>
    <t>ブリ類</t>
    <rPh sb="2" eb="3">
      <t>ルイ</t>
    </rPh>
    <phoneticPr fontId="1"/>
  </si>
  <si>
    <t>ヒラメ</t>
    <phoneticPr fontId="1"/>
  </si>
  <si>
    <t>クロマグロ</t>
    <phoneticPr fontId="1"/>
  </si>
  <si>
    <t>カキ類</t>
    <rPh sb="2" eb="3">
      <t>ルイ</t>
    </rPh>
    <phoneticPr fontId="1"/>
  </si>
  <si>
    <t>マダイ</t>
    <phoneticPr fontId="1"/>
  </si>
  <si>
    <t>タチウオ</t>
    <phoneticPr fontId="1"/>
  </si>
  <si>
    <t>-</t>
  </si>
  <si>
    <t>大分県内（大分県カボス振興協議会）</t>
    <phoneticPr fontId="1"/>
  </si>
  <si>
    <t>果実の風味が優れる緑色の時期に収穫したかぼす。さわやかな柑橘系の香りと強すぎない酸味が特徴。果汁を搾って料理に使うことにより、その風味が食材の持つ味を引き立てる。果実の緑色、果汁歩合等の品質を保ちつつ周年の供給体制を確立。</t>
    <phoneticPr fontId="1"/>
  </si>
  <si>
    <t>国東市、杵築市（くにさき七島藺振興会）</t>
    <phoneticPr fontId="1"/>
  </si>
  <si>
    <t>亜熱帯性の植物である七島藺を、筵と同じ製織方法で織り上げた畳表。原料、織り方の違いから、い草の畳表よりも強度が有り、自然で素朴な仕上がりとなる。独自の風合いは、関東圏を中心に人気が高い。</t>
    <phoneticPr fontId="1"/>
  </si>
  <si>
    <t>発行</t>
    <rPh sb="0" eb="2">
      <t>ハッコウ</t>
    </rPh>
    <phoneticPr fontId="1"/>
  </si>
  <si>
    <t>発行者</t>
    <rPh sb="0" eb="3">
      <t>ハッコウシャ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</si>
  <si>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</si>
  <si>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</si>
  <si>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■ 地理的表示保護制度（GI）登録産品</t>
    <phoneticPr fontId="1"/>
  </si>
  <si>
    <t>E-mail</t>
    <phoneticPr fontId="1"/>
  </si>
  <si>
    <t>大分県農林水産部　農林水産企画課</t>
    <rPh sb="0" eb="3">
      <t>オオイタケン</t>
    </rPh>
    <rPh sb="3" eb="5">
      <t>ノウリン</t>
    </rPh>
    <rPh sb="5" eb="7">
      <t>スイサン</t>
    </rPh>
    <rPh sb="7" eb="8">
      <t>ブ</t>
    </rPh>
    <rPh sb="9" eb="11">
      <t>ノウリン</t>
    </rPh>
    <rPh sb="11" eb="13">
      <t>スイサン</t>
    </rPh>
    <rPh sb="13" eb="16">
      <t>キカクカ</t>
    </rPh>
    <phoneticPr fontId="1"/>
  </si>
  <si>
    <t>〒870-8501　大分市大手町３丁目１-１</t>
    <rPh sb="10" eb="13">
      <t>オオイタシ</t>
    </rPh>
    <rPh sb="13" eb="16">
      <t>オオテマチ</t>
    </rPh>
    <rPh sb="17" eb="19">
      <t>チョウメ</t>
    </rPh>
    <phoneticPr fontId="1"/>
  </si>
  <si>
    <t>a15000@pref.oita.lg.jp</t>
    <phoneticPr fontId="1"/>
  </si>
  <si>
    <t>:</t>
    <phoneticPr fontId="1"/>
  </si>
  <si>
    <t>【特定農林水産物等の生産地（登録生産者団体）】</t>
    <phoneticPr fontId="1"/>
  </si>
  <si>
    <t>【特定農林水産物等の特性】</t>
    <phoneticPr fontId="1"/>
  </si>
  <si>
    <r>
      <t xml:space="preserve">○ </t>
    </r>
    <r>
      <rPr>
        <b/>
        <u/>
        <sz val="16"/>
        <color theme="1"/>
        <rFont val="HG丸ｺﾞｼｯｸM-PRO"/>
        <family val="3"/>
        <charset val="128"/>
      </rPr>
      <t>くにさき七島藺表</t>
    </r>
    <phoneticPr fontId="1"/>
  </si>
  <si>
    <t>－</t>
    <phoneticPr fontId="1"/>
  </si>
  <si>
    <t>R6
目標</t>
    <rPh sb="3" eb="5">
      <t>モクヒョウ</t>
    </rPh>
    <phoneticPr fontId="1"/>
  </si>
  <si>
    <t>R6
実績</t>
    <rPh sb="3" eb="5">
      <t>ジッセキ</t>
    </rPh>
    <phoneticPr fontId="1"/>
  </si>
  <si>
    <t>０９７－５０６－３５１８</t>
    <phoneticPr fontId="1"/>
  </si>
  <si>
    <t>※ URL：https://www.pref.oita.jp/site/nourinsuisan/</t>
    <phoneticPr fontId="1"/>
  </si>
  <si>
    <t>令和5年9月</t>
    <rPh sb="0" eb="2">
      <t>レイワ</t>
    </rPh>
    <rPh sb="3" eb="4">
      <t>ネン</t>
    </rPh>
    <rPh sb="5" eb="6">
      <t>ガツ</t>
    </rPh>
    <phoneticPr fontId="1"/>
  </si>
  <si>
    <t>※ URL：https://www.pref.oita.jp/soshiki/16360/umidukuritop.html</t>
    <phoneticPr fontId="1"/>
  </si>
  <si>
    <r>
      <t xml:space="preserve">○ </t>
    </r>
    <r>
      <rPr>
        <b/>
        <u/>
        <sz val="14"/>
        <color theme="1"/>
        <rFont val="HG丸ｺﾞｼｯｸM-PRO"/>
        <family val="3"/>
        <charset val="128"/>
      </rPr>
      <t>大分かぼす</t>
    </r>
    <phoneticPr fontId="1"/>
  </si>
  <si>
    <t>　　■ 大分県の農林水産関連情報ホームページ作成</t>
    <rPh sb="4" eb="7">
      <t>オオイタケン</t>
    </rPh>
    <rPh sb="8" eb="10">
      <t>ノウリン</t>
    </rPh>
    <rPh sb="10" eb="12">
      <t>スイサン</t>
    </rPh>
    <rPh sb="12" eb="14">
      <t>カンレン</t>
    </rPh>
    <rPh sb="14" eb="16">
      <t>ジョウホウ</t>
    </rPh>
    <rPh sb="22" eb="24">
      <t>サクセイ</t>
    </rPh>
    <phoneticPr fontId="1"/>
  </si>
  <si>
    <t>　 ■ 全国豊かな海づくり大会ホームページ作成</t>
    <rPh sb="4" eb="6">
      <t>ゼンコク</t>
    </rPh>
    <rPh sb="6" eb="7">
      <t>ユタ</t>
    </rPh>
    <rPh sb="9" eb="10">
      <t>ウミ</t>
    </rPh>
    <rPh sb="13" eb="15">
      <t>タイカイ</t>
    </rPh>
    <rPh sb="21" eb="23">
      <t>サクセイ</t>
    </rPh>
    <phoneticPr fontId="1"/>
  </si>
  <si>
    <t>　     （令和5年●月）</t>
    <rPh sb="7" eb="9">
      <t>レイワ</t>
    </rPh>
    <rPh sb="10" eb="11">
      <t>ネン</t>
    </rPh>
    <phoneticPr fontId="1"/>
  </si>
  <si>
    <t>　　   （令和４年３月）</t>
    <rPh sb="6" eb="8">
      <t>レイワ</t>
    </rPh>
    <phoneticPr fontId="1"/>
  </si>
  <si>
    <t>人</t>
    <rPh sb="0" eb="1">
      <t>ヒト</t>
    </rPh>
    <phoneticPr fontId="1"/>
  </si>
  <si>
    <t>大 分 県 の 農 林 水 産 業 の 担 い 手</t>
    <rPh sb="0" eb="1">
      <t>ダイ</t>
    </rPh>
    <rPh sb="2" eb="3">
      <t>ブン</t>
    </rPh>
    <rPh sb="4" eb="5">
      <t>ケン</t>
    </rPh>
    <rPh sb="8" eb="9">
      <t>ノウ</t>
    </rPh>
    <rPh sb="10" eb="11">
      <t>ハヤシ</t>
    </rPh>
    <rPh sb="12" eb="13">
      <t>ミズ</t>
    </rPh>
    <rPh sb="14" eb="15">
      <t>サン</t>
    </rPh>
    <rPh sb="16" eb="17">
      <t>ゴウ</t>
    </rPh>
    <rPh sb="20" eb="21">
      <t>タン</t>
    </rPh>
    <rPh sb="24" eb="25">
      <t>テ</t>
    </rPh>
    <phoneticPr fontId="1"/>
  </si>
  <si>
    <t>水産業</t>
    <rPh sb="0" eb="3">
      <t>スイサンギョウ</t>
    </rPh>
    <phoneticPr fontId="1"/>
  </si>
  <si>
    <t>ha</t>
  </si>
  <si>
    <t>水産業</t>
    <rPh sb="0" eb="1">
      <t>ミズ</t>
    </rPh>
    <rPh sb="1" eb="2">
      <t>サン</t>
    </rPh>
    <rPh sb="2" eb="3">
      <t>ギョウ</t>
    </rPh>
    <phoneticPr fontId="1"/>
  </si>
  <si>
    <t>木材・しいたけ</t>
    <rPh sb="0" eb="2">
      <t>モクザイ</t>
    </rPh>
    <phoneticPr fontId="1"/>
  </si>
  <si>
    <t>面積
(ha)</t>
    <rPh sb="0" eb="2">
      <t>メンセキ</t>
    </rPh>
    <phoneticPr fontId="1"/>
  </si>
  <si>
    <t>生産量
(t)</t>
    <rPh sb="0" eb="2">
      <t>セイサン</t>
    </rPh>
    <rPh sb="2" eb="3">
      <t>リョウ</t>
    </rPh>
    <phoneticPr fontId="1"/>
  </si>
  <si>
    <t>生産量
(千t)</t>
    <rPh sb="0" eb="2">
      <t>セイサン</t>
    </rPh>
    <rPh sb="2" eb="3">
      <t>リョウ</t>
    </rPh>
    <rPh sb="5" eb="6">
      <t>セン</t>
    </rPh>
    <phoneticPr fontId="1"/>
  </si>
  <si>
    <t>主食用米</t>
    <phoneticPr fontId="1"/>
  </si>
  <si>
    <t>４麦計</t>
    <rPh sb="1" eb="2">
      <t>ムギ</t>
    </rPh>
    <rPh sb="2" eb="3">
      <t>ケイ</t>
    </rPh>
    <phoneticPr fontId="1"/>
  </si>
  <si>
    <t>大豆計</t>
    <rPh sb="0" eb="2">
      <t>ダイズ</t>
    </rPh>
    <rPh sb="2" eb="3">
      <t>ケイ</t>
    </rPh>
    <phoneticPr fontId="1"/>
  </si>
  <si>
    <t>農業産出額</t>
    <rPh sb="0" eb="1">
      <t>ノウ</t>
    </rPh>
    <rPh sb="1" eb="2">
      <t>ギョウ</t>
    </rPh>
    <rPh sb="2" eb="5">
      <t>サンシュツガク</t>
    </rPh>
    <phoneticPr fontId="1"/>
  </si>
  <si>
    <t>耕種計</t>
    <rPh sb="0" eb="1">
      <t>コウ</t>
    </rPh>
    <rPh sb="1" eb="2">
      <t>タネ</t>
    </rPh>
    <rPh sb="2" eb="3">
      <t>ケイ</t>
    </rPh>
    <phoneticPr fontId="1"/>
  </si>
  <si>
    <t>麦　類　・　豆　類</t>
    <rPh sb="0" eb="1">
      <t>ムギ</t>
    </rPh>
    <rPh sb="2" eb="3">
      <t>ルイ</t>
    </rPh>
    <rPh sb="6" eb="7">
      <t>マメ</t>
    </rPh>
    <rPh sb="8" eb="9">
      <t>タグイ</t>
    </rPh>
    <phoneticPr fontId="1"/>
  </si>
  <si>
    <t>園　芸</t>
    <rPh sb="0" eb="1">
      <t>エン</t>
    </rPh>
    <rPh sb="2" eb="3">
      <t>ゲイ</t>
    </rPh>
    <phoneticPr fontId="1"/>
  </si>
  <si>
    <t>　　果　実</t>
    <rPh sb="2" eb="3">
      <t>カ</t>
    </rPh>
    <rPh sb="4" eb="5">
      <t>ジツ</t>
    </rPh>
    <phoneticPr fontId="1"/>
  </si>
  <si>
    <t>　　野　菜</t>
    <rPh sb="2" eb="3">
      <t>ノ</t>
    </rPh>
    <rPh sb="4" eb="5">
      <t>ナ</t>
    </rPh>
    <phoneticPr fontId="1"/>
  </si>
  <si>
    <t>　　花　き</t>
    <rPh sb="2" eb="3">
      <t>カ</t>
    </rPh>
    <phoneticPr fontId="1"/>
  </si>
  <si>
    <t>工　芸　作　物</t>
    <rPh sb="0" eb="1">
      <t>コウ</t>
    </rPh>
    <rPh sb="2" eb="3">
      <t>ゲイ</t>
    </rPh>
    <rPh sb="4" eb="5">
      <t>サク</t>
    </rPh>
    <rPh sb="6" eb="7">
      <t>モノ</t>
    </rPh>
    <phoneticPr fontId="1"/>
  </si>
  <si>
    <t>そ　の　他　種　苗　等</t>
    <rPh sb="4" eb="5">
      <t>タ</t>
    </rPh>
    <rPh sb="6" eb="7">
      <t>シュ</t>
    </rPh>
    <rPh sb="8" eb="9">
      <t>ビョウ</t>
    </rPh>
    <rPh sb="10" eb="11">
      <t>ナド</t>
    </rPh>
    <phoneticPr fontId="1"/>
  </si>
  <si>
    <t>畜産計</t>
    <rPh sb="0" eb="2">
      <t>チクサン</t>
    </rPh>
    <rPh sb="2" eb="3">
      <t>ケイ</t>
    </rPh>
    <phoneticPr fontId="1"/>
  </si>
  <si>
    <t>肉　用　牛</t>
    <rPh sb="0" eb="1">
      <t>ニク</t>
    </rPh>
    <rPh sb="2" eb="3">
      <t>ヨウ</t>
    </rPh>
    <rPh sb="4" eb="5">
      <t>ウシ</t>
    </rPh>
    <phoneticPr fontId="1"/>
  </si>
  <si>
    <t>乳　用　牛</t>
    <rPh sb="0" eb="1">
      <t>チチ</t>
    </rPh>
    <rPh sb="2" eb="3">
      <t>ヨウ</t>
    </rPh>
    <rPh sb="4" eb="5">
      <t>ウシ</t>
    </rPh>
    <phoneticPr fontId="1"/>
  </si>
  <si>
    <t>豚</t>
    <rPh sb="0" eb="1">
      <t>ブタ</t>
    </rPh>
    <phoneticPr fontId="1"/>
  </si>
  <si>
    <t>鶏</t>
    <rPh sb="0" eb="1">
      <t>ニワトリ</t>
    </rPh>
    <phoneticPr fontId="1"/>
  </si>
  <si>
    <t>そ　の　他　畜　産　物</t>
    <rPh sb="4" eb="5">
      <t>タ</t>
    </rPh>
    <rPh sb="6" eb="7">
      <t>チク</t>
    </rPh>
    <rPh sb="8" eb="9">
      <t>サン</t>
    </rPh>
    <rPh sb="10" eb="11">
      <t>モノ</t>
    </rPh>
    <phoneticPr fontId="1"/>
  </si>
  <si>
    <t>加工農産物</t>
    <rPh sb="0" eb="2">
      <t>カコウ</t>
    </rPh>
    <rPh sb="2" eb="5">
      <t>ノウサンブツ</t>
    </rPh>
    <phoneticPr fontId="1"/>
  </si>
  <si>
    <t>林業産出額</t>
    <rPh sb="0" eb="1">
      <t>ハヤシ</t>
    </rPh>
    <rPh sb="1" eb="2">
      <t>ギョウ</t>
    </rPh>
    <rPh sb="2" eb="5">
      <t>サンシュツガク</t>
    </rPh>
    <phoneticPr fontId="1"/>
  </si>
  <si>
    <t>木　材　生　産</t>
    <rPh sb="0" eb="1">
      <t>キ</t>
    </rPh>
    <rPh sb="2" eb="3">
      <t>ザイ</t>
    </rPh>
    <rPh sb="4" eb="5">
      <t>セイ</t>
    </rPh>
    <rPh sb="6" eb="7">
      <t>サン</t>
    </rPh>
    <phoneticPr fontId="1"/>
  </si>
  <si>
    <t>木　材　生　産（ 発　電　用 ）</t>
    <rPh sb="0" eb="1">
      <t>キ</t>
    </rPh>
    <rPh sb="2" eb="3">
      <t>ザイ</t>
    </rPh>
    <rPh sb="4" eb="5">
      <t>セイ</t>
    </rPh>
    <rPh sb="6" eb="7">
      <t>サン</t>
    </rPh>
    <rPh sb="9" eb="10">
      <t>ハッ</t>
    </rPh>
    <rPh sb="11" eb="12">
      <t>デン</t>
    </rPh>
    <rPh sb="13" eb="14">
      <t>ヨウ</t>
    </rPh>
    <phoneticPr fontId="1"/>
  </si>
  <si>
    <t>栽　培　き　の　こ　類</t>
    <rPh sb="0" eb="1">
      <t>サイ</t>
    </rPh>
    <rPh sb="2" eb="3">
      <t>バイ</t>
    </rPh>
    <rPh sb="10" eb="11">
      <t>タグイ</t>
    </rPh>
    <phoneticPr fontId="1"/>
  </si>
  <si>
    <t>薪　炭　等</t>
    <rPh sb="0" eb="1">
      <t>タキギ</t>
    </rPh>
    <rPh sb="2" eb="3">
      <t>スミ</t>
    </rPh>
    <rPh sb="4" eb="5">
      <t>ナド</t>
    </rPh>
    <phoneticPr fontId="1"/>
  </si>
  <si>
    <t>水産業産出額</t>
    <rPh sb="0" eb="2">
      <t>スイサン</t>
    </rPh>
    <rPh sb="2" eb="3">
      <t>ギョウ</t>
    </rPh>
    <rPh sb="3" eb="6">
      <t>サンシュツガク</t>
    </rPh>
    <phoneticPr fontId="1"/>
  </si>
  <si>
    <t>海　面　漁　船　漁　業</t>
    <rPh sb="0" eb="1">
      <t>ウミ</t>
    </rPh>
    <rPh sb="2" eb="3">
      <t>メン</t>
    </rPh>
    <rPh sb="4" eb="5">
      <t>リョウ</t>
    </rPh>
    <rPh sb="6" eb="7">
      <t>フネ</t>
    </rPh>
    <rPh sb="8" eb="9">
      <t>リョウ</t>
    </rPh>
    <rPh sb="10" eb="11">
      <t>ギョウ</t>
    </rPh>
    <phoneticPr fontId="1"/>
  </si>
  <si>
    <t>内　水　面　漁　業</t>
    <rPh sb="0" eb="1">
      <t>ナイ</t>
    </rPh>
    <rPh sb="2" eb="3">
      <t>ミズ</t>
    </rPh>
    <rPh sb="4" eb="5">
      <t>メン</t>
    </rPh>
    <rPh sb="6" eb="7">
      <t>リョウ</t>
    </rPh>
    <rPh sb="8" eb="9">
      <t>ギョウ</t>
    </rPh>
    <phoneticPr fontId="1"/>
  </si>
  <si>
    <t>付加価値額</t>
    <rPh sb="0" eb="2">
      <t>フカ</t>
    </rPh>
    <rPh sb="2" eb="4">
      <t>カチ</t>
    </rPh>
    <rPh sb="4" eb="5">
      <t>ガク</t>
    </rPh>
    <phoneticPr fontId="1"/>
  </si>
  <si>
    <t>　農 産 物</t>
    <rPh sb="1" eb="2">
      <t>ノウ</t>
    </rPh>
    <rPh sb="3" eb="4">
      <t>サン</t>
    </rPh>
    <rPh sb="5" eb="6">
      <t>モノ</t>
    </rPh>
    <phoneticPr fontId="1"/>
  </si>
  <si>
    <t>　林 産 物</t>
    <rPh sb="1" eb="2">
      <t>リン</t>
    </rPh>
    <rPh sb="3" eb="4">
      <t>サン</t>
    </rPh>
    <rPh sb="5" eb="6">
      <t>モノ</t>
    </rPh>
    <phoneticPr fontId="1"/>
  </si>
  <si>
    <t>　水 産 物</t>
    <rPh sb="1" eb="2">
      <t>ミズ</t>
    </rPh>
    <rPh sb="3" eb="4">
      <t>サン</t>
    </rPh>
    <rPh sb="5" eb="6">
      <t>モノ</t>
    </rPh>
    <phoneticPr fontId="1"/>
  </si>
  <si>
    <t>農 業</t>
    <rPh sb="0" eb="1">
      <t>ノウ</t>
    </rPh>
    <rPh sb="2" eb="3">
      <t>ギョウ</t>
    </rPh>
    <phoneticPr fontId="1"/>
  </si>
  <si>
    <t>林 業</t>
    <rPh sb="0" eb="1">
      <t>リン</t>
    </rPh>
    <rPh sb="2" eb="3">
      <t>ギョウ</t>
    </rPh>
    <phoneticPr fontId="1"/>
  </si>
  <si>
    <t>　経営体数</t>
    <rPh sb="1" eb="3">
      <t>ケイエイ</t>
    </rPh>
    <rPh sb="3" eb="5">
      <t>タイスウ</t>
    </rPh>
    <phoneticPr fontId="1"/>
  </si>
  <si>
    <t>　就業人口（販売農家）</t>
    <rPh sb="1" eb="3">
      <t>シュウギョウ</t>
    </rPh>
    <rPh sb="3" eb="5">
      <t>ジンコウ</t>
    </rPh>
    <rPh sb="6" eb="8">
      <t>ハンバイ</t>
    </rPh>
    <rPh sb="8" eb="10">
      <t>ノウカ</t>
    </rPh>
    <phoneticPr fontId="1"/>
  </si>
  <si>
    <t>　新規就業者数</t>
    <rPh sb="1" eb="3">
      <t>シンキ</t>
    </rPh>
    <rPh sb="3" eb="6">
      <t>シュウギョウシャ</t>
    </rPh>
    <rPh sb="6" eb="7">
      <t>スウ</t>
    </rPh>
    <phoneticPr fontId="1"/>
  </si>
  <si>
    <t>　就業者数</t>
    <rPh sb="1" eb="4">
      <t>シュウギョウシャ</t>
    </rPh>
    <rPh sb="4" eb="5">
      <t>スウ</t>
    </rPh>
    <phoneticPr fontId="1"/>
  </si>
  <si>
    <t>　しいたけ生産者数</t>
    <rPh sb="5" eb="8">
      <t>セイサンシャ</t>
    </rPh>
    <rPh sb="8" eb="9">
      <t>スウ</t>
    </rPh>
    <phoneticPr fontId="1"/>
  </si>
  <si>
    <t>　認定漁業士数</t>
    <phoneticPr fontId="1"/>
  </si>
  <si>
    <t>大 分 県 の 農 林 水 産 資 源</t>
    <rPh sb="0" eb="1">
      <t>ダイ</t>
    </rPh>
    <rPh sb="2" eb="3">
      <t>ブン</t>
    </rPh>
    <rPh sb="4" eb="5">
      <t>ケン</t>
    </rPh>
    <rPh sb="8" eb="9">
      <t>ノウ</t>
    </rPh>
    <rPh sb="10" eb="11">
      <t>ハヤシ</t>
    </rPh>
    <rPh sb="12" eb="13">
      <t>ミズ</t>
    </rPh>
    <rPh sb="14" eb="15">
      <t>サン</t>
    </rPh>
    <rPh sb="16" eb="17">
      <t>シ</t>
    </rPh>
    <rPh sb="18" eb="19">
      <t>ミナモト</t>
    </rPh>
    <phoneticPr fontId="1"/>
  </si>
  <si>
    <t>林　業</t>
    <rPh sb="0" eb="1">
      <t>ハヤシ</t>
    </rPh>
    <rPh sb="2" eb="3">
      <t>ギョウ</t>
    </rPh>
    <phoneticPr fontId="1"/>
  </si>
  <si>
    <t>　耕地面積</t>
    <rPh sb="1" eb="3">
      <t>コウチ</t>
    </rPh>
    <rPh sb="3" eb="5">
      <t>メンセキ</t>
    </rPh>
    <phoneticPr fontId="1"/>
  </si>
  <si>
    <t>　耕地利用率</t>
    <rPh sb="1" eb="3">
      <t>コウチ</t>
    </rPh>
    <rPh sb="3" eb="6">
      <t>リヨウリツ</t>
    </rPh>
    <phoneticPr fontId="1"/>
  </si>
  <si>
    <t>　多面的機能支払対象農用地</t>
    <phoneticPr fontId="1"/>
  </si>
  <si>
    <t>　中山間地域等直接支払対象農用地</t>
    <phoneticPr fontId="1"/>
  </si>
  <si>
    <t>　水田の整備済み面積</t>
    <rPh sb="1" eb="3">
      <t>スイデン</t>
    </rPh>
    <rPh sb="4" eb="6">
      <t>セイビ</t>
    </rPh>
    <rPh sb="6" eb="7">
      <t>ズ</t>
    </rPh>
    <rPh sb="8" eb="10">
      <t>メンセキ</t>
    </rPh>
    <phoneticPr fontId="1"/>
  </si>
  <si>
    <t>白　ね　ぎ</t>
    <phoneticPr fontId="1"/>
  </si>
  <si>
    <t>こ　ね　ぎ</t>
    <phoneticPr fontId="1"/>
  </si>
  <si>
    <t>ト　マ　ト</t>
    <phoneticPr fontId="1"/>
  </si>
  <si>
    <t>い　ち　ご</t>
    <phoneticPr fontId="1"/>
  </si>
  <si>
    <t>ピ ー マ ン</t>
    <phoneticPr fontId="1"/>
  </si>
  <si>
    <t>か　ぼ　す</t>
    <phoneticPr fontId="1"/>
  </si>
  <si>
    <t>ハウスみかん</t>
    <phoneticPr fontId="1"/>
  </si>
  <si>
    <t>キウイフルーツ</t>
    <phoneticPr fontId="1"/>
  </si>
  <si>
    <t>ホオズキ</t>
    <phoneticPr fontId="1"/>
  </si>
  <si>
    <t>た ま ね ぎ</t>
    <phoneticPr fontId="1"/>
  </si>
  <si>
    <t>キ ャ ベ ツ</t>
    <phoneticPr fontId="1"/>
  </si>
  <si>
    <t>-</t>
    <phoneticPr fontId="1"/>
  </si>
  <si>
    <t>高糖度かんしょ</t>
    <phoneticPr fontId="1"/>
  </si>
  <si>
    <t>九州
順位</t>
    <rPh sb="0" eb="2">
      <t>キュウシュウ</t>
    </rPh>
    <rPh sb="3" eb="5">
      <t>ジュンイ</t>
    </rPh>
    <phoneticPr fontId="1"/>
  </si>
  <si>
    <t>食料自給率</t>
    <rPh sb="0" eb="2">
      <t>ショクリョウ</t>
    </rPh>
    <rPh sb="2" eb="5">
      <t>ジキュウリツ</t>
    </rPh>
    <phoneticPr fontId="1"/>
  </si>
  <si>
    <t>　カロリーベース（全国）</t>
    <rPh sb="9" eb="11">
      <t>ゼンコク</t>
    </rPh>
    <phoneticPr fontId="1"/>
  </si>
  <si>
    <t>　カロリーベース（大分県）</t>
    <rPh sb="9" eb="11">
      <t>オオイタ</t>
    </rPh>
    <rPh sb="11" eb="12">
      <t>ケン</t>
    </rPh>
    <phoneticPr fontId="1"/>
  </si>
  <si>
    <t>　生産額ベース（全国）</t>
    <rPh sb="8" eb="10">
      <t>ゼンコク</t>
    </rPh>
    <phoneticPr fontId="1"/>
  </si>
  <si>
    <t>　生産額ベース（大分県）</t>
    <rPh sb="1" eb="4">
      <t>セイサンガク</t>
    </rPh>
    <rPh sb="8" eb="11">
      <t>オオイタケン</t>
    </rPh>
    <phoneticPr fontId="1"/>
  </si>
  <si>
    <t>（単位：％）</t>
    <rPh sb="1" eb="3">
      <t>タンイ</t>
    </rPh>
    <phoneticPr fontId="1"/>
  </si>
  <si>
    <t>　森林面積</t>
    <rPh sb="1" eb="3">
      <t>シンリン</t>
    </rPh>
    <rPh sb="3" eb="5">
      <t>メンセキ</t>
    </rPh>
    <phoneticPr fontId="1"/>
  </si>
  <si>
    <t>　森林率</t>
    <rPh sb="1" eb="3">
      <t>シンリン</t>
    </rPh>
    <rPh sb="3" eb="4">
      <t>リツ</t>
    </rPh>
    <phoneticPr fontId="1"/>
  </si>
  <si>
    <t>　民有林面積</t>
    <rPh sb="1" eb="4">
      <t>ミンユウリン</t>
    </rPh>
    <rPh sb="4" eb="6">
      <t>メンセキ</t>
    </rPh>
    <phoneticPr fontId="1"/>
  </si>
  <si>
    <t>　民有林人工林蓄積</t>
    <rPh sb="1" eb="4">
      <t>ミンユウリン</t>
    </rPh>
    <rPh sb="4" eb="7">
      <t>ジンコウリン</t>
    </rPh>
    <rPh sb="7" eb="9">
      <t>チクセキ</t>
    </rPh>
    <phoneticPr fontId="1"/>
  </si>
  <si>
    <t>-</t>
    <phoneticPr fontId="1"/>
  </si>
  <si>
    <t>ハモ</t>
    <phoneticPr fontId="1"/>
  </si>
  <si>
    <t>クルマエビ</t>
    <phoneticPr fontId="1"/>
  </si>
  <si>
    <t>マコガレイ</t>
    <phoneticPr fontId="1"/>
  </si>
  <si>
    <t>イサキ</t>
    <phoneticPr fontId="1"/>
  </si>
  <si>
    <t>　漁船隻数（海面）</t>
    <rPh sb="1" eb="3">
      <t>ギョセン</t>
    </rPh>
    <rPh sb="3" eb="5">
      <t>セキスウ</t>
    </rPh>
    <rPh sb="6" eb="8">
      <t>カイメン</t>
    </rPh>
    <phoneticPr fontId="1"/>
  </si>
  <si>
    <t>　経営体数（海面）</t>
    <rPh sb="1" eb="4">
      <t>ケイエイタイ</t>
    </rPh>
    <rPh sb="4" eb="5">
      <t>スウ</t>
    </rPh>
    <rPh sb="6" eb="8">
      <t>カイメン</t>
    </rPh>
    <phoneticPr fontId="1"/>
  </si>
  <si>
    <t>　就業者数（海面）</t>
    <rPh sb="1" eb="4">
      <t>シュウギョウシャ</t>
    </rPh>
    <rPh sb="4" eb="5">
      <t>スウ</t>
    </rPh>
    <rPh sb="6" eb="8">
      <t>カイメン</t>
    </rPh>
    <phoneticPr fontId="1"/>
  </si>
  <si>
    <t>　新規就業者数（海面）</t>
    <rPh sb="1" eb="3">
      <t>シンキ</t>
    </rPh>
    <rPh sb="3" eb="6">
      <t>シュウギョウシャ</t>
    </rPh>
    <rPh sb="6" eb="7">
      <t>スウ</t>
    </rPh>
    <rPh sb="8" eb="10">
      <t>カイメン</t>
    </rPh>
    <phoneticPr fontId="1"/>
  </si>
  <si>
    <t>関あじ・関さば</t>
    <rPh sb="0" eb="1">
      <t>セキ</t>
    </rPh>
    <rPh sb="4" eb="5">
      <t>セキ</t>
    </rPh>
    <phoneticPr fontId="1"/>
  </si>
  <si>
    <r>
      <t>生産量</t>
    </r>
    <r>
      <rPr>
        <vertAlign val="superscript"/>
        <sz val="12"/>
        <rFont val="HG丸ｺﾞｼｯｸM-PRO"/>
        <family val="3"/>
        <charset val="128"/>
      </rPr>
      <t>※2)</t>
    </r>
    <r>
      <rPr>
        <sz val="12"/>
        <rFont val="HG丸ｺﾞｼｯｸM-PRO"/>
        <family val="3"/>
        <charset val="128"/>
      </rPr>
      <t xml:space="preserve">
</t>
    </r>
    <r>
      <rPr>
        <sz val="11"/>
        <rFont val="HG丸ｺﾞｼｯｸM-PRO"/>
        <family val="3"/>
        <charset val="128"/>
      </rPr>
      <t>(t)(百万本)</t>
    </r>
    <rPh sb="0" eb="2">
      <t>セイサン</t>
    </rPh>
    <rPh sb="2" eb="3">
      <t>リョウ</t>
    </rPh>
    <rPh sb="11" eb="14">
      <t>ヒャクマンボン</t>
    </rPh>
    <phoneticPr fontId="1"/>
  </si>
  <si>
    <t>・・・</t>
    <phoneticPr fontId="1"/>
  </si>
  <si>
    <t>大分県の農林水産業の担い手</t>
    <rPh sb="0" eb="3">
      <t>オオイタケン</t>
    </rPh>
    <rPh sb="4" eb="6">
      <t>ノウリン</t>
    </rPh>
    <rPh sb="6" eb="9">
      <t>スイサンギョウ</t>
    </rPh>
    <rPh sb="10" eb="11">
      <t>ニナ</t>
    </rPh>
    <rPh sb="12" eb="13">
      <t>テ</t>
    </rPh>
    <phoneticPr fontId="1"/>
  </si>
  <si>
    <t>大分県農林水産部</t>
    <phoneticPr fontId="1"/>
  </si>
  <si>
    <t>極め、輝き、次を呼ぶ担い手育成サイクルの確立</t>
    <rPh sb="10" eb="11">
      <t>ニナ</t>
    </rPh>
    <rPh sb="12" eb="13">
      <t>テ</t>
    </rPh>
    <phoneticPr fontId="37"/>
  </si>
  <si>
    <t>マーケットに対応した産地づくり</t>
  </si>
  <si>
    <t>団地</t>
    <rPh sb="0" eb="2">
      <t>ダンチ</t>
    </rPh>
    <phoneticPr fontId="2"/>
  </si>
  <si>
    <t>頭</t>
    <rPh sb="0" eb="1">
      <t>トウ</t>
    </rPh>
    <phoneticPr fontId="2"/>
  </si>
  <si>
    <t>多様な需要に応じた販売チャネルの構築</t>
    <rPh sb="3" eb="5">
      <t>ジュヨウ</t>
    </rPh>
    <rPh sb="6" eb="7">
      <t>オウ</t>
    </rPh>
    <rPh sb="9" eb="11">
      <t>ハンバイ</t>
    </rPh>
    <rPh sb="16" eb="18">
      <t>コウチク</t>
    </rPh>
    <phoneticPr fontId="37"/>
  </si>
  <si>
    <t>億円</t>
    <rPh sb="0" eb="2">
      <t>オクエン</t>
    </rPh>
    <phoneticPr fontId="2"/>
  </si>
  <si>
    <t>戸</t>
  </si>
  <si>
    <t>農地を活かし次世代につなぐ地域営農の推進</t>
  </si>
  <si>
    <t>法人</t>
    <rPh sb="0" eb="2">
      <t>ホウジン</t>
    </rPh>
    <phoneticPr fontId="2"/>
  </si>
  <si>
    <t>箇所</t>
    <rPh sb="0" eb="2">
      <t>カショ</t>
    </rPh>
    <phoneticPr fontId="2"/>
  </si>
  <si>
    <t>百万円</t>
    <rPh sb="0" eb="3">
      <t>ヒャクマンエン</t>
    </rPh>
    <phoneticPr fontId="2"/>
  </si>
  <si>
    <t>持続可能な林業経営を支える担い手の育成・確保</t>
    <phoneticPr fontId="1"/>
  </si>
  <si>
    <t>「伐って・使って・植えて・育てる」林業の着実な推進</t>
    <phoneticPr fontId="1"/>
  </si>
  <si>
    <t>みんなで守り、育む森づくり</t>
    <phoneticPr fontId="1"/>
  </si>
  <si>
    <t>人</t>
    <rPh sb="0" eb="1">
      <t>ニン</t>
    </rPh>
    <phoneticPr fontId="2"/>
  </si>
  <si>
    <t>経営体</t>
    <rPh sb="0" eb="3">
      <t>ケイエイタイ</t>
    </rPh>
    <phoneticPr fontId="34"/>
  </si>
  <si>
    <t>ニーズを捉え持続的に発展する産地づくり</t>
  </si>
  <si>
    <t>百万円</t>
    <rPh sb="0" eb="2">
      <t>ヒャクマン</t>
    </rPh>
    <rPh sb="2" eb="3">
      <t>エン</t>
    </rPh>
    <phoneticPr fontId="34"/>
  </si>
  <si>
    <t>浜と食卓をつなぐ魚食の拡大と販路の開拓</t>
    <rPh sb="0" eb="1">
      <t>ハマ</t>
    </rPh>
    <rPh sb="2" eb="4">
      <t>ショクタク</t>
    </rPh>
    <rPh sb="8" eb="10">
      <t>ギョショク</t>
    </rPh>
    <rPh sb="11" eb="13">
      <t>カクダイ</t>
    </rPh>
    <rPh sb="14" eb="16">
      <t>ハンロ</t>
    </rPh>
    <rPh sb="17" eb="19">
      <t>カイタク</t>
    </rPh>
    <phoneticPr fontId="1"/>
  </si>
  <si>
    <t>豊かな資源とにぎわいあふれる漁村づくり</t>
  </si>
  <si>
    <t>輸出額</t>
    <rPh sb="0" eb="2">
      <t>ユシュツ</t>
    </rPh>
    <rPh sb="2" eb="3">
      <t>ガク</t>
    </rPh>
    <phoneticPr fontId="1"/>
  </si>
  <si>
    <t>　経営拡大を行った中核的経営体数</t>
    <rPh sb="1" eb="3">
      <t>ケイエイ</t>
    </rPh>
    <rPh sb="3" eb="5">
      <t>カクダイ</t>
    </rPh>
    <rPh sb="6" eb="7">
      <t>オコナ</t>
    </rPh>
    <rPh sb="9" eb="11">
      <t>チュウカク</t>
    </rPh>
    <rPh sb="11" eb="12">
      <t>テキ</t>
    </rPh>
    <rPh sb="12" eb="15">
      <t>ケイエイタイ</t>
    </rPh>
    <rPh sb="15" eb="16">
      <t>スウ</t>
    </rPh>
    <phoneticPr fontId="2"/>
  </si>
  <si>
    <t>　農業の新規就業者数</t>
    <rPh sb="1" eb="3">
      <t>ノウギョウ</t>
    </rPh>
    <rPh sb="4" eb="6">
      <t>シンキ</t>
    </rPh>
    <rPh sb="6" eb="9">
      <t>シュウギョウシャ</t>
    </rPh>
    <rPh sb="9" eb="10">
      <t>スウ</t>
    </rPh>
    <phoneticPr fontId="37"/>
  </si>
  <si>
    <t>　スマート技術を導入した経営体数</t>
    <rPh sb="5" eb="7">
      <t>ギジュツ</t>
    </rPh>
    <rPh sb="8" eb="10">
      <t>ドウニュウ</t>
    </rPh>
    <rPh sb="12" eb="16">
      <t>ケイエイタイスウ</t>
    </rPh>
    <phoneticPr fontId="37"/>
  </si>
  <si>
    <t>　営農を開始した大規模園芸団地数</t>
    <rPh sb="1" eb="3">
      <t>エイノウ</t>
    </rPh>
    <rPh sb="4" eb="6">
      <t>カイシ</t>
    </rPh>
    <rPh sb="8" eb="11">
      <t>ダイキボ</t>
    </rPh>
    <rPh sb="11" eb="13">
      <t>エンゲイ</t>
    </rPh>
    <rPh sb="13" eb="15">
      <t>ダンチ</t>
    </rPh>
    <rPh sb="15" eb="16">
      <t>スウ</t>
    </rPh>
    <phoneticPr fontId="37"/>
  </si>
  <si>
    <t>　自給飼料作付面積</t>
    <rPh sb="1" eb="3">
      <t>ジキュウ</t>
    </rPh>
    <rPh sb="3" eb="5">
      <t>シリョウ</t>
    </rPh>
    <rPh sb="5" eb="7">
      <t>サクツケ</t>
    </rPh>
    <rPh sb="7" eb="9">
      <t>メンセキ</t>
    </rPh>
    <phoneticPr fontId="2"/>
  </si>
  <si>
    <t>　中核的経営体への集積面積</t>
    <rPh sb="1" eb="4">
      <t>チュウカクテキ</t>
    </rPh>
    <rPh sb="4" eb="7">
      <t>ケイエイタイ</t>
    </rPh>
    <rPh sb="9" eb="11">
      <t>シュウセキ</t>
    </rPh>
    <rPh sb="11" eb="13">
      <t>メンセキ</t>
    </rPh>
    <phoneticPr fontId="2"/>
  </si>
  <si>
    <t>　実需に応じた麦、大豆の生産面積（麦）</t>
    <rPh sb="1" eb="3">
      <t>ジツジュ</t>
    </rPh>
    <rPh sb="4" eb="5">
      <t>オウ</t>
    </rPh>
    <rPh sb="7" eb="8">
      <t>ムギ</t>
    </rPh>
    <rPh sb="9" eb="11">
      <t>ダイズ</t>
    </rPh>
    <rPh sb="12" eb="14">
      <t>セイサン</t>
    </rPh>
    <rPh sb="14" eb="16">
      <t>メンセキ</t>
    </rPh>
    <rPh sb="17" eb="18">
      <t>ムギ</t>
    </rPh>
    <phoneticPr fontId="2"/>
  </si>
  <si>
    <t>　実需に応じた麦、大豆の生産面積（大豆）</t>
    <rPh sb="1" eb="3">
      <t>ジツジュ</t>
    </rPh>
    <rPh sb="4" eb="5">
      <t>オウ</t>
    </rPh>
    <rPh sb="7" eb="8">
      <t>ムギ</t>
    </rPh>
    <rPh sb="9" eb="11">
      <t>ダイズ</t>
    </rPh>
    <rPh sb="12" eb="14">
      <t>セイサン</t>
    </rPh>
    <rPh sb="14" eb="16">
      <t>メンセキ</t>
    </rPh>
    <rPh sb="17" eb="19">
      <t>ダイズ</t>
    </rPh>
    <phoneticPr fontId="2"/>
  </si>
  <si>
    <t>　経営拡大を行った中核的経営体数</t>
    <phoneticPr fontId="1"/>
  </si>
  <si>
    <t>　漁業への新規就業者数</t>
    <rPh sb="1" eb="3">
      <t>ギョギョウ</t>
    </rPh>
    <rPh sb="5" eb="7">
      <t>シンキ</t>
    </rPh>
    <rPh sb="7" eb="10">
      <t>シュウギョウシャ</t>
    </rPh>
    <rPh sb="10" eb="11">
      <t>スウ</t>
    </rPh>
    <phoneticPr fontId="34"/>
  </si>
  <si>
    <t>　基幹魚種の漁協取扱額</t>
    <rPh sb="1" eb="5">
      <t>キカンギョシュ</t>
    </rPh>
    <rPh sb="6" eb="8">
      <t>ギョキョウ</t>
    </rPh>
    <rPh sb="8" eb="11">
      <t>トリアツカイガク</t>
    </rPh>
    <phoneticPr fontId="34"/>
  </si>
  <si>
    <t>　養殖ブリの漁協取扱額</t>
    <rPh sb="1" eb="3">
      <t>ヨウショク</t>
    </rPh>
    <rPh sb="6" eb="8">
      <t>ギョキョウ</t>
    </rPh>
    <rPh sb="8" eb="11">
      <t>トリアツカイガク</t>
    </rPh>
    <phoneticPr fontId="34"/>
  </si>
  <si>
    <t>　かぼすブリの販売額</t>
    <rPh sb="7" eb="10">
      <t>ハンバイガク</t>
    </rPh>
    <phoneticPr fontId="34"/>
  </si>
  <si>
    <t>　基幹魚種（うちｸﾙﾏｴﾋﾞ・ﾏｺｶﾞﾚｲ・ﾏﾀﾞｲ・ｲｻｷ）の漁協取扱額</t>
    <rPh sb="1" eb="3">
      <t>キカン</t>
    </rPh>
    <rPh sb="3" eb="5">
      <t>ギョシュ</t>
    </rPh>
    <rPh sb="32" eb="34">
      <t>ギョキョウ</t>
    </rPh>
    <rPh sb="34" eb="36">
      <t>トリアツカイ</t>
    </rPh>
    <rPh sb="36" eb="37">
      <t>ガク</t>
    </rPh>
    <phoneticPr fontId="34"/>
  </si>
  <si>
    <t>　「おおいた県産魚の日」協力量販店(漁協直営旗艦店)の販売額　</t>
    <rPh sb="12" eb="14">
      <t>キョウリョク</t>
    </rPh>
    <phoneticPr fontId="33"/>
  </si>
  <si>
    <t>　ﾊﾟｰﾄﾅｰｼｯﾌﾟ量販店･飲食店の県産魚(かぼすﾌﾞﾘやﾊﾓ等)取扱額</t>
    <rPh sb="36" eb="37">
      <t>ガク</t>
    </rPh>
    <phoneticPr fontId="33"/>
  </si>
  <si>
    <t>　水産物の輸出額</t>
    <phoneticPr fontId="1"/>
  </si>
  <si>
    <t>　県管理主要漁港施設の耐震・耐津波対策完了漁港数</t>
    <rPh sb="1" eb="2">
      <t>ケン</t>
    </rPh>
    <rPh sb="2" eb="4">
      <t>カンリ</t>
    </rPh>
    <rPh sb="4" eb="6">
      <t>シュヨウ</t>
    </rPh>
    <rPh sb="6" eb="8">
      <t>ギョコウ</t>
    </rPh>
    <rPh sb="8" eb="10">
      <t>シセツ</t>
    </rPh>
    <rPh sb="11" eb="13">
      <t>タイシン</t>
    </rPh>
    <rPh sb="14" eb="15">
      <t>タイ</t>
    </rPh>
    <rPh sb="15" eb="17">
      <t>ツナミ</t>
    </rPh>
    <rPh sb="17" eb="19">
      <t>タイサク</t>
    </rPh>
    <rPh sb="19" eb="21">
      <t>カンリョウ</t>
    </rPh>
    <rPh sb="21" eb="23">
      <t>ギョコウ</t>
    </rPh>
    <rPh sb="23" eb="24">
      <t>スウ</t>
    </rPh>
    <phoneticPr fontId="34"/>
  </si>
  <si>
    <t>食 料 自 給 率</t>
    <rPh sb="0" eb="1">
      <t>ショク</t>
    </rPh>
    <rPh sb="2" eb="3">
      <t>リョウ</t>
    </rPh>
    <rPh sb="4" eb="5">
      <t>ジ</t>
    </rPh>
    <rPh sb="6" eb="7">
      <t>キュウ</t>
    </rPh>
    <rPh sb="8" eb="9">
      <t>リツ</t>
    </rPh>
    <phoneticPr fontId="1"/>
  </si>
  <si>
    <t>項目</t>
    <rPh sb="0" eb="2">
      <t>コウモク</t>
    </rPh>
    <phoneticPr fontId="1"/>
  </si>
  <si>
    <t>　農産物の輸出額</t>
    <phoneticPr fontId="1"/>
  </si>
  <si>
    <t>　加工・業務用野菜の産地拡大面積</t>
    <rPh sb="7" eb="9">
      <t>ヤサイ</t>
    </rPh>
    <phoneticPr fontId="37"/>
  </si>
  <si>
    <t>　共同販売に取り組む有機JAS農家戸数</t>
    <rPh sb="1" eb="3">
      <t>キョウドウ</t>
    </rPh>
    <rPh sb="3" eb="5">
      <t>ハンバイ</t>
    </rPh>
    <rPh sb="6" eb="7">
      <t>ト</t>
    </rPh>
    <rPh sb="8" eb="9">
      <t>ク</t>
    </rPh>
    <phoneticPr fontId="37"/>
  </si>
  <si>
    <t>　魅力向上に繋がる取組を行った直売所数</t>
    <phoneticPr fontId="1"/>
  </si>
  <si>
    <t>　日本型直接支払協定面積</t>
    <phoneticPr fontId="1"/>
  </si>
  <si>
    <t>　防災重点農業用ため池の整備箇所数</t>
    <rPh sb="1" eb="3">
      <t>ボウサイ</t>
    </rPh>
    <rPh sb="3" eb="5">
      <t>ジュウテン</t>
    </rPh>
    <rPh sb="5" eb="7">
      <t>ノウギョウ</t>
    </rPh>
    <rPh sb="7" eb="8">
      <t>ヨウ</t>
    </rPh>
    <rPh sb="10" eb="11">
      <t>イケ</t>
    </rPh>
    <rPh sb="12" eb="14">
      <t>セイビ</t>
    </rPh>
    <rPh sb="14" eb="16">
      <t>カショ</t>
    </rPh>
    <rPh sb="16" eb="17">
      <t>スウ</t>
    </rPh>
    <phoneticPr fontId="37"/>
  </si>
  <si>
    <t>　田んぼダムの取組面積</t>
    <rPh sb="7" eb="9">
      <t>トリクミ</t>
    </rPh>
    <rPh sb="9" eb="11">
      <t>メンセキ</t>
    </rPh>
    <phoneticPr fontId="37"/>
  </si>
  <si>
    <t>　有害鳥獣による農林水産被害額</t>
    <rPh sb="1" eb="3">
      <t>ユウガイ</t>
    </rPh>
    <rPh sb="3" eb="5">
      <t>チョウジュウ</t>
    </rPh>
    <rPh sb="8" eb="12">
      <t>ノウリンスイサン</t>
    </rPh>
    <rPh sb="12" eb="15">
      <t>ヒガイガク</t>
    </rPh>
    <phoneticPr fontId="37"/>
  </si>
  <si>
    <t>　経営拡大を行った中核的経営体数</t>
    <rPh sb="1" eb="3">
      <t>ケイエイ</t>
    </rPh>
    <rPh sb="3" eb="5">
      <t>カクダイ</t>
    </rPh>
    <rPh sb="6" eb="7">
      <t>オコナ</t>
    </rPh>
    <rPh sb="9" eb="12">
      <t>チュウカクテキ</t>
    </rPh>
    <rPh sb="12" eb="14">
      <t>ケイエイ</t>
    </rPh>
    <rPh sb="14" eb="15">
      <t>カラダ</t>
    </rPh>
    <rPh sb="15" eb="16">
      <t>スウ</t>
    </rPh>
    <phoneticPr fontId="2"/>
  </si>
  <si>
    <t>　林業への新規就業者数</t>
    <rPh sb="1" eb="3">
      <t>リンギョウ</t>
    </rPh>
    <rPh sb="5" eb="7">
      <t>シンキ</t>
    </rPh>
    <rPh sb="7" eb="10">
      <t>シュウギョウシャ</t>
    </rPh>
    <rPh sb="10" eb="11">
      <t>スウ</t>
    </rPh>
    <phoneticPr fontId="2"/>
  </si>
  <si>
    <t>　乾しいたけの新たな中核的生産者数</t>
    <rPh sb="1" eb="2">
      <t>ホ</t>
    </rPh>
    <rPh sb="7" eb="8">
      <t>アラ</t>
    </rPh>
    <rPh sb="10" eb="13">
      <t>チュウカクテキ</t>
    </rPh>
    <rPh sb="13" eb="16">
      <t>セイサンシャ</t>
    </rPh>
    <rPh sb="16" eb="17">
      <t>スウ</t>
    </rPh>
    <phoneticPr fontId="2"/>
  </si>
  <si>
    <t>　製材用大径材の利活用材積</t>
    <rPh sb="10" eb="11">
      <t>ヨウ</t>
    </rPh>
    <rPh sb="11" eb="13">
      <t>ザイセキ</t>
    </rPh>
    <phoneticPr fontId="1"/>
  </si>
  <si>
    <t>　早生樹による再造林面積</t>
    <rPh sb="1" eb="2">
      <t>ハヤ</t>
    </rPh>
    <rPh sb="2" eb="3">
      <t>イ</t>
    </rPh>
    <rPh sb="3" eb="4">
      <t>キ</t>
    </rPh>
    <rPh sb="7" eb="8">
      <t>フタタ</t>
    </rPh>
    <rPh sb="8" eb="10">
      <t>ゾウリン</t>
    </rPh>
    <rPh sb="10" eb="12">
      <t>メンセキ</t>
    </rPh>
    <phoneticPr fontId="2"/>
  </si>
  <si>
    <t>　林産物の輸出額</t>
    <rPh sb="1" eb="2">
      <t>リン</t>
    </rPh>
    <rPh sb="2" eb="3">
      <t>サン</t>
    </rPh>
    <rPh sb="3" eb="4">
      <t>モノ</t>
    </rPh>
    <rPh sb="5" eb="7">
      <t>ユシュツ</t>
    </rPh>
    <rPh sb="7" eb="8">
      <t>ガク</t>
    </rPh>
    <phoneticPr fontId="2"/>
  </si>
  <si>
    <t>　森林・林業教育の体験者数</t>
    <rPh sb="1" eb="3">
      <t>シンリン</t>
    </rPh>
    <rPh sb="4" eb="6">
      <t>リンギョウ</t>
    </rPh>
    <rPh sb="6" eb="8">
      <t>キョウイク</t>
    </rPh>
    <rPh sb="9" eb="12">
      <t>タイケンシャ</t>
    </rPh>
    <rPh sb="12" eb="13">
      <t>スウ</t>
    </rPh>
    <phoneticPr fontId="2"/>
  </si>
  <si>
    <t>　狩猟免許所持者数</t>
    <rPh sb="1" eb="9">
      <t>シュリョウメンキョショジシャスウ</t>
    </rPh>
    <phoneticPr fontId="2"/>
  </si>
  <si>
    <t>Ⅰ 園芸・畜産の生産拡大を中心とした農業の成長産業化</t>
    <rPh sb="2" eb="4">
      <t>エンゲイ</t>
    </rPh>
    <rPh sb="5" eb="7">
      <t>チクサン</t>
    </rPh>
    <rPh sb="8" eb="12">
      <t>セイサンカクダイ</t>
    </rPh>
    <rPh sb="13" eb="15">
      <t>チュウシン</t>
    </rPh>
    <rPh sb="18" eb="20">
      <t>ノウギョウ</t>
    </rPh>
    <rPh sb="21" eb="26">
      <t>セイチョウサンギョウカ</t>
    </rPh>
    <phoneticPr fontId="1"/>
  </si>
  <si>
    <t>Ⅱ 循環型林業の確立による林業・木材産業の持続的な発展</t>
    <rPh sb="2" eb="5">
      <t>ジュンカンガタ</t>
    </rPh>
    <rPh sb="5" eb="7">
      <t>リンギョウ</t>
    </rPh>
    <rPh sb="8" eb="10">
      <t>カクリツ</t>
    </rPh>
    <rPh sb="13" eb="15">
      <t>リンギョウ</t>
    </rPh>
    <rPh sb="16" eb="20">
      <t>モクザイサンギョウ</t>
    </rPh>
    <rPh sb="21" eb="24">
      <t>ジゾクテキ</t>
    </rPh>
    <rPh sb="25" eb="27">
      <t>ハッテン</t>
    </rPh>
    <phoneticPr fontId="1"/>
  </si>
  <si>
    <t>Ⅲ 環境変化に対応し豊かな海を次世代につなげる水産業への転換</t>
    <rPh sb="2" eb="6">
      <t>カンキョウヘンカ</t>
    </rPh>
    <rPh sb="7" eb="9">
      <t>タイオウ</t>
    </rPh>
    <rPh sb="10" eb="11">
      <t>ユタ</t>
    </rPh>
    <rPh sb="13" eb="14">
      <t>ウミ</t>
    </rPh>
    <rPh sb="15" eb="18">
      <t>ジセダイ</t>
    </rPh>
    <rPh sb="23" eb="26">
      <t>スイサンギョウ</t>
    </rPh>
    <rPh sb="28" eb="30">
      <t>テンカン</t>
    </rPh>
    <phoneticPr fontId="1"/>
  </si>
  <si>
    <t>単位</t>
    <rPh sb="0" eb="2">
      <t>タンイ</t>
    </rPh>
    <phoneticPr fontId="1"/>
  </si>
  <si>
    <t>農林水産業産出額（結果指標）</t>
    <rPh sb="9" eb="11">
      <t>ケッカ</t>
    </rPh>
    <rPh sb="11" eb="13">
      <t>シヒョウ</t>
    </rPh>
    <phoneticPr fontId="1"/>
  </si>
  <si>
    <t>目標指標</t>
    <rPh sb="0" eb="4">
      <t>モクヒョウシヒョウ</t>
    </rPh>
    <phoneticPr fontId="1"/>
  </si>
  <si>
    <t>大分県の農林水産資源</t>
    <rPh sb="0" eb="3">
      <t>オオイタケン</t>
    </rPh>
    <rPh sb="4" eb="6">
      <t>ノウリン</t>
    </rPh>
    <rPh sb="6" eb="8">
      <t>スイサン</t>
    </rPh>
    <rPh sb="8" eb="10">
      <t>シゲン</t>
    </rPh>
    <phoneticPr fontId="1"/>
  </si>
  <si>
    <r>
      <t>素材生産量（千</t>
    </r>
    <r>
      <rPr>
        <sz val="12"/>
        <rFont val="Segoe UI Symbol"/>
        <family val="1"/>
      </rPr>
      <t>㎥</t>
    </r>
    <r>
      <rPr>
        <sz val="12"/>
        <rFont val="HG丸ｺﾞｼｯｸM-PRO"/>
        <family val="3"/>
        <charset val="128"/>
      </rPr>
      <t>）</t>
    </r>
    <rPh sb="0" eb="2">
      <t>ソザイ</t>
    </rPh>
    <rPh sb="2" eb="5">
      <t>セイサンリョウ</t>
    </rPh>
    <rPh sb="6" eb="8">
      <t>センリュウベイ</t>
    </rPh>
    <phoneticPr fontId="1"/>
  </si>
  <si>
    <t>令和７年９月　　</t>
    <phoneticPr fontId="1"/>
  </si>
  <si>
    <t>大分県農林水産業振興計画の概要</t>
    <rPh sb="13" eb="15">
      <t>ガイヨウ</t>
    </rPh>
    <phoneticPr fontId="1"/>
  </si>
  <si>
    <t>輸出・付加価値額（結果指標）</t>
    <rPh sb="0" eb="2">
      <t>ユシュツ</t>
    </rPh>
    <rPh sb="3" eb="8">
      <t>フカカチガク</t>
    </rPh>
    <rPh sb="9" eb="11">
      <t>ケッカ</t>
    </rPh>
    <rPh sb="11" eb="13">
      <t>シヒョウ</t>
    </rPh>
    <phoneticPr fontId="1"/>
  </si>
  <si>
    <t xml:space="preserve">目 標 指 標 </t>
    <rPh sb="0" eb="1">
      <t>メ</t>
    </rPh>
    <rPh sb="2" eb="3">
      <t>シルベ</t>
    </rPh>
    <rPh sb="4" eb="5">
      <t>ユビ</t>
    </rPh>
    <rPh sb="6" eb="7">
      <t>シルベ</t>
    </rPh>
    <phoneticPr fontId="1"/>
  </si>
  <si>
    <r>
      <t>林業の概要</t>
    </r>
    <r>
      <rPr>
        <sz val="16"/>
        <color theme="1"/>
        <rFont val="HG丸ｺﾞｼｯｸM-PRO"/>
        <family val="3"/>
        <charset val="128"/>
      </rPr>
      <t>（林業生産、鳥獣被害対策）</t>
    </r>
    <rPh sb="0" eb="1">
      <t>リン</t>
    </rPh>
    <phoneticPr fontId="1"/>
  </si>
  <si>
    <t>産出額、輸出・付加価値額の諸元</t>
    <rPh sb="0" eb="3">
      <t>サンシュツガク</t>
    </rPh>
    <rPh sb="4" eb="6">
      <t>ユシュツ</t>
    </rPh>
    <rPh sb="7" eb="9">
      <t>フカ</t>
    </rPh>
    <rPh sb="9" eb="11">
      <t>カチ</t>
    </rPh>
    <rPh sb="11" eb="12">
      <t>ガク</t>
    </rPh>
    <rPh sb="13" eb="15">
      <t>ショゲン</t>
    </rPh>
    <phoneticPr fontId="1"/>
  </si>
  <si>
    <t>R６
実績</t>
    <rPh sb="3" eb="5">
      <t>ジッセキ</t>
    </rPh>
    <phoneticPr fontId="1"/>
  </si>
  <si>
    <t>R５
実績</t>
    <rPh sb="3" eb="5">
      <t>ジッセキ</t>
    </rPh>
    <phoneticPr fontId="1"/>
  </si>
  <si>
    <t>R６
目標</t>
    <rPh sb="3" eb="5">
      <t>モクヒョウ</t>
    </rPh>
    <phoneticPr fontId="1"/>
  </si>
  <si>
    <t>全国順位</t>
    <rPh sb="0" eb="2">
      <t>ゼンコク</t>
    </rPh>
    <rPh sb="2" eb="4">
      <t>ジュンイ</t>
    </rPh>
    <phoneticPr fontId="1"/>
  </si>
  <si>
    <t>R7
目標</t>
    <rPh sb="3" eb="5">
      <t>モクヒョウ</t>
    </rPh>
    <phoneticPr fontId="1"/>
  </si>
  <si>
    <t>　園芸基幹品目の生産拡大面積</t>
    <rPh sb="1" eb="3">
      <t>エンゲイ</t>
    </rPh>
    <rPh sb="3" eb="5">
      <t>キカン</t>
    </rPh>
    <rPh sb="5" eb="7">
      <t>ヒンモク</t>
    </rPh>
    <rPh sb="8" eb="10">
      <t>セイサン</t>
    </rPh>
    <rPh sb="10" eb="12">
      <t>カクダイ</t>
    </rPh>
    <rPh sb="12" eb="14">
      <t>メンセキ</t>
    </rPh>
    <phoneticPr fontId="2"/>
  </si>
  <si>
    <t>　高能力な繁殖雌牛の保留頭数</t>
    <rPh sb="1" eb="2">
      <t>コウ</t>
    </rPh>
    <rPh sb="2" eb="4">
      <t>ノウリョク</t>
    </rPh>
    <rPh sb="5" eb="7">
      <t>ハンショク</t>
    </rPh>
    <rPh sb="7" eb="9">
      <t>メウシ</t>
    </rPh>
    <rPh sb="10" eb="12">
      <t>ホリュウ</t>
    </rPh>
    <rPh sb="12" eb="14">
      <t>アタマカズ</t>
    </rPh>
    <phoneticPr fontId="2"/>
  </si>
  <si>
    <t>※R6年度からR7年度までの累計値</t>
    <rPh sb="3" eb="5">
      <t>ネンド</t>
    </rPh>
    <rPh sb="9" eb="11">
      <t>ネンド</t>
    </rPh>
    <rPh sb="14" eb="17">
      <t>ルイケイチ</t>
    </rPh>
    <phoneticPr fontId="1"/>
  </si>
  <si>
    <r>
      <t>露地柑橘　</t>
    </r>
    <r>
      <rPr>
        <vertAlign val="superscript"/>
        <sz val="12"/>
        <rFont val="HG丸ｺﾞｼｯｸM-PRO"/>
        <family val="3"/>
        <charset val="128"/>
      </rPr>
      <t>※１）</t>
    </r>
    <rPh sb="0" eb="2">
      <t>ロジ</t>
    </rPh>
    <rPh sb="2" eb="4">
      <t>カンキツ</t>
    </rPh>
    <phoneticPr fontId="1"/>
  </si>
  <si>
    <t>https://www.pref.oita.jp/site/nourinsuisan/nourinsui6-96-9.html</t>
    <phoneticPr fontId="1"/>
  </si>
  <si>
    <t>⇧最新データはこちら</t>
    <rPh sb="1" eb="3">
      <t>サイシン</t>
    </rPh>
    <phoneticPr fontId="1"/>
  </si>
  <si>
    <t>基幹魚種</t>
    <rPh sb="0" eb="2">
      <t>キカン</t>
    </rPh>
    <rPh sb="2" eb="4">
      <t>ギョシュ</t>
    </rPh>
    <phoneticPr fontId="1"/>
  </si>
  <si>
    <t>農 林 水 産 業 産 出 額（結果指標）</t>
    <rPh sb="0" eb="1">
      <t>ノウ</t>
    </rPh>
    <rPh sb="2" eb="3">
      <t>リン</t>
    </rPh>
    <rPh sb="4" eb="5">
      <t>ミズ</t>
    </rPh>
    <rPh sb="6" eb="7">
      <t>サン</t>
    </rPh>
    <rPh sb="8" eb="9">
      <t>ギョウ</t>
    </rPh>
    <rPh sb="10" eb="11">
      <t>サン</t>
    </rPh>
    <rPh sb="12" eb="13">
      <t>デ</t>
    </rPh>
    <rPh sb="14" eb="15">
      <t>ガク</t>
    </rPh>
    <rPh sb="16" eb="20">
      <t>ケッカシヒョウ</t>
    </rPh>
    <phoneticPr fontId="1"/>
  </si>
  <si>
    <t>魅力ある漁業をつくる担い手の育成・確保</t>
    <phoneticPr fontId="34"/>
  </si>
  <si>
    <t>乾しいたけ生産量</t>
    <rPh sb="0" eb="1">
      <t>ホ</t>
    </rPh>
    <rPh sb="5" eb="7">
      <t>セイサン</t>
    </rPh>
    <rPh sb="7" eb="8">
      <t>リョウ</t>
    </rPh>
    <phoneticPr fontId="1"/>
  </si>
  <si>
    <t>しいたけ（ｔ）</t>
    <phoneticPr fontId="1"/>
  </si>
  <si>
    <r>
      <t>主伐生産性（</t>
    </r>
    <r>
      <rPr>
        <sz val="12"/>
        <rFont val="Segoe UI Symbol"/>
        <family val="3"/>
      </rPr>
      <t>㎥</t>
    </r>
    <r>
      <rPr>
        <sz val="12"/>
        <rFont val="HG丸ｺﾞｼｯｸM-PRO"/>
        <family val="3"/>
        <charset val="128"/>
      </rPr>
      <t>/人・日）</t>
    </r>
    <rPh sb="0" eb="2">
      <t>シュバツ</t>
    </rPh>
    <rPh sb="2" eb="5">
      <t>セイサンセイ</t>
    </rPh>
    <rPh sb="8" eb="9">
      <t>ニン</t>
    </rPh>
    <rPh sb="10" eb="11">
      <t>ヒ</t>
    </rPh>
    <phoneticPr fontId="1"/>
  </si>
  <si>
    <t>生しいたけ生産量</t>
    <rPh sb="0" eb="1">
      <t>ナマ</t>
    </rPh>
    <rPh sb="5" eb="7">
      <t>セイサン</t>
    </rPh>
    <rPh sb="7" eb="8">
      <t>リョウ</t>
    </rPh>
    <phoneticPr fontId="1"/>
  </si>
  <si>
    <t>海面漁船漁業（ｔ）</t>
    <rPh sb="0" eb="2">
      <t>カイメン</t>
    </rPh>
    <rPh sb="2" eb="4">
      <t>ギョセン</t>
    </rPh>
    <rPh sb="4" eb="6">
      <t>ギョギョウ</t>
    </rPh>
    <phoneticPr fontId="1"/>
  </si>
  <si>
    <t>海面養殖業（ｔ）</t>
    <rPh sb="0" eb="2">
      <t>カイメン</t>
    </rPh>
    <rPh sb="2" eb="4">
      <t>ヨウショク</t>
    </rPh>
    <rPh sb="4" eb="5">
      <t>ギョウ</t>
    </rPh>
    <phoneticPr fontId="1"/>
  </si>
  <si>
    <t>輸 出 ・付 加 価 値 額（結果指標）</t>
    <rPh sb="0" eb="1">
      <t>ユ</t>
    </rPh>
    <rPh sb="2" eb="3">
      <t>デ</t>
    </rPh>
    <rPh sb="5" eb="6">
      <t>ツキ</t>
    </rPh>
    <rPh sb="7" eb="8">
      <t>カ</t>
    </rPh>
    <rPh sb="9" eb="10">
      <t>アタイ</t>
    </rPh>
    <rPh sb="11" eb="12">
      <t>アタイ</t>
    </rPh>
    <rPh sb="13" eb="14">
      <t>ガク</t>
    </rPh>
    <rPh sb="15" eb="19">
      <t>ケッカシヒョウ</t>
    </rPh>
    <phoneticPr fontId="1"/>
  </si>
  <si>
    <t>漁港</t>
    <rPh sb="0" eb="2">
      <t>ギョコウ</t>
    </rPh>
    <phoneticPr fontId="33"/>
  </si>
  <si>
    <t>　新規参入企業及び経営拡大を行った企業数</t>
    <rPh sb="1" eb="3">
      <t>シンキ</t>
    </rPh>
    <rPh sb="3" eb="5">
      <t>サンニュウ</t>
    </rPh>
    <rPh sb="5" eb="7">
      <t>キギョウ</t>
    </rPh>
    <rPh sb="7" eb="8">
      <t>オヨ</t>
    </rPh>
    <rPh sb="9" eb="11">
      <t>ケイエイ</t>
    </rPh>
    <rPh sb="11" eb="13">
      <t>カクダイ</t>
    </rPh>
    <rPh sb="14" eb="15">
      <t>オコナ</t>
    </rPh>
    <rPh sb="17" eb="19">
      <t>キギョウ</t>
    </rPh>
    <rPh sb="19" eb="20">
      <t>カズ</t>
    </rPh>
    <phoneticPr fontId="1"/>
  </si>
  <si>
    <t>R５九州
実績</t>
    <rPh sb="2" eb="4">
      <t>キュウシュウ</t>
    </rPh>
    <rPh sb="5" eb="7">
      <t>ジッセキ</t>
    </rPh>
    <phoneticPr fontId="1"/>
  </si>
  <si>
    <t>R５全国
実績</t>
    <rPh sb="2" eb="4">
      <t>ゼンコク</t>
    </rPh>
    <rPh sb="5" eb="7">
      <t>ジッセキ</t>
    </rPh>
    <phoneticPr fontId="1"/>
  </si>
  <si>
    <t>%</t>
  </si>
  <si>
    <t>箇所</t>
  </si>
  <si>
    <t>千ha</t>
  </si>
  <si>
    <t>面積
(ha)</t>
  </si>
  <si>
    <t>生産量
(千t)</t>
  </si>
  <si>
    <t>生産量
(t)</t>
  </si>
  <si>
    <t>園芸基幹品目</t>
    <rPh sb="2" eb="4">
      <t>キカン</t>
    </rPh>
    <phoneticPr fontId="1"/>
  </si>
  <si>
    <t>人</t>
  </si>
  <si>
    <r>
      <t>水産業の概要</t>
    </r>
    <r>
      <rPr>
        <sz val="16"/>
        <color theme="1"/>
        <rFont val="HG丸ｺﾞｼｯｸM-PRO"/>
        <family val="3"/>
        <charset val="128"/>
      </rPr>
      <t>（基幹魚種）</t>
    </r>
    <rPh sb="0" eb="2">
      <t>スイサン</t>
    </rPh>
    <rPh sb="7" eb="9">
      <t>キカン</t>
    </rPh>
    <rPh sb="9" eb="11">
      <t>ギョシュ</t>
    </rPh>
    <phoneticPr fontId="1"/>
  </si>
  <si>
    <t>２０２４」の概要</t>
    <phoneticPr fontId="1"/>
  </si>
  <si>
    <t xml:space="preserve"> 大分県農林水産業振興計画「おおいた農林水産業元気づくりビジョン</t>
    <rPh sb="1" eb="4">
      <t>オオイタケン</t>
    </rPh>
    <rPh sb="4" eb="6">
      <t>ノウリン</t>
    </rPh>
    <rPh sb="6" eb="7">
      <t>スイ</t>
    </rPh>
    <rPh sb="7" eb="9">
      <t>サンギョウ</t>
    </rPh>
    <rPh sb="9" eb="13">
      <t>シンコウケイカク</t>
    </rPh>
    <rPh sb="18" eb="23">
      <t>ノウリンスイサンギョウ</t>
    </rPh>
    <phoneticPr fontId="1"/>
  </si>
  <si>
    <t>園芸</t>
    <rPh sb="0" eb="2">
      <t>エンゲイ</t>
    </rPh>
    <phoneticPr fontId="1"/>
  </si>
  <si>
    <t>　水田の整備率</t>
    <phoneticPr fontId="1"/>
  </si>
  <si>
    <t>　防災重点農業用ため池改修箇所数</t>
    <phoneticPr fontId="1"/>
  </si>
  <si>
    <t>　防災重点農業用ため池整備率</t>
    <phoneticPr fontId="1"/>
  </si>
  <si>
    <r>
      <t>農業の概要</t>
    </r>
    <r>
      <rPr>
        <sz val="16"/>
        <color theme="1"/>
        <rFont val="HG丸ｺﾞｼｯｸM-PRO"/>
        <family val="3"/>
        <charset val="128"/>
      </rPr>
      <t>（園芸、米・麦・大豆、畜産）</t>
    </r>
    <phoneticPr fontId="1"/>
  </si>
  <si>
    <r>
      <t xml:space="preserve">ブロイラー飼養羽数 </t>
    </r>
    <r>
      <rPr>
        <vertAlign val="superscript"/>
        <sz val="12"/>
        <rFont val="HG丸ｺﾞｼｯｸM-PRO"/>
        <family val="3"/>
        <charset val="128"/>
      </rPr>
      <t>※3）</t>
    </r>
    <phoneticPr fontId="1"/>
  </si>
  <si>
    <t>養鶏（千羽）</t>
    <rPh sb="0" eb="2">
      <t>ヨウケイ</t>
    </rPh>
    <phoneticPr fontId="1"/>
  </si>
  <si>
    <r>
      <t xml:space="preserve">採卵鶏飼養羽数 </t>
    </r>
    <r>
      <rPr>
        <vertAlign val="superscript"/>
        <sz val="12"/>
        <rFont val="HG丸ｺﾞｼｯｸM-PRO"/>
        <family val="3"/>
        <charset val="128"/>
      </rPr>
      <t>※3）</t>
    </r>
    <rPh sb="0" eb="3">
      <t>サイランケイ</t>
    </rPh>
    <rPh sb="5" eb="6">
      <t>ハネ</t>
    </rPh>
    <phoneticPr fontId="1"/>
  </si>
  <si>
    <t>養豚（千頭）</t>
    <rPh sb="0" eb="2">
      <t>ヨウトン</t>
    </rPh>
    <phoneticPr fontId="1"/>
  </si>
  <si>
    <t>く　り</t>
    <phoneticPr fontId="1"/>
  </si>
  <si>
    <t>な　し</t>
    <phoneticPr fontId="1"/>
  </si>
  <si>
    <t>　新規参入企業および経営拡大を行った企業数</t>
    <rPh sb="1" eb="5">
      <t>シンキサンニュウ</t>
    </rPh>
    <rPh sb="5" eb="7">
      <t>キギョウ</t>
    </rPh>
    <rPh sb="10" eb="14">
      <t>ケイエイカクダイ</t>
    </rPh>
    <rPh sb="15" eb="16">
      <t>オコナ</t>
    </rPh>
    <rPh sb="18" eb="20">
      <t>キギョウ</t>
    </rPh>
    <rPh sb="20" eb="21">
      <t>カズ</t>
    </rPh>
    <phoneticPr fontId="37"/>
  </si>
  <si>
    <t>人</t>
    <rPh sb="0" eb="1">
      <t>ヒト</t>
    </rPh>
    <phoneticPr fontId="2"/>
  </si>
  <si>
    <r>
      <t>万</t>
    </r>
    <r>
      <rPr>
        <sz val="12"/>
        <rFont val="Segoe UI Symbol"/>
        <family val="1"/>
      </rPr>
      <t>㎥</t>
    </r>
    <rPh sb="0" eb="1">
      <t>マン</t>
    </rPh>
    <phoneticPr fontId="1"/>
  </si>
  <si>
    <t>ha</t>
    <phoneticPr fontId="2"/>
  </si>
  <si>
    <t>人</t>
    <rPh sb="0" eb="1">
      <t>ニン</t>
    </rPh>
    <phoneticPr fontId="34"/>
  </si>
  <si>
    <t>ぶ　ど　う</t>
    <phoneticPr fontId="1"/>
  </si>
  <si>
    <t>飼養頭数</t>
    <rPh sb="0" eb="2">
      <t>シヨウ</t>
    </rPh>
    <rPh sb="2" eb="4">
      <t>トウスウ</t>
    </rPh>
    <phoneticPr fontId="1"/>
  </si>
  <si>
    <t>酪農（頭）</t>
    <rPh sb="0" eb="2">
      <t>ラクノウ</t>
    </rPh>
    <phoneticPr fontId="1"/>
  </si>
  <si>
    <t>肉用牛（頭）</t>
    <rPh sb="0" eb="3">
      <t>ニクヨウギュウ</t>
    </rPh>
    <phoneticPr fontId="1"/>
  </si>
  <si>
    <t>飼料用作物の作付面積</t>
    <rPh sb="0" eb="3">
      <t>シリョウヨウ</t>
    </rPh>
    <rPh sb="3" eb="5">
      <t>サクモツ</t>
    </rPh>
    <rPh sb="6" eb="8">
      <t>サクツ</t>
    </rPh>
    <rPh sb="8" eb="10">
      <t>メンセキ</t>
    </rPh>
    <phoneticPr fontId="1"/>
  </si>
  <si>
    <t>自給飼料生産（ha）</t>
    <rPh sb="0" eb="2">
      <t>ジキュウ</t>
    </rPh>
    <rPh sb="2" eb="4">
      <t>シリョウ</t>
    </rPh>
    <rPh sb="4" eb="6">
      <t>セイサン</t>
    </rPh>
    <phoneticPr fontId="1"/>
  </si>
  <si>
    <t>　　農　業：農林水産省「生産農業所得統計」
　　林　業：農林水産省「林業産出額」
　　水産業：農林水産省「漁業産出額」
　　上記統計資料にない数字は県調べ
　　　※小数点を四捨五入しているため、合計が合わないことがある。</t>
    <rPh sb="2" eb="3">
      <t>ノウ</t>
    </rPh>
    <rPh sb="4" eb="5">
      <t>ギョウ</t>
    </rPh>
    <rPh sb="6" eb="11">
      <t>ノウリンスイサンショウ</t>
    </rPh>
    <rPh sb="12" eb="14">
      <t>セイサン</t>
    </rPh>
    <rPh sb="14" eb="16">
      <t>ノウギョウ</t>
    </rPh>
    <rPh sb="16" eb="18">
      <t>ショトク</t>
    </rPh>
    <rPh sb="18" eb="20">
      <t>トウケイ</t>
    </rPh>
    <rPh sb="24" eb="25">
      <t>ハヤシ</t>
    </rPh>
    <rPh sb="26" eb="27">
      <t>ギョウ</t>
    </rPh>
    <rPh sb="34" eb="36">
      <t>リンギョウ</t>
    </rPh>
    <rPh sb="36" eb="39">
      <t>サンシュツガク</t>
    </rPh>
    <rPh sb="43" eb="46">
      <t>スイサンギョウ</t>
    </rPh>
    <rPh sb="47" eb="52">
      <t>ノウリンスイサンショウ</t>
    </rPh>
    <rPh sb="53" eb="55">
      <t>ギョギョウ</t>
    </rPh>
    <rPh sb="55" eb="58">
      <t>サンシュツガク</t>
    </rPh>
    <rPh sb="82" eb="85">
      <t>ショウスウテン</t>
    </rPh>
    <rPh sb="86" eb="90">
      <t>シシャゴニュウ</t>
    </rPh>
    <rPh sb="97" eb="99">
      <t>ゴウケイ</t>
    </rPh>
    <rPh sb="100" eb="101">
      <t>ア</t>
    </rPh>
    <phoneticPr fontId="1"/>
  </si>
  <si>
    <t>　　県調べ
　　　※小数点を四捨五入しているため、合計が合わないことがある。</t>
    <rPh sb="2" eb="3">
      <t>ケン</t>
    </rPh>
    <rPh sb="3" eb="4">
      <t>シラ</t>
    </rPh>
    <phoneticPr fontId="1"/>
  </si>
  <si>
    <t>資料：農林水産省「木材統計」、「特用林産基礎資料」、「海面漁業生産統計」
　　　上記統計資料にない数字は県調べ
　　　　※速報値を含む。小数点を四捨五入しているため、合計が合わないことがある。</t>
    <rPh sb="9" eb="11">
      <t>モクザイ</t>
    </rPh>
    <rPh sb="11" eb="13">
      <t>トウケイ</t>
    </rPh>
    <rPh sb="16" eb="18">
      <t>トクヨウ</t>
    </rPh>
    <rPh sb="18" eb="20">
      <t>リンサン</t>
    </rPh>
    <rPh sb="20" eb="24">
      <t>キソシリョウ</t>
    </rPh>
    <rPh sb="61" eb="64">
      <t>ソクホウチ</t>
    </rPh>
    <rPh sb="65" eb="66">
      <t>フク</t>
    </rPh>
    <rPh sb="68" eb="71">
      <t>ショウスウテン</t>
    </rPh>
    <rPh sb="72" eb="76">
      <t>シシャゴニュウ</t>
    </rPh>
    <rPh sb="83" eb="85">
      <t>ゴウケイ</t>
    </rPh>
    <rPh sb="86" eb="87">
      <t>ア</t>
    </rPh>
    <phoneticPr fontId="1"/>
  </si>
  <si>
    <r>
      <t xml:space="preserve">飼養頭数 </t>
    </r>
    <r>
      <rPr>
        <vertAlign val="superscript"/>
        <sz val="12"/>
        <rFont val="HG丸ｺﾞｼｯｸM-PRO"/>
        <family val="3"/>
        <charset val="128"/>
      </rPr>
      <t>※3）</t>
    </r>
    <rPh sb="0" eb="2">
      <t>シヨウ</t>
    </rPh>
    <rPh sb="2" eb="4">
      <t>トウスウ</t>
    </rPh>
    <phoneticPr fontId="1"/>
  </si>
  <si>
    <t>農　業：農林水産省「農林業センサス」、「耕地及び作付面積統計」
林　業：農林水産省「農林業センサス」、「森林資源の現況」、「特用林産基礎資料」
水産業：農林水産省「漁業センサス」
上記統計資料にない数字は県調べ
　※速報値を含む。小数点を四捨五入しているため、合計が合わないことがある。</t>
    <rPh sb="4" eb="6">
      <t>ノウリン</t>
    </rPh>
    <rPh sb="6" eb="9">
      <t>スイサンショウ</t>
    </rPh>
    <rPh sb="10" eb="13">
      <t>ノウリンギョウ</t>
    </rPh>
    <rPh sb="20" eb="22">
      <t>コウチ</t>
    </rPh>
    <rPh sb="22" eb="23">
      <t>オヨ</t>
    </rPh>
    <rPh sb="24" eb="26">
      <t>サクツケ</t>
    </rPh>
    <rPh sb="26" eb="28">
      <t>メンセキ</t>
    </rPh>
    <rPh sb="28" eb="30">
      <t>トウケイ</t>
    </rPh>
    <rPh sb="36" eb="38">
      <t>ノウリン</t>
    </rPh>
    <rPh sb="38" eb="41">
      <t>スイサンショウ</t>
    </rPh>
    <rPh sb="42" eb="45">
      <t>ノウリンギョウ</t>
    </rPh>
    <rPh sb="52" eb="54">
      <t>シンリン</t>
    </rPh>
    <rPh sb="54" eb="56">
      <t>シゲン</t>
    </rPh>
    <rPh sb="57" eb="59">
      <t>ゲンキョウ</t>
    </rPh>
    <rPh sb="62" eb="64">
      <t>トクヨウ</t>
    </rPh>
    <rPh sb="64" eb="66">
      <t>リンサン</t>
    </rPh>
    <rPh sb="66" eb="68">
      <t>キソ</t>
    </rPh>
    <rPh sb="68" eb="70">
      <t>シリョウ</t>
    </rPh>
    <rPh sb="72" eb="75">
      <t>スイサンギョウ</t>
    </rPh>
    <rPh sb="76" eb="78">
      <t>ノウリン</t>
    </rPh>
    <rPh sb="78" eb="81">
      <t>スイサンショウ</t>
    </rPh>
    <rPh sb="90" eb="92">
      <t>ジョウキ</t>
    </rPh>
    <rPh sb="92" eb="94">
      <t>トウケイ</t>
    </rPh>
    <rPh sb="94" eb="96">
      <t>シリョウ</t>
    </rPh>
    <rPh sb="99" eb="101">
      <t>スウジ</t>
    </rPh>
    <rPh sb="102" eb="103">
      <t>ケン</t>
    </rPh>
    <rPh sb="103" eb="104">
      <t>シラ</t>
    </rPh>
    <rPh sb="108" eb="111">
      <t>ソクホウチ</t>
    </rPh>
    <rPh sb="112" eb="113">
      <t>フク</t>
    </rPh>
    <phoneticPr fontId="1"/>
  </si>
  <si>
    <t>資料：農林水産省「花木等生産状況調査」、「作物統計」、「畜産統計」
　　　上記統計資料にない数字は県調べ
　　   ※1）露地柑橘は、レモン、ゆず、セミノール、不知火の合計値
　　   ※2）園芸品目の生産量の単位は、ホオズキは「百万本」、その他は「t」
　　   ※3）R2については、2020農林業センサス実施年のため統計調査なし
　　 　  ※小数点を四捨五入しているため、合計が合わないことがある。</t>
    <rPh sb="61" eb="63">
      <t>ロジ</t>
    </rPh>
    <rPh sb="63" eb="65">
      <t>カンキツ</t>
    </rPh>
    <rPh sb="80" eb="83">
      <t>シラヌイ</t>
    </rPh>
    <rPh sb="84" eb="87">
      <t>ゴウケイチ</t>
    </rPh>
    <rPh sb="96" eb="98">
      <t>エンゲイ</t>
    </rPh>
    <rPh sb="98" eb="100">
      <t>ヒンモク</t>
    </rPh>
    <rPh sb="101" eb="103">
      <t>セイサン</t>
    </rPh>
    <rPh sb="103" eb="104">
      <t>リョウ</t>
    </rPh>
    <rPh sb="105" eb="107">
      <t>タンイ</t>
    </rPh>
    <rPh sb="115" eb="117">
      <t>ヒャクマン</t>
    </rPh>
    <rPh sb="117" eb="118">
      <t>ホン</t>
    </rPh>
    <rPh sb="122" eb="123">
      <t>タ</t>
    </rPh>
    <rPh sb="175" eb="178">
      <t>ショウスウテン</t>
    </rPh>
    <rPh sb="179" eb="183">
      <t>シシャゴニュウ</t>
    </rPh>
    <rPh sb="190" eb="192">
      <t>ゴウケイ</t>
    </rPh>
    <rPh sb="193" eb="194">
      <t>ア</t>
    </rPh>
    <phoneticPr fontId="1"/>
  </si>
  <si>
    <t>　持続可能な経営体制の構築を行った集落営農法人数</t>
    <rPh sb="1" eb="3">
      <t>ジゾク</t>
    </rPh>
    <rPh sb="3" eb="5">
      <t>カノウ</t>
    </rPh>
    <rPh sb="6" eb="8">
      <t>ケイエイ</t>
    </rPh>
    <rPh sb="8" eb="10">
      <t>タイセイ</t>
    </rPh>
    <rPh sb="11" eb="13">
      <t>コウチク</t>
    </rPh>
    <rPh sb="14" eb="15">
      <t>オコナ</t>
    </rPh>
    <rPh sb="17" eb="19">
      <t>シュウラク</t>
    </rPh>
    <rPh sb="19" eb="21">
      <t>エイノウ</t>
    </rPh>
    <rPh sb="21" eb="23">
      <t>ホウジン</t>
    </rPh>
    <rPh sb="23" eb="24">
      <t>カズ</t>
    </rPh>
    <phoneticPr fontId="2"/>
  </si>
  <si>
    <t>　　農林水産省「食料自給率・食料自給力指標について」
      　※速報値を含む。</t>
    <rPh sb="2" eb="7">
      <t>ノウリンスイサンショウ</t>
    </rPh>
    <rPh sb="8" eb="10">
      <t>ショクリョウ</t>
    </rPh>
    <rPh sb="10" eb="13">
      <t>ジキュウリツ</t>
    </rPh>
    <rPh sb="14" eb="16">
      <t>ショクリョウ</t>
    </rPh>
    <rPh sb="16" eb="18">
      <t>ジキュウ</t>
    </rPh>
    <rPh sb="18" eb="19">
      <t>チカラ</t>
    </rPh>
    <rPh sb="19" eb="21">
      <t>シヒョウ</t>
    </rPh>
    <rPh sb="35" eb="38">
      <t>ソクホウチ</t>
    </rPh>
    <rPh sb="39" eb="40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</si>
</sst>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);[Red]\(#,##0.0\)"/>
    <numFmt numFmtId="177" formatCode="#,##0_);[Red]\(#,##0\)"/>
    <numFmt numFmtId="178" formatCode="#,##0_ ;[Red]\-#,##0\ "/>
    <numFmt numFmtId="179" formatCode="#,##0.0_ ;[Red]\-#,##0.0\ "/>
    <numFmt numFmtId="180" formatCode="0_);[Red]\(0\)"/>
    <numFmt numFmtId="181" formatCode="&quot;(R&quot;General&quot;年)&quot;"/>
    <numFmt numFmtId="182" formatCode="#,##0.00_);[Red]\(#,##0.00\)"/>
  </numFmts>
  <fonts count="4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22"/>
      <color theme="0"/>
      <name val="HGSｺﾞｼｯｸE"/>
      <family val="3"/>
      <charset val="128"/>
    </font>
    <font>
      <sz val="14"/>
      <name val="HGSｺﾞｼｯｸE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6"/>
      <color theme="1"/>
      <name val="HGPｺﾞｼｯｸM"/>
      <family val="3"/>
      <charset val="128"/>
    </font>
    <font>
      <b/>
      <sz val="16"/>
      <color theme="1"/>
      <name val="HG丸ｺﾞｼｯｸM-PRO"/>
      <family val="3"/>
      <charset val="128"/>
    </font>
    <font>
      <b/>
      <u/>
      <sz val="16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color theme="1"/>
      <name val="HGP創英角ﾎﾟｯﾌﾟ体"/>
      <family val="3"/>
      <charset val="128"/>
    </font>
    <font>
      <b/>
      <u/>
      <sz val="14"/>
      <color theme="1"/>
      <name val="HG丸ｺﾞｼｯｸM-PRO"/>
      <family val="3"/>
      <charset val="128"/>
    </font>
    <font>
      <vertAlign val="superscript"/>
      <sz val="12"/>
      <name val="HG丸ｺﾞｼｯｸM-PRO"/>
      <family val="3"/>
      <charset val="128"/>
    </font>
    <font>
      <b/>
      <sz val="16"/>
      <name val="HGｺﾞｼｯｸM"/>
      <family val="3"/>
      <charset val="128"/>
    </font>
    <font>
      <b/>
      <sz val="16"/>
      <name val="HGSｺﾞｼｯｸE"/>
      <family val="3"/>
      <charset val="128"/>
    </font>
    <font>
      <sz val="14"/>
      <name val="HGSｺﾞｼｯｸM"/>
      <family val="3"/>
      <charset val="128"/>
    </font>
    <font>
      <sz val="22"/>
      <name val="HGSｺﾞｼｯｸE"/>
      <family val="3"/>
      <charset val="128"/>
    </font>
    <font>
      <sz val="10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ＭＳ Ｐゴシック"/>
      <family val="3"/>
      <charset val="128"/>
      <scheme val="minor"/>
    </font>
    <font>
      <b/>
      <sz val="12"/>
      <color rgb="FF0000FF"/>
      <name val="BIZ UD明朝 Medium"/>
      <family val="1"/>
      <charset val="128"/>
    </font>
    <font>
      <sz val="12"/>
      <color rgb="FF0000FF"/>
      <name val="BIZ UD明朝 Medium"/>
      <family val="1"/>
      <charset val="128"/>
    </font>
    <font>
      <sz val="12"/>
      <name val="BIZ UD明朝 Medium"/>
      <family val="1"/>
      <charset val="128"/>
    </font>
    <font>
      <sz val="16"/>
      <name val="HGｺﾞｼｯｸM"/>
      <family val="3"/>
      <charset val="128"/>
    </font>
    <font>
      <b/>
      <sz val="12"/>
      <name val="HGｺﾞｼｯｸM"/>
      <family val="3"/>
      <charset val="128"/>
    </font>
    <font>
      <sz val="12"/>
      <name val="Segoe UI Symbol"/>
      <family val="1"/>
    </font>
    <font>
      <sz val="12"/>
      <color rgb="FF00B0F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4"/>
      <color rgb="FF0000FF"/>
      <name val="HG丸ｺﾞｼｯｸM-PRO"/>
      <family val="3"/>
      <charset val="128"/>
    </font>
    <font>
      <sz val="12"/>
      <name val="Segoe UI Symbol"/>
      <family val="3"/>
    </font>
    <font>
      <sz val="15.5"/>
      <color theme="0"/>
      <name val="HGSｺﾞｼｯｸE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60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38" fontId="3" fillId="2" borderId="0" xfId="1" applyFont="1" applyFill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7" fontId="8" fillId="4" borderId="63" xfId="1" applyNumberFormat="1" applyFont="1" applyFill="1" applyBorder="1" applyAlignment="1">
      <alignment vertical="center" shrinkToFit="1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>
      <alignment vertical="center"/>
    </xf>
    <xf numFmtId="177" fontId="9" fillId="5" borderId="64" xfId="1" applyNumberFormat="1" applyFont="1" applyFill="1" applyBorder="1" applyAlignment="1">
      <alignment vertical="center" shrinkToFit="1"/>
    </xf>
    <xf numFmtId="177" fontId="9" fillId="0" borderId="66" xfId="1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6" fillId="3" borderId="0" xfId="0" applyFont="1" applyFill="1">
      <alignment vertical="center"/>
    </xf>
    <xf numFmtId="0" fontId="5" fillId="0" borderId="0" xfId="0" applyFont="1" applyAlignment="1">
      <alignment horizontal="center" vertical="center" wrapText="1"/>
    </xf>
    <xf numFmtId="177" fontId="8" fillId="4" borderId="0" xfId="1" applyNumberFormat="1" applyFont="1" applyFill="1" applyBorder="1" applyAlignment="1">
      <alignment vertical="center" shrinkToFit="1"/>
    </xf>
    <xf numFmtId="0" fontId="4" fillId="2" borderId="0" xfId="0" applyFont="1" applyFill="1" applyAlignment="1">
      <alignment horizontal="right" vertical="top" wrapText="1"/>
    </xf>
    <xf numFmtId="177" fontId="5" fillId="2" borderId="0" xfId="1" applyNumberFormat="1" applyFont="1" applyFill="1" applyBorder="1" applyAlignment="1">
      <alignment horizontal="right" vertical="center" shrinkToFit="1"/>
    </xf>
    <xf numFmtId="177" fontId="5" fillId="6" borderId="0" xfId="1" applyNumberFormat="1" applyFont="1" applyFill="1" applyBorder="1" applyAlignment="1">
      <alignment vertical="center" shrinkToFit="1"/>
    </xf>
    <xf numFmtId="177" fontId="5" fillId="6" borderId="0" xfId="1" applyNumberFormat="1" applyFont="1" applyFill="1" applyBorder="1" applyAlignment="1">
      <alignment horizontal="right" vertical="center" shrinkToFit="1"/>
    </xf>
    <xf numFmtId="177" fontId="3" fillId="6" borderId="0" xfId="1" applyNumberFormat="1" applyFont="1" applyFill="1" applyBorder="1" applyAlignment="1">
      <alignment horizontal="right" vertical="center" shrinkToFit="1"/>
    </xf>
    <xf numFmtId="38" fontId="5" fillId="6" borderId="0" xfId="1" applyFont="1" applyFill="1" applyBorder="1" applyAlignment="1">
      <alignment vertical="center" shrinkToFit="1"/>
    </xf>
    <xf numFmtId="38" fontId="5" fillId="6" borderId="0" xfId="1" applyFont="1" applyFill="1" applyBorder="1" applyAlignment="1">
      <alignment horizontal="right" vertical="center" shrinkToFit="1"/>
    </xf>
    <xf numFmtId="0" fontId="9" fillId="2" borderId="0" xfId="0" applyFont="1" applyFill="1">
      <alignment vertical="center"/>
    </xf>
    <xf numFmtId="177" fontId="9" fillId="0" borderId="37" xfId="1" applyNumberFormat="1" applyFont="1" applyFill="1" applyBorder="1" applyAlignment="1">
      <alignment horizontal="right" vertical="center" shrinkToFit="1"/>
    </xf>
    <xf numFmtId="177" fontId="9" fillId="0" borderId="37" xfId="1" applyNumberFormat="1" applyFont="1" applyFill="1" applyBorder="1" applyAlignment="1">
      <alignment horizontal="center" vertical="center" shrinkToFit="1"/>
    </xf>
    <xf numFmtId="177" fontId="9" fillId="0" borderId="41" xfId="1" applyNumberFormat="1" applyFont="1" applyFill="1" applyBorder="1" applyAlignment="1">
      <alignment horizontal="right" vertical="center" shrinkToFit="1"/>
    </xf>
    <xf numFmtId="177" fontId="9" fillId="0" borderId="45" xfId="1" applyNumberFormat="1" applyFont="1" applyFill="1" applyBorder="1" applyAlignment="1">
      <alignment horizontal="right" vertical="center" shrinkToFit="1"/>
    </xf>
    <xf numFmtId="177" fontId="9" fillId="0" borderId="83" xfId="1" applyNumberFormat="1" applyFont="1" applyFill="1" applyBorder="1" applyAlignment="1">
      <alignment horizontal="right" vertical="center" shrinkToFit="1"/>
    </xf>
    <xf numFmtId="177" fontId="9" fillId="0" borderId="46" xfId="1" applyNumberFormat="1" applyFont="1" applyFill="1" applyBorder="1" applyAlignment="1">
      <alignment horizontal="right" vertical="center" shrinkToFit="1"/>
    </xf>
    <xf numFmtId="177" fontId="8" fillId="4" borderId="52" xfId="1" applyNumberFormat="1" applyFont="1" applyFill="1" applyBorder="1" applyAlignment="1">
      <alignment vertical="center" shrinkToFit="1"/>
    </xf>
    <xf numFmtId="177" fontId="8" fillId="4" borderId="52" xfId="1" applyNumberFormat="1" applyFont="1" applyFill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7" fillId="0" borderId="0" xfId="0" applyFont="1">
      <alignment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/>
    <xf numFmtId="0" fontId="19" fillId="2" borderId="0" xfId="0" applyFont="1" applyFill="1">
      <alignment vertical="center"/>
    </xf>
    <xf numFmtId="0" fontId="10" fillId="0" borderId="0" xfId="0" applyFont="1">
      <alignment vertical="center"/>
    </xf>
    <xf numFmtId="0" fontId="19" fillId="2" borderId="0" xfId="0" applyFont="1" applyFill="1" applyAlignment="1">
      <alignment vertical="top"/>
    </xf>
    <xf numFmtId="0" fontId="9" fillId="5" borderId="11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9" fillId="4" borderId="0" xfId="0" applyFont="1" applyFill="1">
      <alignment vertical="center"/>
    </xf>
    <xf numFmtId="0" fontId="9" fillId="4" borderId="0" xfId="0" applyFont="1" applyFill="1" applyAlignment="1">
      <alignment horizontal="right" vertical="center"/>
    </xf>
    <xf numFmtId="177" fontId="9" fillId="0" borderId="45" xfId="1" applyNumberFormat="1" applyFont="1" applyFill="1" applyBorder="1" applyAlignment="1">
      <alignment vertical="center" shrinkToFit="1"/>
    </xf>
    <xf numFmtId="0" fontId="8" fillId="0" borderId="76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177" fontId="8" fillId="2" borderId="26" xfId="1" applyNumberFormat="1" applyFont="1" applyFill="1" applyBorder="1" applyAlignment="1">
      <alignment horizontal="right" vertical="center" shrinkToFit="1"/>
    </xf>
    <xf numFmtId="0" fontId="23" fillId="2" borderId="72" xfId="0" applyFont="1" applyFill="1" applyBorder="1">
      <alignment vertical="center"/>
    </xf>
    <xf numFmtId="0" fontId="22" fillId="4" borderId="48" xfId="0" applyFont="1" applyFill="1" applyBorder="1">
      <alignment vertical="center"/>
    </xf>
    <xf numFmtId="0" fontId="23" fillId="4" borderId="18" xfId="0" applyFont="1" applyFill="1" applyBorder="1">
      <alignment vertical="center"/>
    </xf>
    <xf numFmtId="0" fontId="23" fillId="4" borderId="43" xfId="0" applyFont="1" applyFill="1" applyBorder="1">
      <alignment vertical="center"/>
    </xf>
    <xf numFmtId="177" fontId="8" fillId="4" borderId="17" xfId="1" applyNumberFormat="1" applyFont="1" applyFill="1" applyBorder="1" applyAlignment="1">
      <alignment vertical="center" shrinkToFit="1"/>
    </xf>
    <xf numFmtId="0" fontId="9" fillId="2" borderId="72" xfId="0" applyFont="1" applyFill="1" applyBorder="1">
      <alignment vertical="center"/>
    </xf>
    <xf numFmtId="0" fontId="9" fillId="4" borderId="35" xfId="0" applyFont="1" applyFill="1" applyBorder="1">
      <alignment vertical="center"/>
    </xf>
    <xf numFmtId="177" fontId="9" fillId="5" borderId="2" xfId="1" applyNumberFormat="1" applyFont="1" applyFill="1" applyBorder="1" applyAlignment="1">
      <alignment vertical="center" shrinkToFit="1"/>
    </xf>
    <xf numFmtId="0" fontId="9" fillId="4" borderId="39" xfId="0" applyFont="1" applyFill="1" applyBorder="1">
      <alignment vertical="center"/>
    </xf>
    <xf numFmtId="177" fontId="9" fillId="0" borderId="13" xfId="1" applyNumberFormat="1" applyFont="1" applyFill="1" applyBorder="1" applyAlignment="1">
      <alignment horizontal="right" vertical="center" shrinkToFit="1"/>
    </xf>
    <xf numFmtId="177" fontId="9" fillId="0" borderId="38" xfId="1" applyNumberFormat="1" applyFont="1" applyFill="1" applyBorder="1" applyAlignment="1">
      <alignment horizontal="right" vertical="center" shrinkToFit="1"/>
    </xf>
    <xf numFmtId="177" fontId="9" fillId="0" borderId="15" xfId="1" applyNumberFormat="1" applyFont="1" applyFill="1" applyBorder="1" applyAlignment="1">
      <alignment horizontal="right" vertical="center" shrinkToFit="1"/>
    </xf>
    <xf numFmtId="177" fontId="9" fillId="5" borderId="2" xfId="1" applyNumberFormat="1" applyFont="1" applyFill="1" applyBorder="1" applyAlignment="1">
      <alignment horizontal="right" vertical="center" shrinkToFit="1"/>
    </xf>
    <xf numFmtId="0" fontId="23" fillId="4" borderId="30" xfId="0" applyFont="1" applyFill="1" applyBorder="1">
      <alignment vertical="center"/>
    </xf>
    <xf numFmtId="177" fontId="8" fillId="4" borderId="17" xfId="1" applyNumberFormat="1" applyFont="1" applyFill="1" applyBorder="1" applyAlignment="1">
      <alignment horizontal="right" vertical="center" shrinkToFit="1"/>
    </xf>
    <xf numFmtId="0" fontId="9" fillId="4" borderId="40" xfId="0" applyFont="1" applyFill="1" applyBorder="1">
      <alignment vertical="center"/>
    </xf>
    <xf numFmtId="0" fontId="9" fillId="4" borderId="27" xfId="0" applyFont="1" applyFill="1" applyBorder="1" applyAlignment="1">
      <alignment horizontal="right" vertical="center"/>
    </xf>
    <xf numFmtId="0" fontId="23" fillId="2" borderId="39" xfId="0" applyFont="1" applyFill="1" applyBorder="1" applyAlignment="1">
      <alignment horizontal="left" vertical="center"/>
    </xf>
    <xf numFmtId="0" fontId="22" fillId="4" borderId="48" xfId="0" applyFont="1" applyFill="1" applyBorder="1" applyAlignment="1">
      <alignment horizontal="left" vertical="center"/>
    </xf>
    <xf numFmtId="0" fontId="23" fillId="4" borderId="30" xfId="0" applyFont="1" applyFill="1" applyBorder="1" applyAlignment="1">
      <alignment horizontal="left" vertical="center"/>
    </xf>
    <xf numFmtId="0" fontId="23" fillId="4" borderId="58" xfId="0" applyFont="1" applyFill="1" applyBorder="1" applyAlignment="1">
      <alignment horizontal="left" vertical="center"/>
    </xf>
    <xf numFmtId="0" fontId="9" fillId="2" borderId="39" xfId="0" applyFont="1" applyFill="1" applyBorder="1">
      <alignment vertical="center"/>
    </xf>
    <xf numFmtId="177" fontId="9" fillId="0" borderId="42" xfId="1" applyNumberFormat="1" applyFont="1" applyFill="1" applyBorder="1" applyAlignment="1">
      <alignment horizontal="right" vertical="center" shrinkToFit="1"/>
    </xf>
    <xf numFmtId="0" fontId="9" fillId="2" borderId="40" xfId="0" applyFont="1" applyFill="1" applyBorder="1">
      <alignment vertical="center"/>
    </xf>
    <xf numFmtId="0" fontId="9" fillId="4" borderId="27" xfId="0" applyFont="1" applyFill="1" applyBorder="1">
      <alignment vertical="center"/>
    </xf>
    <xf numFmtId="0" fontId="9" fillId="2" borderId="80" xfId="0" applyFont="1" applyFill="1" applyBorder="1">
      <alignment vertical="center"/>
    </xf>
    <xf numFmtId="177" fontId="9" fillId="0" borderId="81" xfId="1" applyNumberFormat="1" applyFont="1" applyFill="1" applyBorder="1" applyAlignment="1">
      <alignment horizontal="right" vertical="center" shrinkToFit="1"/>
    </xf>
    <xf numFmtId="177" fontId="9" fillId="0" borderId="85" xfId="1" applyNumberFormat="1" applyFont="1" applyFill="1" applyBorder="1" applyAlignment="1">
      <alignment horizontal="right" vertical="center" shrinkToFit="1"/>
    </xf>
    <xf numFmtId="177" fontId="8" fillId="2" borderId="76" xfId="1" applyNumberFormat="1" applyFont="1" applyFill="1" applyBorder="1" applyAlignment="1">
      <alignment horizontal="right" vertical="center" shrinkToFit="1"/>
    </xf>
    <xf numFmtId="0" fontId="22" fillId="4" borderId="30" xfId="0" applyFont="1" applyFill="1" applyBorder="1">
      <alignment vertical="center"/>
    </xf>
    <xf numFmtId="0" fontId="23" fillId="2" borderId="72" xfId="0" applyFont="1" applyFill="1" applyBorder="1" applyAlignment="1">
      <alignment horizontal="left" vertical="center"/>
    </xf>
    <xf numFmtId="0" fontId="23" fillId="4" borderId="18" xfId="0" applyFont="1" applyFill="1" applyBorder="1" applyAlignment="1">
      <alignment horizontal="left" vertical="center"/>
    </xf>
    <xf numFmtId="176" fontId="9" fillId="0" borderId="37" xfId="1" applyNumberFormat="1" applyFont="1" applyFill="1" applyBorder="1" applyAlignment="1">
      <alignment horizontal="center" vertical="center" shrinkToFit="1"/>
    </xf>
    <xf numFmtId="176" fontId="9" fillId="0" borderId="42" xfId="1" applyNumberFormat="1" applyFont="1" applyFill="1" applyBorder="1" applyAlignment="1">
      <alignment horizontal="center" vertical="center" shrinkToFit="1"/>
    </xf>
    <xf numFmtId="0" fontId="23" fillId="4" borderId="43" xfId="0" applyFont="1" applyFill="1" applyBorder="1" applyAlignment="1">
      <alignment horizontal="left" vertical="center"/>
    </xf>
    <xf numFmtId="177" fontId="9" fillId="0" borderId="37" xfId="1" applyNumberFormat="1" applyFont="1" applyFill="1" applyBorder="1" applyAlignment="1">
      <alignment vertical="center" shrinkToFit="1"/>
    </xf>
    <xf numFmtId="177" fontId="9" fillId="0" borderId="13" xfId="1" applyNumberFormat="1" applyFont="1" applyFill="1" applyBorder="1" applyAlignment="1">
      <alignment vertical="center" shrinkToFit="1"/>
    </xf>
    <xf numFmtId="177" fontId="9" fillId="0" borderId="46" xfId="1" applyNumberFormat="1" applyFont="1" applyFill="1" applyBorder="1" applyAlignment="1">
      <alignment vertical="center" shrinkToFit="1"/>
    </xf>
    <xf numFmtId="0" fontId="8" fillId="0" borderId="84" xfId="0" applyFont="1" applyBorder="1" applyAlignment="1">
      <alignment horizontal="center" vertical="center" wrapText="1"/>
    </xf>
    <xf numFmtId="177" fontId="9" fillId="0" borderId="13" xfId="1" applyNumberFormat="1" applyFont="1" applyFill="1" applyBorder="1" applyAlignment="1">
      <alignment horizontal="center" vertical="center" shrinkToFit="1"/>
    </xf>
    <xf numFmtId="177" fontId="9" fillId="0" borderId="14" xfId="1" applyNumberFormat="1" applyFont="1" applyFill="1" applyBorder="1" applyAlignment="1">
      <alignment horizontal="right" vertical="center" shrinkToFit="1"/>
    </xf>
    <xf numFmtId="177" fontId="9" fillId="0" borderId="26" xfId="1" applyNumberFormat="1" applyFont="1" applyFill="1" applyBorder="1" applyAlignment="1">
      <alignment horizontal="right" vertical="center" shrinkToFit="1"/>
    </xf>
    <xf numFmtId="0" fontId="6" fillId="3" borderId="27" xfId="0" applyFont="1" applyFill="1" applyBorder="1">
      <alignment vertical="center"/>
    </xf>
    <xf numFmtId="177" fontId="8" fillId="4" borderId="29" xfId="1" applyNumberFormat="1" applyFont="1" applyFill="1" applyBorder="1" applyAlignment="1">
      <alignment horizontal="center" vertical="center" shrinkToFit="1"/>
    </xf>
    <xf numFmtId="177" fontId="8" fillId="4" borderId="76" xfId="1" applyNumberFormat="1" applyFont="1" applyFill="1" applyBorder="1" applyAlignment="1">
      <alignment horizontal="right" vertical="center" shrinkToFit="1"/>
    </xf>
    <xf numFmtId="0" fontId="6" fillId="0" borderId="27" xfId="0" applyFont="1" applyBorder="1">
      <alignment vertical="center"/>
    </xf>
    <xf numFmtId="0" fontId="7" fillId="0" borderId="27" xfId="0" applyFont="1" applyBorder="1" applyAlignment="1">
      <alignment horizontal="right" vertical="center"/>
    </xf>
    <xf numFmtId="177" fontId="8" fillId="4" borderId="11" xfId="1" applyNumberFormat="1" applyFont="1" applyFill="1" applyBorder="1" applyAlignment="1">
      <alignment horizontal="right" vertical="center" shrinkToFit="1"/>
    </xf>
    <xf numFmtId="177" fontId="8" fillId="4" borderId="50" xfId="1" applyNumberFormat="1" applyFont="1" applyFill="1" applyBorder="1" applyAlignment="1">
      <alignment horizontal="right" vertical="center" shrinkToFit="1"/>
    </xf>
    <xf numFmtId="38" fontId="5" fillId="0" borderId="0" xfId="1" applyFont="1" applyFill="1" applyBorder="1" applyAlignment="1">
      <alignment vertical="center" shrinkToFit="1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181" fontId="22" fillId="0" borderId="0" xfId="0" applyNumberFormat="1" applyFont="1" applyAlignment="1">
      <alignment vertical="center" shrinkToFit="1"/>
    </xf>
    <xf numFmtId="177" fontId="8" fillId="0" borderId="0" xfId="1" applyNumberFormat="1" applyFont="1" applyFill="1" applyBorder="1" applyAlignment="1">
      <alignment horizontal="center" vertical="center" shrinkToFit="1"/>
    </xf>
    <xf numFmtId="177" fontId="8" fillId="0" borderId="0" xfId="1" applyNumberFormat="1" applyFont="1" applyFill="1" applyBorder="1" applyAlignment="1">
      <alignment vertical="center" shrinkToFit="1"/>
    </xf>
    <xf numFmtId="177" fontId="8" fillId="0" borderId="71" xfId="1" applyNumberFormat="1" applyFont="1" applyFill="1" applyBorder="1" applyAlignment="1">
      <alignment horizontal="center" vertical="center" shrinkToFit="1"/>
    </xf>
    <xf numFmtId="177" fontId="8" fillId="2" borderId="51" xfId="1" applyNumberFormat="1" applyFont="1" applyFill="1" applyBorder="1" applyAlignment="1">
      <alignment horizontal="right" vertical="center" shrinkToFit="1"/>
    </xf>
    <xf numFmtId="177" fontId="9" fillId="5" borderId="1" xfId="1" applyNumberFormat="1" applyFont="1" applyFill="1" applyBorder="1" applyAlignment="1">
      <alignment vertical="center" shrinkToFit="1"/>
    </xf>
    <xf numFmtId="177" fontId="9" fillId="0" borderId="47" xfId="1" applyNumberFormat="1" applyFont="1" applyFill="1" applyBorder="1" applyAlignment="1">
      <alignment horizontal="right" vertical="center" shrinkToFit="1"/>
    </xf>
    <xf numFmtId="177" fontId="9" fillId="5" borderId="1" xfId="1" applyNumberFormat="1" applyFont="1" applyFill="1" applyBorder="1" applyAlignment="1">
      <alignment horizontal="right" vertical="center" shrinkToFit="1"/>
    </xf>
    <xf numFmtId="0" fontId="26" fillId="2" borderId="0" xfId="0" applyFont="1" applyFill="1" applyAlignment="1">
      <alignment horizontal="left" vertical="top" wrapText="1"/>
    </xf>
    <xf numFmtId="0" fontId="22" fillId="4" borderId="40" xfId="0" applyFont="1" applyFill="1" applyBorder="1" applyAlignment="1">
      <alignment horizontal="left" vertical="center"/>
    </xf>
    <xf numFmtId="0" fontId="22" fillId="4" borderId="39" xfId="0" applyFont="1" applyFill="1" applyBorder="1" applyAlignment="1">
      <alignment horizontal="left" vertical="center"/>
    </xf>
    <xf numFmtId="177" fontId="8" fillId="2" borderId="74" xfId="1" applyNumberFormat="1" applyFont="1" applyFill="1" applyBorder="1" applyAlignment="1">
      <alignment horizontal="center" vertical="center" wrapText="1" shrinkToFit="1"/>
    </xf>
    <xf numFmtId="177" fontId="9" fillId="0" borderId="62" xfId="1" applyNumberFormat="1" applyFont="1" applyFill="1" applyBorder="1" applyAlignment="1">
      <alignment horizontal="right" vertical="center" shrinkToFit="1"/>
    </xf>
    <xf numFmtId="177" fontId="9" fillId="0" borderId="98" xfId="1" applyNumberFormat="1" applyFont="1" applyFill="1" applyBorder="1" applyAlignment="1">
      <alignment horizontal="right" vertical="center" shrinkToFit="1"/>
    </xf>
    <xf numFmtId="177" fontId="9" fillId="0" borderId="97" xfId="1" applyNumberFormat="1" applyFont="1" applyFill="1" applyBorder="1" applyAlignment="1">
      <alignment horizontal="right" vertical="center" shrinkToFit="1"/>
    </xf>
    <xf numFmtId="177" fontId="9" fillId="0" borderId="14" xfId="1" applyNumberFormat="1" applyFont="1" applyFill="1" applyBorder="1" applyAlignment="1">
      <alignment vertical="center" shrinkToFit="1"/>
    </xf>
    <xf numFmtId="177" fontId="9" fillId="0" borderId="98" xfId="1" applyNumberFormat="1" applyFont="1" applyFill="1" applyBorder="1" applyAlignment="1">
      <alignment vertical="center" shrinkToFit="1"/>
    </xf>
    <xf numFmtId="177" fontId="9" fillId="0" borderId="97" xfId="1" applyNumberFormat="1" applyFont="1" applyFill="1" applyBorder="1" applyAlignment="1">
      <alignment vertical="center" shrinkToFit="1"/>
    </xf>
    <xf numFmtId="177" fontId="9" fillId="2" borderId="14" xfId="1" applyNumberFormat="1" applyFont="1" applyFill="1" applyBorder="1" applyAlignment="1">
      <alignment vertical="center" shrinkToFit="1"/>
    </xf>
    <xf numFmtId="177" fontId="9" fillId="2" borderId="96" xfId="1" applyNumberFormat="1" applyFont="1" applyFill="1" applyBorder="1" applyAlignment="1">
      <alignment vertical="center" shrinkToFit="1"/>
    </xf>
    <xf numFmtId="177" fontId="9" fillId="0" borderId="96" xfId="1" applyNumberFormat="1" applyFont="1" applyFill="1" applyBorder="1" applyAlignment="1">
      <alignment vertical="center" shrinkToFit="1"/>
    </xf>
    <xf numFmtId="177" fontId="9" fillId="4" borderId="95" xfId="1" applyNumberFormat="1" applyFont="1" applyFill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left" vertical="center"/>
    </xf>
    <xf numFmtId="177" fontId="9" fillId="0" borderId="96" xfId="1" applyNumberFormat="1" applyFont="1" applyFill="1" applyBorder="1" applyAlignment="1">
      <alignment horizontal="right" vertical="center" shrinkToFit="1"/>
    </xf>
    <xf numFmtId="0" fontId="3" fillId="2" borderId="82" xfId="0" applyFont="1" applyFill="1" applyBorder="1" applyAlignment="1">
      <alignment horizontal="center" vertical="center"/>
    </xf>
    <xf numFmtId="177" fontId="9" fillId="0" borderId="98" xfId="1" applyNumberFormat="1" applyFont="1" applyFill="1" applyBorder="1" applyAlignment="1">
      <alignment horizontal="center" vertical="center" shrinkToFit="1"/>
    </xf>
    <xf numFmtId="177" fontId="9" fillId="0" borderId="62" xfId="1" applyNumberFormat="1" applyFont="1" applyFill="1" applyBorder="1" applyAlignment="1">
      <alignment horizontal="center" vertical="center" shrinkToFit="1"/>
    </xf>
    <xf numFmtId="182" fontId="9" fillId="0" borderId="62" xfId="1" applyNumberFormat="1" applyFont="1" applyFill="1" applyBorder="1" applyAlignment="1">
      <alignment horizontal="right" vertical="center" shrinkToFit="1"/>
    </xf>
    <xf numFmtId="182" fontId="9" fillId="0" borderId="62" xfId="1" applyNumberFormat="1" applyFont="1" applyFill="1" applyBorder="1" applyAlignment="1">
      <alignment vertical="center" shrinkToFit="1"/>
    </xf>
    <xf numFmtId="177" fontId="9" fillId="0" borderId="65" xfId="1" applyNumberFormat="1" applyFont="1" applyFill="1" applyBorder="1" applyAlignment="1">
      <alignment vertical="center" shrinkToFit="1"/>
    </xf>
    <xf numFmtId="177" fontId="9" fillId="0" borderId="66" xfId="1" applyNumberFormat="1" applyFont="1" applyFill="1" applyBorder="1" applyAlignment="1">
      <alignment vertical="center" shrinkToFit="1"/>
    </xf>
    <xf numFmtId="177" fontId="9" fillId="0" borderId="70" xfId="1" applyNumberFormat="1" applyFont="1" applyFill="1" applyBorder="1" applyAlignment="1">
      <alignment vertical="center" shrinkToFit="1"/>
    </xf>
    <xf numFmtId="177" fontId="8" fillId="0" borderId="26" xfId="1" applyNumberFormat="1" applyFont="1" applyFill="1" applyBorder="1" applyAlignment="1">
      <alignment vertical="center" shrinkToFit="1"/>
    </xf>
    <xf numFmtId="0" fontId="9" fillId="0" borderId="10" xfId="0" applyFont="1" applyBorder="1">
      <alignment vertical="center"/>
    </xf>
    <xf numFmtId="177" fontId="9" fillId="0" borderId="12" xfId="1" applyNumberFormat="1" applyFont="1" applyFill="1" applyBorder="1" applyAlignment="1">
      <alignment horizontal="center" vertical="center" shrinkToFit="1"/>
    </xf>
    <xf numFmtId="0" fontId="9" fillId="0" borderId="14" xfId="0" applyFont="1" applyBorder="1">
      <alignment vertical="center"/>
    </xf>
    <xf numFmtId="181" fontId="9" fillId="0" borderId="55" xfId="0" applyNumberFormat="1" applyFont="1" applyBorder="1" applyAlignment="1">
      <alignment vertical="center" shrinkToFit="1"/>
    </xf>
    <xf numFmtId="0" fontId="9" fillId="0" borderId="40" xfId="0" applyFont="1" applyBorder="1">
      <alignment vertical="center"/>
    </xf>
    <xf numFmtId="0" fontId="9" fillId="0" borderId="27" xfId="0" applyFont="1" applyBorder="1">
      <alignment vertical="center"/>
    </xf>
    <xf numFmtId="0" fontId="23" fillId="4" borderId="39" xfId="0" applyFont="1" applyFill="1" applyBorder="1">
      <alignment vertical="center"/>
    </xf>
    <xf numFmtId="0" fontId="9" fillId="0" borderId="10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23" fillId="4" borderId="39" xfId="0" applyFont="1" applyFill="1" applyBorder="1" applyAlignment="1">
      <alignment horizontal="left" vertical="center"/>
    </xf>
    <xf numFmtId="181" fontId="9" fillId="0" borderId="59" xfId="0" applyNumberFormat="1" applyFont="1" applyBorder="1" applyAlignment="1">
      <alignment vertical="center" shrinkToFit="1"/>
    </xf>
    <xf numFmtId="177" fontId="9" fillId="0" borderId="26" xfId="1" applyNumberFormat="1" applyFont="1" applyFill="1" applyBorder="1" applyAlignment="1">
      <alignment horizontal="center" vertical="center" shrinkToFit="1"/>
    </xf>
    <xf numFmtId="176" fontId="9" fillId="0" borderId="26" xfId="1" applyNumberFormat="1" applyFont="1" applyFill="1" applyBorder="1" applyAlignment="1">
      <alignment horizontal="center" vertical="center" shrinkToFit="1"/>
    </xf>
    <xf numFmtId="0" fontId="9" fillId="0" borderId="62" xfId="0" applyFont="1" applyBorder="1" applyAlignment="1">
      <alignment horizontal="left" vertical="center"/>
    </xf>
    <xf numFmtId="181" fontId="9" fillId="0" borderId="60" xfId="0" applyNumberFormat="1" applyFont="1" applyBorder="1" applyAlignment="1">
      <alignment vertical="center" shrinkToFit="1"/>
    </xf>
    <xf numFmtId="177" fontId="9" fillId="0" borderId="42" xfId="1" applyNumberFormat="1" applyFont="1" applyFill="1" applyBorder="1" applyAlignment="1">
      <alignment horizontal="center" vertical="center" shrinkToFit="1"/>
    </xf>
    <xf numFmtId="0" fontId="9" fillId="0" borderId="62" xfId="0" applyFont="1" applyBorder="1">
      <alignment vertical="center"/>
    </xf>
    <xf numFmtId="0" fontId="23" fillId="4" borderId="40" xfId="0" applyFont="1" applyFill="1" applyBorder="1">
      <alignment vertical="center"/>
    </xf>
    <xf numFmtId="38" fontId="8" fillId="0" borderId="0" xfId="1" applyFont="1" applyFill="1" applyBorder="1" applyAlignment="1">
      <alignment vertical="center" shrinkToFit="1"/>
    </xf>
    <xf numFmtId="177" fontId="8" fillId="4" borderId="29" xfId="1" applyNumberFormat="1" applyFont="1" applyFill="1" applyBorder="1" applyAlignment="1">
      <alignment horizontal="right" vertical="center" shrinkToFit="1"/>
    </xf>
    <xf numFmtId="177" fontId="8" fillId="4" borderId="92" xfId="1" applyNumberFormat="1" applyFont="1" applyFill="1" applyBorder="1" applyAlignment="1">
      <alignment horizontal="right" vertical="center" shrinkToFit="1"/>
    </xf>
    <xf numFmtId="177" fontId="8" fillId="2" borderId="76" xfId="1" applyNumberFormat="1" applyFont="1" applyFill="1" applyBorder="1" applyAlignment="1">
      <alignment horizontal="center" vertical="center" wrapText="1" shrinkToFit="1"/>
    </xf>
    <xf numFmtId="177" fontId="8" fillId="2" borderId="75" xfId="1" applyNumberFormat="1" applyFont="1" applyFill="1" applyBorder="1" applyAlignment="1">
      <alignment horizontal="center" vertical="center" wrapText="1" shrinkToFit="1"/>
    </xf>
    <xf numFmtId="177" fontId="9" fillId="4" borderId="18" xfId="1" applyNumberFormat="1" applyFont="1" applyFill="1" applyBorder="1" applyAlignment="1">
      <alignment horizontal="center" vertical="center" wrapText="1" shrinkToFit="1"/>
    </xf>
    <xf numFmtId="177" fontId="9" fillId="0" borderId="62" xfId="1" applyNumberFormat="1" applyFont="1" applyFill="1" applyBorder="1" applyAlignment="1">
      <alignment vertical="center" shrinkToFit="1"/>
    </xf>
    <xf numFmtId="0" fontId="9" fillId="0" borderId="7" xfId="0" applyFont="1" applyBorder="1" applyAlignment="1">
      <alignment horizontal="center" vertical="center"/>
    </xf>
    <xf numFmtId="0" fontId="28" fillId="2" borderId="0" xfId="0" applyFont="1" applyFill="1">
      <alignment vertical="center"/>
    </xf>
    <xf numFmtId="0" fontId="29" fillId="2" borderId="0" xfId="0" applyFont="1" applyFill="1">
      <alignment vertical="center"/>
    </xf>
    <xf numFmtId="0" fontId="29" fillId="2" borderId="0" xfId="0" applyFont="1" applyFill="1" applyAlignment="1">
      <alignment horizontal="right" vertical="center"/>
    </xf>
    <xf numFmtId="0" fontId="30" fillId="2" borderId="0" xfId="0" applyFont="1" applyFill="1">
      <alignment vertical="center"/>
    </xf>
    <xf numFmtId="0" fontId="31" fillId="2" borderId="0" xfId="0" applyFont="1" applyFill="1" applyAlignment="1">
      <alignment horizontal="right" vertical="center"/>
    </xf>
    <xf numFmtId="0" fontId="32" fillId="0" borderId="0" xfId="0" applyFont="1" applyAlignment="1">
      <alignment horizontal="right" vertical="center"/>
    </xf>
    <xf numFmtId="177" fontId="9" fillId="0" borderId="32" xfId="1" applyNumberFormat="1" applyFont="1" applyFill="1" applyBorder="1" applyAlignment="1">
      <alignment horizontal="center" vertical="center" shrinkToFit="1"/>
    </xf>
    <xf numFmtId="0" fontId="36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178" fontId="36" fillId="0" borderId="0" xfId="1" applyNumberFormat="1" applyFont="1" applyFill="1">
      <alignment vertical="center"/>
    </xf>
    <xf numFmtId="178" fontId="35" fillId="0" borderId="0" xfId="1" applyNumberFormat="1" applyFont="1">
      <alignment vertical="center"/>
    </xf>
    <xf numFmtId="0" fontId="9" fillId="0" borderId="0" xfId="0" applyFont="1" applyAlignment="1">
      <alignment horizontal="center" vertical="center"/>
    </xf>
    <xf numFmtId="178" fontId="8" fillId="0" borderId="0" xfId="1" applyNumberFormat="1" applyFo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shrinkToFit="1"/>
    </xf>
    <xf numFmtId="0" fontId="3" fillId="2" borderId="27" xfId="0" applyFont="1" applyFill="1" applyBorder="1">
      <alignment vertical="center"/>
    </xf>
    <xf numFmtId="177" fontId="9" fillId="4" borderId="43" xfId="1" applyNumberFormat="1" applyFont="1" applyFill="1" applyBorder="1" applyAlignment="1">
      <alignment horizontal="center" vertical="center" wrapText="1" shrinkToFit="1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178" fontId="39" fillId="0" borderId="0" xfId="1" applyNumberFormat="1" applyFont="1" applyFill="1">
      <alignment vertical="center"/>
    </xf>
    <xf numFmtId="178" fontId="40" fillId="0" borderId="0" xfId="1" applyNumberFormat="1" applyFont="1" applyFill="1">
      <alignment vertical="center"/>
    </xf>
    <xf numFmtId="0" fontId="41" fillId="0" borderId="0" xfId="0" applyFont="1">
      <alignment vertical="center"/>
    </xf>
    <xf numFmtId="0" fontId="8" fillId="0" borderId="0" xfId="0" applyFont="1">
      <alignment vertical="center"/>
    </xf>
    <xf numFmtId="0" fontId="9" fillId="0" borderId="53" xfId="0" applyFont="1" applyBorder="1" applyAlignment="1">
      <alignment vertical="center" wrapText="1"/>
    </xf>
    <xf numFmtId="0" fontId="22" fillId="5" borderId="0" xfId="0" applyFont="1" applyFill="1">
      <alignment vertical="center"/>
    </xf>
    <xf numFmtId="0" fontId="22" fillId="5" borderId="12" xfId="0" applyFont="1" applyFill="1" applyBorder="1">
      <alignment vertical="center"/>
    </xf>
    <xf numFmtId="0" fontId="22" fillId="5" borderId="4" xfId="0" applyFont="1" applyFill="1" applyBorder="1">
      <alignment vertical="center"/>
    </xf>
    <xf numFmtId="0" fontId="22" fillId="5" borderId="7" xfId="0" applyFont="1" applyFill="1" applyBorder="1">
      <alignment vertical="center"/>
    </xf>
    <xf numFmtId="0" fontId="22" fillId="5" borderId="5" xfId="0" applyFont="1" applyFill="1" applyBorder="1">
      <alignment vertical="center"/>
    </xf>
    <xf numFmtId="0" fontId="22" fillId="5" borderId="11" xfId="0" applyFont="1" applyFill="1" applyBorder="1">
      <alignment vertical="center"/>
    </xf>
    <xf numFmtId="0" fontId="22" fillId="5" borderId="26" xfId="0" applyFont="1" applyFill="1" applyBorder="1">
      <alignment vertical="center"/>
    </xf>
    <xf numFmtId="38" fontId="9" fillId="5" borderId="0" xfId="1" applyFont="1" applyFill="1" applyBorder="1" applyAlignment="1">
      <alignment horizontal="center" vertical="center"/>
    </xf>
    <xf numFmtId="0" fontId="22" fillId="5" borderId="8" xfId="0" applyFont="1" applyFill="1" applyBorder="1">
      <alignment vertical="center"/>
    </xf>
    <xf numFmtId="0" fontId="9" fillId="5" borderId="8" xfId="0" applyFont="1" applyFill="1" applyBorder="1" applyAlignment="1">
      <alignment horizontal="center" vertical="center"/>
    </xf>
    <xf numFmtId="0" fontId="22" fillId="5" borderId="79" xfId="0" applyFont="1" applyFill="1" applyBorder="1">
      <alignment vertical="center"/>
    </xf>
    <xf numFmtId="0" fontId="22" fillId="5" borderId="44" xfId="0" applyFont="1" applyFill="1" applyBorder="1">
      <alignment vertical="center"/>
    </xf>
    <xf numFmtId="0" fontId="22" fillId="5" borderId="3" xfId="0" applyFont="1" applyFill="1" applyBorder="1">
      <alignment vertical="center"/>
    </xf>
    <xf numFmtId="0" fontId="9" fillId="5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5" xfId="0" applyFont="1" applyBorder="1" applyAlignment="1">
      <alignment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4" xfId="0" applyFont="1" applyBorder="1" applyAlignment="1">
      <alignment vertical="center" shrinkToFit="1"/>
    </xf>
    <xf numFmtId="0" fontId="9" fillId="0" borderId="37" xfId="0" applyFont="1" applyBorder="1" applyAlignment="1">
      <alignment horizontal="center" vertical="center"/>
    </xf>
    <xf numFmtId="0" fontId="9" fillId="0" borderId="46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55" xfId="0" applyFont="1" applyBorder="1" applyAlignment="1">
      <alignment vertical="center" wrapText="1"/>
    </xf>
    <xf numFmtId="0" fontId="9" fillId="0" borderId="81" xfId="0" applyFont="1" applyBorder="1" applyAlignment="1">
      <alignment vertical="center" wrapText="1"/>
    </xf>
    <xf numFmtId="178" fontId="8" fillId="0" borderId="0" xfId="1" applyNumberFormat="1" applyFont="1" applyFill="1">
      <alignment vertical="center"/>
    </xf>
    <xf numFmtId="0" fontId="9" fillId="0" borderId="83" xfId="0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/>
    </xf>
    <xf numFmtId="0" fontId="9" fillId="0" borderId="51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177" fontId="8" fillId="4" borderId="92" xfId="1" applyNumberFormat="1" applyFont="1" applyFill="1" applyBorder="1" applyAlignment="1">
      <alignment vertical="center" shrinkToFit="1"/>
    </xf>
    <xf numFmtId="0" fontId="9" fillId="0" borderId="42" xfId="0" applyFont="1" applyBorder="1" applyAlignment="1">
      <alignment horizontal="left" vertical="center"/>
    </xf>
    <xf numFmtId="0" fontId="9" fillId="0" borderId="26" xfId="0" applyFont="1" applyBorder="1">
      <alignment vertical="center"/>
    </xf>
    <xf numFmtId="0" fontId="9" fillId="0" borderId="49" xfId="0" applyFont="1" applyBorder="1" applyAlignment="1">
      <alignment horizontal="left" vertical="center"/>
    </xf>
    <xf numFmtId="181" fontId="9" fillId="0" borderId="54" xfId="0" applyNumberFormat="1" applyFont="1" applyBorder="1" applyAlignment="1">
      <alignment vertical="center" shrinkToFit="1"/>
    </xf>
    <xf numFmtId="0" fontId="9" fillId="0" borderId="37" xfId="0" applyFont="1" applyBorder="1" applyAlignment="1">
      <alignment horizontal="left" vertical="center"/>
    </xf>
    <xf numFmtId="177" fontId="9" fillId="4" borderId="92" xfId="1" applyNumberFormat="1" applyFont="1" applyFill="1" applyBorder="1" applyAlignment="1">
      <alignment vertical="center" shrinkToFit="1"/>
    </xf>
    <xf numFmtId="0" fontId="9" fillId="0" borderId="102" xfId="0" applyFont="1" applyBorder="1">
      <alignment vertical="center"/>
    </xf>
    <xf numFmtId="0" fontId="9" fillId="0" borderId="4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2" xfId="0" applyFont="1" applyBorder="1">
      <alignment vertical="center"/>
    </xf>
    <xf numFmtId="177" fontId="9" fillId="0" borderId="71" xfId="1" applyNumberFormat="1" applyFont="1" applyFill="1" applyBorder="1" applyAlignment="1">
      <alignment vertical="center" shrinkToFit="1"/>
    </xf>
    <xf numFmtId="0" fontId="9" fillId="0" borderId="32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13" xfId="0" applyFont="1" applyBorder="1" applyAlignment="1">
      <alignment horizontal="left" vertical="center"/>
    </xf>
    <xf numFmtId="177" fontId="9" fillId="4" borderId="29" xfId="1" applyNumberFormat="1" applyFont="1" applyFill="1" applyBorder="1" applyAlignment="1">
      <alignment horizontal="right" vertical="center" shrinkToFit="1"/>
    </xf>
    <xf numFmtId="177" fontId="9" fillId="4" borderId="92" xfId="1" applyNumberFormat="1" applyFont="1" applyFill="1" applyBorder="1" applyAlignment="1">
      <alignment horizontal="right" vertical="center" shrinkToFit="1"/>
    </xf>
    <xf numFmtId="0" fontId="9" fillId="0" borderId="13" xfId="0" applyFont="1" applyBorder="1">
      <alignment vertical="center"/>
    </xf>
    <xf numFmtId="0" fontId="8" fillId="0" borderId="84" xfId="0" applyFont="1" applyBorder="1" applyAlignment="1">
      <alignment horizontal="center" vertical="center" shrinkToFit="1"/>
    </xf>
    <xf numFmtId="0" fontId="9" fillId="0" borderId="13" xfId="0" applyFont="1" applyBorder="1" applyAlignment="1">
      <alignment vertical="center" wrapText="1"/>
    </xf>
    <xf numFmtId="0" fontId="9" fillId="0" borderId="46" xfId="0" applyFont="1" applyBorder="1" applyAlignment="1">
      <alignment horizontal="center" vertical="center"/>
    </xf>
    <xf numFmtId="177" fontId="8" fillId="0" borderId="36" xfId="1" applyNumberFormat="1" applyFont="1" applyFill="1" applyBorder="1" applyAlignment="1">
      <alignment vertical="center" shrinkToFit="1"/>
    </xf>
    <xf numFmtId="0" fontId="6" fillId="3" borderId="101" xfId="0" applyFont="1" applyFill="1" applyBorder="1">
      <alignment vertical="center"/>
    </xf>
    <xf numFmtId="0" fontId="4" fillId="2" borderId="0" xfId="0" applyFont="1" applyFill="1" applyAlignment="1">
      <alignment horizontal="left" vertical="top" wrapText="1"/>
    </xf>
    <xf numFmtId="180" fontId="8" fillId="0" borderId="75" xfId="1" applyNumberFormat="1" applyFont="1" applyFill="1" applyBorder="1" applyAlignment="1">
      <alignment horizontal="right" vertical="center" shrinkToFit="1"/>
    </xf>
    <xf numFmtId="0" fontId="44" fillId="2" borderId="0" xfId="0" applyFont="1" applyFill="1">
      <alignment vertical="center"/>
    </xf>
    <xf numFmtId="0" fontId="9" fillId="0" borderId="26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25" fillId="3" borderId="27" xfId="0" applyFont="1" applyFill="1" applyBorder="1">
      <alignment vertical="center"/>
    </xf>
    <xf numFmtId="0" fontId="22" fillId="4" borderId="0" xfId="0" applyFont="1" applyFill="1" applyAlignment="1">
      <alignment horizontal="left" vertical="center"/>
    </xf>
    <xf numFmtId="0" fontId="25" fillId="3" borderId="0" xfId="0" applyFont="1" applyFill="1">
      <alignment vertical="center"/>
    </xf>
    <xf numFmtId="178" fontId="8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7" fontId="9" fillId="0" borderId="0" xfId="1" applyNumberFormat="1" applyFont="1" applyFill="1" applyBorder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 shrinkToFit="1"/>
    </xf>
    <xf numFmtId="0" fontId="22" fillId="4" borderId="0" xfId="0" applyFont="1" applyFill="1">
      <alignment vertical="center"/>
    </xf>
    <xf numFmtId="0" fontId="22" fillId="5" borderId="0" xfId="0" applyFont="1" applyFill="1" applyAlignment="1">
      <alignment horizontal="left" vertical="center"/>
    </xf>
    <xf numFmtId="0" fontId="9" fillId="0" borderId="54" xfId="0" applyFont="1" applyBorder="1" applyAlignment="1">
      <alignment vertical="center" wrapText="1"/>
    </xf>
    <xf numFmtId="177" fontId="45" fillId="4" borderId="92" xfId="1" applyNumberFormat="1" applyFont="1" applyFill="1" applyBorder="1" applyAlignment="1">
      <alignment horizontal="right" vertical="center" shrinkToFit="1"/>
    </xf>
    <xf numFmtId="177" fontId="45" fillId="2" borderId="74" xfId="1" applyNumberFormat="1" applyFont="1" applyFill="1" applyBorder="1" applyAlignment="1">
      <alignment horizontal="center" vertical="center" wrapText="1" shrinkToFit="1"/>
    </xf>
    <xf numFmtId="177" fontId="45" fillId="2" borderId="86" xfId="1" applyNumberFormat="1" applyFont="1" applyFill="1" applyBorder="1" applyAlignment="1">
      <alignment horizontal="center" vertical="center" wrapText="1" shrinkToFit="1"/>
    </xf>
    <xf numFmtId="0" fontId="6" fillId="3" borderId="27" xfId="0" applyFont="1" applyFill="1" applyBorder="1" applyAlignment="1">
      <alignment horizontal="left" vertical="center"/>
    </xf>
    <xf numFmtId="0" fontId="46" fillId="2" borderId="0" xfId="0" applyFont="1" applyFill="1">
      <alignment vertical="center"/>
    </xf>
    <xf numFmtId="0" fontId="46" fillId="0" borderId="0" xfId="0" applyFont="1">
      <alignment vertical="center"/>
    </xf>
    <xf numFmtId="0" fontId="17" fillId="2" borderId="0" xfId="0" applyFont="1" applyFill="1">
      <alignment vertical="center"/>
    </xf>
    <xf numFmtId="38" fontId="9" fillId="0" borderId="0" xfId="1" applyFont="1" applyAlignment="1">
      <alignment horizontal="center" vertical="center"/>
    </xf>
    <xf numFmtId="178" fontId="8" fillId="0" borderId="0" xfId="1" applyNumberFormat="1" applyFont="1" applyAlignment="1">
      <alignment horizontal="center" vertical="center"/>
    </xf>
    <xf numFmtId="178" fontId="8" fillId="0" borderId="27" xfId="1" applyNumberFormat="1" applyFont="1" applyBorder="1" applyAlignment="1">
      <alignment horizontal="center" vertical="center"/>
    </xf>
    <xf numFmtId="38" fontId="9" fillId="5" borderId="8" xfId="1" applyFont="1" applyFill="1" applyBorder="1" applyAlignment="1">
      <alignment horizontal="center" vertical="center"/>
    </xf>
    <xf numFmtId="38" fontId="9" fillId="5" borderId="21" xfId="1" applyFont="1" applyFill="1" applyBorder="1" applyAlignment="1">
      <alignment horizontal="center" vertical="center"/>
    </xf>
    <xf numFmtId="177" fontId="9" fillId="0" borderId="37" xfId="1" applyNumberFormat="1" applyFont="1" applyBorder="1" applyAlignment="1">
      <alignment horizontal="right" vertical="center"/>
    </xf>
    <xf numFmtId="177" fontId="9" fillId="0" borderId="37" xfId="1" applyNumberFormat="1" applyFont="1" applyFill="1" applyBorder="1" applyAlignment="1">
      <alignment horizontal="right" vertical="center"/>
    </xf>
    <xf numFmtId="177" fontId="9" fillId="0" borderId="65" xfId="1" applyNumberFormat="1" applyFont="1" applyFill="1" applyBorder="1" applyAlignment="1">
      <alignment horizontal="right" vertical="center"/>
    </xf>
    <xf numFmtId="177" fontId="9" fillId="0" borderId="11" xfId="1" applyNumberFormat="1" applyFont="1" applyBorder="1" applyAlignment="1">
      <alignment horizontal="right" vertical="center"/>
    </xf>
    <xf numFmtId="177" fontId="9" fillId="0" borderId="11" xfId="1" applyNumberFormat="1" applyFont="1" applyFill="1" applyBorder="1" applyAlignment="1">
      <alignment horizontal="right" vertical="center"/>
    </xf>
    <xf numFmtId="177" fontId="9" fillId="0" borderId="89" xfId="1" applyNumberFormat="1" applyFont="1" applyFill="1" applyBorder="1" applyAlignment="1">
      <alignment horizontal="right" vertical="center"/>
    </xf>
    <xf numFmtId="177" fontId="9" fillId="0" borderId="13" xfId="1" applyNumberFormat="1" applyFont="1" applyBorder="1" applyAlignment="1">
      <alignment horizontal="right" vertical="center"/>
    </xf>
    <xf numFmtId="177" fontId="9" fillId="0" borderId="13" xfId="1" applyNumberFormat="1" applyFont="1" applyFill="1" applyBorder="1" applyAlignment="1">
      <alignment horizontal="right" vertical="center"/>
    </xf>
    <xf numFmtId="177" fontId="9" fillId="0" borderId="66" xfId="1" applyNumberFormat="1" applyFont="1" applyFill="1" applyBorder="1" applyAlignment="1">
      <alignment horizontal="right" vertical="center"/>
    </xf>
    <xf numFmtId="177" fontId="9" fillId="0" borderId="12" xfId="1" applyNumberFormat="1" applyFont="1" applyBorder="1" applyAlignment="1">
      <alignment horizontal="right" vertical="center"/>
    </xf>
    <xf numFmtId="177" fontId="9" fillId="0" borderId="12" xfId="1" applyNumberFormat="1" applyFont="1" applyFill="1" applyBorder="1" applyAlignment="1">
      <alignment horizontal="right" vertical="center"/>
    </xf>
    <xf numFmtId="177" fontId="9" fillId="0" borderId="94" xfId="1" applyNumberFormat="1" applyFont="1" applyFill="1" applyBorder="1" applyAlignment="1">
      <alignment horizontal="right" vertical="center"/>
    </xf>
    <xf numFmtId="38" fontId="9" fillId="5" borderId="10" xfId="1" applyFont="1" applyFill="1" applyBorder="1" applyAlignment="1">
      <alignment horizontal="center" vertical="center"/>
    </xf>
    <xf numFmtId="38" fontId="9" fillId="5" borderId="23" xfId="1" applyFont="1" applyFill="1" applyBorder="1" applyAlignment="1">
      <alignment horizontal="center" vertical="center"/>
    </xf>
    <xf numFmtId="177" fontId="9" fillId="0" borderId="7" xfId="1" applyNumberFormat="1" applyFont="1" applyBorder="1" applyAlignment="1">
      <alignment horizontal="right" vertical="center"/>
    </xf>
    <xf numFmtId="177" fontId="9" fillId="0" borderId="7" xfId="1" applyNumberFormat="1" applyFont="1" applyFill="1" applyBorder="1" applyAlignment="1">
      <alignment horizontal="right" vertical="center"/>
    </xf>
    <xf numFmtId="177" fontId="9" fillId="0" borderId="93" xfId="1" applyNumberFormat="1" applyFont="1" applyFill="1" applyBorder="1" applyAlignment="1">
      <alignment horizontal="right" vertical="center"/>
    </xf>
    <xf numFmtId="38" fontId="9" fillId="5" borderId="24" xfId="1" applyFont="1" applyFill="1" applyBorder="1" applyAlignment="1">
      <alignment horizontal="center" vertical="center"/>
    </xf>
    <xf numFmtId="177" fontId="9" fillId="0" borderId="11" xfId="1" applyNumberFormat="1" applyFont="1" applyFill="1" applyBorder="1" applyAlignment="1">
      <alignment horizontal="right" vertical="center" shrinkToFit="1"/>
    </xf>
    <xf numFmtId="177" fontId="9" fillId="0" borderId="89" xfId="1" applyNumberFormat="1" applyFont="1" applyFill="1" applyBorder="1" applyAlignment="1">
      <alignment horizontal="right" vertical="center" shrinkToFit="1"/>
    </xf>
    <xf numFmtId="177" fontId="9" fillId="0" borderId="41" xfId="1" applyNumberFormat="1" applyFont="1" applyBorder="1" applyAlignment="1">
      <alignment horizontal="right" vertical="center"/>
    </xf>
    <xf numFmtId="177" fontId="9" fillId="0" borderId="41" xfId="1" applyNumberFormat="1" applyFont="1" applyFill="1" applyBorder="1" applyAlignment="1">
      <alignment horizontal="right" vertical="center"/>
    </xf>
    <xf numFmtId="177" fontId="9" fillId="0" borderId="69" xfId="1" applyNumberFormat="1" applyFont="1" applyFill="1" applyBorder="1" applyAlignment="1">
      <alignment horizontal="right" vertical="center"/>
    </xf>
    <xf numFmtId="0" fontId="22" fillId="4" borderId="31" xfId="0" applyFont="1" applyFill="1" applyBorder="1">
      <alignment vertical="center"/>
    </xf>
    <xf numFmtId="177" fontId="9" fillId="0" borderId="26" xfId="1" applyNumberFormat="1" applyFont="1" applyBorder="1" applyAlignment="1">
      <alignment horizontal="right" vertical="center"/>
    </xf>
    <xf numFmtId="177" fontId="9" fillId="0" borderId="26" xfId="1" applyNumberFormat="1" applyFont="1" applyFill="1" applyBorder="1" applyAlignment="1">
      <alignment horizontal="right" vertical="center"/>
    </xf>
    <xf numFmtId="177" fontId="9" fillId="0" borderId="71" xfId="1" applyNumberFormat="1" applyFont="1" applyFill="1" applyBorder="1" applyAlignment="1">
      <alignment horizontal="right" vertical="center"/>
    </xf>
    <xf numFmtId="177" fontId="9" fillId="0" borderId="7" xfId="1" applyNumberFormat="1" applyFont="1" applyFill="1" applyBorder="1" applyAlignment="1">
      <alignment horizontal="right" vertical="center" shrinkToFit="1"/>
    </xf>
    <xf numFmtId="177" fontId="9" fillId="0" borderId="93" xfId="1" applyNumberFormat="1" applyFont="1" applyFill="1" applyBorder="1" applyAlignment="1">
      <alignment horizontal="right" vertical="center" shrinkToFit="1"/>
    </xf>
    <xf numFmtId="38" fontId="9" fillId="5" borderId="9" xfId="1" applyFont="1" applyFill="1" applyBorder="1" applyAlignment="1">
      <alignment horizontal="center" vertical="center"/>
    </xf>
    <xf numFmtId="38" fontId="9" fillId="5" borderId="20" xfId="1" applyFont="1" applyFill="1" applyBorder="1" applyAlignment="1">
      <alignment horizontal="center" vertical="center"/>
    </xf>
    <xf numFmtId="177" fontId="9" fillId="0" borderId="32" xfId="1" applyNumberFormat="1" applyFont="1" applyBorder="1" applyAlignment="1">
      <alignment horizontal="right" vertical="center"/>
    </xf>
    <xf numFmtId="177" fontId="9" fillId="0" borderId="32" xfId="1" applyNumberFormat="1" applyFont="1" applyFill="1" applyBorder="1" applyAlignment="1">
      <alignment horizontal="right" vertical="center"/>
    </xf>
    <xf numFmtId="177" fontId="9" fillId="0" borderId="90" xfId="1" applyNumberFormat="1" applyFont="1" applyFill="1" applyBorder="1" applyAlignment="1">
      <alignment horizontal="right" vertical="center"/>
    </xf>
    <xf numFmtId="38" fontId="9" fillId="0" borderId="0" xfId="1" applyFont="1" applyFill="1" applyAlignment="1">
      <alignment horizontal="center" vertical="center"/>
    </xf>
    <xf numFmtId="38" fontId="36" fillId="0" borderId="0" xfId="1" applyFont="1" applyAlignment="1">
      <alignment horizontal="center" vertical="center"/>
    </xf>
    <xf numFmtId="177" fontId="9" fillId="4" borderId="111" xfId="1" applyNumberFormat="1" applyFont="1" applyFill="1" applyBorder="1" applyAlignment="1">
      <alignment horizontal="center" vertical="center" wrapText="1" shrinkToFit="1"/>
    </xf>
    <xf numFmtId="177" fontId="9" fillId="4" borderId="19" xfId="1" applyNumberFormat="1" applyFont="1" applyFill="1" applyBorder="1" applyAlignment="1">
      <alignment horizontal="center" vertical="center" wrapText="1" shrinkToFit="1"/>
    </xf>
    <xf numFmtId="177" fontId="8" fillId="2" borderId="71" xfId="1" applyNumberFormat="1" applyFont="1" applyFill="1" applyBorder="1" applyAlignment="1">
      <alignment horizontal="right" vertical="center" shrinkToFit="1"/>
    </xf>
    <xf numFmtId="177" fontId="9" fillId="0" borderId="65" xfId="1" applyNumberFormat="1" applyFont="1" applyFill="1" applyBorder="1" applyAlignment="1">
      <alignment horizontal="right" vertical="center" shrinkToFit="1"/>
    </xf>
    <xf numFmtId="177" fontId="9" fillId="0" borderId="68" xfId="1" applyNumberFormat="1" applyFont="1" applyFill="1" applyBorder="1" applyAlignment="1">
      <alignment horizontal="right" vertical="center" shrinkToFit="1"/>
    </xf>
    <xf numFmtId="177" fontId="9" fillId="0" borderId="67" xfId="1" applyNumberFormat="1" applyFont="1" applyFill="1" applyBorder="1" applyAlignment="1">
      <alignment horizontal="right" vertical="center" shrinkToFit="1"/>
    </xf>
    <xf numFmtId="177" fontId="9" fillId="5" borderId="64" xfId="1" applyNumberFormat="1" applyFont="1" applyFill="1" applyBorder="1" applyAlignment="1">
      <alignment horizontal="right" vertical="center" shrinkToFit="1"/>
    </xf>
    <xf numFmtId="177" fontId="8" fillId="4" borderId="63" xfId="1" applyNumberFormat="1" applyFont="1" applyFill="1" applyBorder="1" applyAlignment="1">
      <alignment horizontal="right" vertical="center" shrinkToFit="1"/>
    </xf>
    <xf numFmtId="177" fontId="9" fillId="0" borderId="69" xfId="1" applyNumberFormat="1" applyFont="1" applyFill="1" applyBorder="1" applyAlignment="1">
      <alignment horizontal="right" vertical="center" shrinkToFit="1"/>
    </xf>
    <xf numFmtId="177" fontId="9" fillId="0" borderId="70" xfId="1" applyNumberFormat="1" applyFont="1" applyFill="1" applyBorder="1" applyAlignment="1">
      <alignment horizontal="right" vertical="center" shrinkToFit="1"/>
    </xf>
    <xf numFmtId="177" fontId="3" fillId="0" borderId="54" xfId="1" applyNumberFormat="1" applyFont="1" applyFill="1" applyBorder="1" applyAlignment="1">
      <alignment horizontal="right" vertical="center" shrinkToFit="1"/>
    </xf>
    <xf numFmtId="0" fontId="16" fillId="2" borderId="0" xfId="2" applyFill="1" applyAlignment="1">
      <alignment vertical="center"/>
    </xf>
    <xf numFmtId="177" fontId="9" fillId="0" borderId="41" xfId="1" applyNumberFormat="1" applyFont="1" applyFill="1" applyBorder="1" applyAlignment="1">
      <alignment vertical="center" shrinkToFit="1"/>
    </xf>
    <xf numFmtId="177" fontId="8" fillId="4" borderId="43" xfId="1" applyNumberFormat="1" applyFont="1" applyFill="1" applyBorder="1" applyAlignment="1">
      <alignment vertical="center" shrinkToFit="1"/>
    </xf>
    <xf numFmtId="177" fontId="9" fillId="0" borderId="32" xfId="1" applyNumberFormat="1" applyFont="1" applyFill="1" applyBorder="1" applyAlignment="1">
      <alignment horizontal="right" vertical="center" shrinkToFit="1"/>
    </xf>
    <xf numFmtId="177" fontId="9" fillId="0" borderId="57" xfId="1" applyNumberFormat="1" applyFont="1" applyFill="1" applyBorder="1" applyAlignment="1">
      <alignment horizontal="right" vertical="center" shrinkToFit="1"/>
    </xf>
    <xf numFmtId="177" fontId="9" fillId="0" borderId="55" xfId="1" applyNumberFormat="1" applyFont="1" applyFill="1" applyBorder="1" applyAlignment="1">
      <alignment horizontal="right" vertical="center" shrinkToFit="1"/>
    </xf>
    <xf numFmtId="177" fontId="9" fillId="0" borderId="26" xfId="1" applyNumberFormat="1" applyFont="1" applyFill="1" applyBorder="1" applyAlignment="1">
      <alignment vertical="center" shrinkToFit="1"/>
    </xf>
    <xf numFmtId="177" fontId="8" fillId="4" borderId="103" xfId="1" applyNumberFormat="1" applyFont="1" applyFill="1" applyBorder="1" applyAlignment="1">
      <alignment vertical="center" shrinkToFit="1"/>
    </xf>
    <xf numFmtId="177" fontId="9" fillId="5" borderId="104" xfId="1" applyNumberFormat="1" applyFont="1" applyFill="1" applyBorder="1" applyAlignment="1">
      <alignment vertical="center" shrinkToFit="1"/>
    </xf>
    <xf numFmtId="177" fontId="9" fillId="0" borderId="105" xfId="1" applyNumberFormat="1" applyFont="1" applyFill="1" applyBorder="1" applyAlignment="1">
      <alignment vertical="center" shrinkToFit="1"/>
    </xf>
    <xf numFmtId="177" fontId="9" fillId="0" borderId="106" xfId="1" applyNumberFormat="1" applyFont="1" applyFill="1" applyBorder="1" applyAlignment="1">
      <alignment vertical="center" shrinkToFit="1"/>
    </xf>
    <xf numFmtId="177" fontId="9" fillId="0" borderId="100" xfId="1" applyNumberFormat="1" applyFont="1" applyFill="1" applyBorder="1" applyAlignment="1">
      <alignment vertical="center" shrinkToFit="1"/>
    </xf>
    <xf numFmtId="177" fontId="9" fillId="0" borderId="47" xfId="1" applyNumberFormat="1" applyFont="1" applyFill="1" applyBorder="1" applyAlignment="1">
      <alignment vertical="center" shrinkToFit="1"/>
    </xf>
    <xf numFmtId="177" fontId="9" fillId="0" borderId="107" xfId="1" applyNumberFormat="1" applyFont="1" applyFill="1" applyBorder="1" applyAlignment="1">
      <alignment vertical="center" shrinkToFit="1"/>
    </xf>
    <xf numFmtId="177" fontId="9" fillId="0" borderId="38" xfId="1" applyNumberFormat="1" applyFont="1" applyFill="1" applyBorder="1" applyAlignment="1">
      <alignment vertical="center" shrinkToFit="1"/>
    </xf>
    <xf numFmtId="177" fontId="9" fillId="0" borderId="68" xfId="1" applyNumberFormat="1" applyFont="1" applyFill="1" applyBorder="1" applyAlignment="1">
      <alignment vertical="center" shrinkToFit="1"/>
    </xf>
    <xf numFmtId="177" fontId="9" fillId="0" borderId="15" xfId="1" applyNumberFormat="1" applyFont="1" applyFill="1" applyBorder="1" applyAlignment="1">
      <alignment vertical="center" shrinkToFit="1"/>
    </xf>
    <xf numFmtId="177" fontId="9" fillId="0" borderId="106" xfId="1" applyNumberFormat="1" applyFont="1" applyFill="1" applyBorder="1" applyAlignment="1">
      <alignment horizontal="center" vertical="center" shrinkToFit="1"/>
    </xf>
    <xf numFmtId="177" fontId="9" fillId="0" borderId="66" xfId="1" applyNumberFormat="1" applyFont="1" applyFill="1" applyBorder="1" applyAlignment="1">
      <alignment horizontal="center" vertical="center" shrinkToFit="1"/>
    </xf>
    <xf numFmtId="177" fontId="9" fillId="0" borderId="108" xfId="1" applyNumberFormat="1" applyFont="1" applyFill="1" applyBorder="1" applyAlignment="1">
      <alignment vertical="center" shrinkToFit="1"/>
    </xf>
    <xf numFmtId="177" fontId="9" fillId="0" borderId="69" xfId="1" applyNumberFormat="1" applyFont="1" applyFill="1" applyBorder="1" applyAlignment="1">
      <alignment vertical="center" shrinkToFit="1"/>
    </xf>
    <xf numFmtId="177" fontId="8" fillId="4" borderId="103" xfId="1" applyNumberFormat="1" applyFont="1" applyFill="1" applyBorder="1" applyAlignment="1">
      <alignment horizontal="right" vertical="center" shrinkToFit="1"/>
    </xf>
    <xf numFmtId="177" fontId="8" fillId="4" borderId="63" xfId="1" applyNumberFormat="1" applyFont="1" applyFill="1" applyBorder="1" applyAlignment="1">
      <alignment horizontal="center" vertical="center" shrinkToFit="1"/>
    </xf>
    <xf numFmtId="177" fontId="9" fillId="0" borderId="109" xfId="1" applyNumberFormat="1" applyFont="1" applyFill="1" applyBorder="1" applyAlignment="1">
      <alignment vertical="center" shrinkToFit="1"/>
    </xf>
    <xf numFmtId="177" fontId="9" fillId="0" borderId="60" xfId="1" applyNumberFormat="1" applyFont="1" applyFill="1" applyBorder="1" applyAlignment="1">
      <alignment horizontal="right" vertical="center" shrinkToFit="1"/>
    </xf>
    <xf numFmtId="177" fontId="9" fillId="0" borderId="108" xfId="1" applyNumberFormat="1" applyFont="1" applyFill="1" applyBorder="1" applyAlignment="1">
      <alignment horizontal="center" vertical="center" shrinkToFit="1"/>
    </xf>
    <xf numFmtId="177" fontId="9" fillId="0" borderId="69" xfId="1" applyNumberFormat="1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right" vertical="top" wrapText="1"/>
    </xf>
    <xf numFmtId="0" fontId="25" fillId="0" borderId="0" xfId="0" applyFont="1">
      <alignment vertical="center"/>
    </xf>
    <xf numFmtId="177" fontId="8" fillId="4" borderId="89" xfId="1" applyNumberFormat="1" applyFont="1" applyFill="1" applyBorder="1" applyAlignment="1">
      <alignment horizontal="right" vertical="center" shrinkToFit="1"/>
    </xf>
    <xf numFmtId="177" fontId="9" fillId="0" borderId="71" xfId="1" applyNumberFormat="1" applyFont="1" applyFill="1" applyBorder="1" applyAlignment="1">
      <alignment horizontal="right" vertical="center" shrinkToFit="1"/>
    </xf>
    <xf numFmtId="177" fontId="8" fillId="4" borderId="77" xfId="1" applyNumberFormat="1" applyFont="1" applyFill="1" applyBorder="1" applyAlignment="1">
      <alignment horizontal="right" vertical="center" shrinkToFit="1"/>
    </xf>
    <xf numFmtId="0" fontId="9" fillId="0" borderId="33" xfId="0" applyFont="1" applyBorder="1" applyAlignment="1">
      <alignment horizontal="center" vertical="center"/>
    </xf>
    <xf numFmtId="181" fontId="9" fillId="0" borderId="99" xfId="0" applyNumberFormat="1" applyFont="1" applyBorder="1" applyAlignment="1">
      <alignment vertical="center" shrinkToFit="1"/>
    </xf>
    <xf numFmtId="177" fontId="9" fillId="0" borderId="12" xfId="1" applyNumberFormat="1" applyFont="1" applyFill="1" applyBorder="1" applyAlignment="1">
      <alignment horizontal="right" vertical="center" shrinkToFit="1"/>
    </xf>
    <xf numFmtId="177" fontId="9" fillId="0" borderId="4" xfId="1" applyNumberFormat="1" applyFont="1" applyFill="1" applyBorder="1" applyAlignment="1">
      <alignment horizontal="center" vertical="center" shrinkToFit="1"/>
    </xf>
    <xf numFmtId="177" fontId="9" fillId="0" borderId="94" xfId="1" applyNumberFormat="1" applyFont="1" applyFill="1" applyBorder="1" applyAlignment="1">
      <alignment horizontal="center" vertical="center" shrinkToFit="1"/>
    </xf>
    <xf numFmtId="177" fontId="9" fillId="0" borderId="46" xfId="1" applyNumberFormat="1" applyFont="1" applyFill="1" applyBorder="1" applyAlignment="1">
      <alignment horizontal="center" vertical="center" shrinkToFit="1"/>
    </xf>
    <xf numFmtId="177" fontId="9" fillId="0" borderId="12" xfId="1" applyNumberFormat="1" applyFont="1" applyFill="1" applyBorder="1" applyAlignment="1">
      <alignment vertical="center" shrinkToFit="1"/>
    </xf>
    <xf numFmtId="177" fontId="9" fillId="0" borderId="4" xfId="1" applyNumberFormat="1" applyFont="1" applyFill="1" applyBorder="1" applyAlignment="1">
      <alignment vertical="center" shrinkToFit="1"/>
    </xf>
    <xf numFmtId="177" fontId="9" fillId="0" borderId="94" xfId="1" applyNumberFormat="1" applyFont="1" applyFill="1" applyBorder="1" applyAlignment="1">
      <alignment vertical="center" shrinkToFit="1"/>
    </xf>
    <xf numFmtId="38" fontId="9" fillId="0" borderId="37" xfId="1" applyFont="1" applyFill="1" applyBorder="1" applyAlignment="1">
      <alignment vertical="center" shrinkToFit="1"/>
    </xf>
    <xf numFmtId="38" fontId="9" fillId="0" borderId="65" xfId="1" applyFont="1" applyFill="1" applyBorder="1" applyAlignment="1">
      <alignment vertical="center" shrinkToFit="1"/>
    </xf>
    <xf numFmtId="38" fontId="9" fillId="0" borderId="13" xfId="1" applyFont="1" applyFill="1" applyBorder="1" applyAlignment="1">
      <alignment horizontal="right" vertical="center" shrinkToFit="1"/>
    </xf>
    <xf numFmtId="38" fontId="9" fillId="0" borderId="66" xfId="1" applyFont="1" applyFill="1" applyBorder="1" applyAlignment="1">
      <alignment horizontal="right" vertical="center" shrinkToFit="1"/>
    </xf>
    <xf numFmtId="177" fontId="9" fillId="0" borderId="51" xfId="1" applyNumberFormat="1" applyFont="1" applyFill="1" applyBorder="1" applyAlignment="1">
      <alignment horizontal="center" vertical="center" shrinkToFit="1"/>
    </xf>
    <xf numFmtId="177" fontId="9" fillId="0" borderId="71" xfId="1" applyNumberFormat="1" applyFont="1" applyFill="1" applyBorder="1" applyAlignment="1">
      <alignment horizontal="center" vertical="center" shrinkToFit="1"/>
    </xf>
    <xf numFmtId="177" fontId="8" fillId="0" borderId="37" xfId="1" applyNumberFormat="1" applyFont="1" applyFill="1" applyBorder="1" applyAlignment="1">
      <alignment horizontal="right" vertical="center" shrinkToFit="1"/>
    </xf>
    <xf numFmtId="177" fontId="8" fillId="0" borderId="42" xfId="1" applyNumberFormat="1" applyFont="1" applyFill="1" applyBorder="1" applyAlignment="1">
      <alignment horizontal="right" vertical="center" shrinkToFit="1"/>
    </xf>
    <xf numFmtId="177" fontId="8" fillId="0" borderId="42" xfId="1" applyNumberFormat="1" applyFont="1" applyFill="1" applyBorder="1" applyAlignment="1">
      <alignment horizontal="center" vertical="center" shrinkToFit="1"/>
    </xf>
    <xf numFmtId="177" fontId="9" fillId="0" borderId="42" xfId="1" applyNumberFormat="1" applyFont="1" applyFill="1" applyBorder="1" applyAlignment="1">
      <alignment horizontal="right" vertical="center" wrapText="1" shrinkToFit="1"/>
    </xf>
    <xf numFmtId="177" fontId="9" fillId="0" borderId="70" xfId="1" applyNumberFormat="1" applyFont="1" applyFill="1" applyBorder="1" applyAlignment="1">
      <alignment horizontal="center" vertical="center" shrinkToFit="1"/>
    </xf>
    <xf numFmtId="181" fontId="9" fillId="0" borderId="91" xfId="0" applyNumberFormat="1" applyFont="1" applyBorder="1" applyAlignment="1">
      <alignment vertical="center" shrinkToFit="1"/>
    </xf>
    <xf numFmtId="38" fontId="8" fillId="0" borderId="32" xfId="1" applyFont="1" applyFill="1" applyBorder="1" applyAlignment="1">
      <alignment horizontal="right" vertical="center" shrinkToFit="1"/>
    </xf>
    <xf numFmtId="38" fontId="9" fillId="0" borderId="90" xfId="1" applyFont="1" applyFill="1" applyBorder="1" applyAlignment="1">
      <alignment vertical="center" shrinkToFit="1"/>
    </xf>
    <xf numFmtId="182" fontId="9" fillId="0" borderId="59" xfId="1" applyNumberFormat="1" applyFont="1" applyFill="1" applyBorder="1" applyAlignment="1">
      <alignment horizontal="right" vertical="center" shrinkToFit="1"/>
    </xf>
    <xf numFmtId="177" fontId="9" fillId="2" borderId="112" xfId="1" applyNumberFormat="1" applyFont="1" applyFill="1" applyBorder="1" applyAlignment="1">
      <alignment vertical="center" shrinkToFit="1"/>
    </xf>
    <xf numFmtId="177" fontId="9" fillId="2" borderId="22" xfId="1" applyNumberFormat="1" applyFont="1" applyFill="1" applyBorder="1" applyAlignment="1">
      <alignment vertical="center" shrinkToFit="1"/>
    </xf>
    <xf numFmtId="0" fontId="9" fillId="2" borderId="0" xfId="0" applyFont="1" applyFill="1" applyAlignment="1">
      <alignment horizontal="center" vertical="center"/>
    </xf>
    <xf numFmtId="0" fontId="25" fillId="3" borderId="101" xfId="0" applyFont="1" applyFill="1" applyBorder="1">
      <alignment vertical="center"/>
    </xf>
    <xf numFmtId="0" fontId="9" fillId="2" borderId="110" xfId="0" applyFont="1" applyFill="1" applyBorder="1">
      <alignment vertical="center"/>
    </xf>
    <xf numFmtId="177" fontId="9" fillId="0" borderId="113" xfId="1" applyNumberFormat="1" applyFont="1" applyFill="1" applyBorder="1" applyAlignment="1">
      <alignment horizontal="center" vertical="center" shrinkToFit="1"/>
    </xf>
    <xf numFmtId="177" fontId="9" fillId="0" borderId="87" xfId="1" applyNumberFormat="1" applyFont="1" applyFill="1" applyBorder="1" applyAlignment="1">
      <alignment horizontal="center" vertical="center" shrinkToFit="1"/>
    </xf>
    <xf numFmtId="177" fontId="9" fillId="0" borderId="114" xfId="1" applyNumberFormat="1" applyFont="1" applyFill="1" applyBorder="1" applyAlignment="1">
      <alignment horizontal="center" vertical="center" shrinkToFit="1"/>
    </xf>
    <xf numFmtId="177" fontId="9" fillId="0" borderId="22" xfId="1" applyNumberFormat="1" applyFont="1" applyFill="1" applyBorder="1" applyAlignment="1">
      <alignment horizontal="center" vertical="center" shrinkToFit="1"/>
    </xf>
    <xf numFmtId="182" fontId="9" fillId="0" borderId="87" xfId="1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top"/>
    </xf>
    <xf numFmtId="0" fontId="48" fillId="3" borderId="27" xfId="0" applyFont="1" applyFill="1" applyBorder="1" applyAlignment="1">
      <alignment horizontal="left" vertical="center"/>
    </xf>
    <xf numFmtId="0" fontId="48" fillId="3" borderId="27" xfId="0" applyFont="1" applyFill="1" applyBorder="1">
      <alignment vertical="center"/>
    </xf>
    <xf numFmtId="0" fontId="18" fillId="0" borderId="0" xfId="0" applyFont="1" applyAlignment="1">
      <alignment horizontal="left" vertical="center" wrapText="1"/>
    </xf>
    <xf numFmtId="0" fontId="8" fillId="0" borderId="73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22" fillId="4" borderId="39" xfId="0" applyFont="1" applyFill="1" applyBorder="1" applyAlignment="1">
      <alignment horizontal="left" vertical="center"/>
    </xf>
    <xf numFmtId="0" fontId="22" fillId="4" borderId="0" xfId="0" applyFont="1" applyFill="1" applyAlignment="1">
      <alignment horizontal="left" vertical="center"/>
    </xf>
    <xf numFmtId="0" fontId="22" fillId="4" borderId="24" xfId="0" applyFont="1" applyFill="1" applyBorder="1" applyAlignment="1">
      <alignment horizontal="left" vertical="center"/>
    </xf>
    <xf numFmtId="0" fontId="22" fillId="5" borderId="9" xfId="0" applyFont="1" applyFill="1" applyBorder="1" applyAlignment="1">
      <alignment horizontal="left" vertical="center"/>
    </xf>
    <xf numFmtId="0" fontId="22" fillId="5" borderId="20" xfId="0" applyFont="1" applyFill="1" applyBorder="1" applyAlignment="1">
      <alignment horizontal="left" vertical="center"/>
    </xf>
    <xf numFmtId="0" fontId="42" fillId="4" borderId="39" xfId="0" applyFont="1" applyFill="1" applyBorder="1" applyAlignment="1">
      <alignment horizontal="center" vertical="top" wrapText="1"/>
    </xf>
    <xf numFmtId="0" fontId="42" fillId="4" borderId="39" xfId="0" applyFont="1" applyFill="1" applyBorder="1" applyAlignment="1">
      <alignment horizontal="center" vertical="top"/>
    </xf>
    <xf numFmtId="0" fontId="42" fillId="4" borderId="40" xfId="0" applyFont="1" applyFill="1" applyBorder="1" applyAlignment="1">
      <alignment horizontal="center" vertical="top"/>
    </xf>
    <xf numFmtId="0" fontId="42" fillId="4" borderId="35" xfId="0" applyFont="1" applyFill="1" applyBorder="1" applyAlignment="1">
      <alignment horizontal="center" vertical="top" wrapText="1"/>
    </xf>
    <xf numFmtId="0" fontId="42" fillId="4" borderId="35" xfId="0" applyFont="1" applyFill="1" applyBorder="1" applyAlignment="1">
      <alignment horizontal="center" vertical="top"/>
    </xf>
    <xf numFmtId="0" fontId="42" fillId="4" borderId="36" xfId="0" applyFont="1" applyFill="1" applyBorder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6" fillId="3" borderId="27" xfId="0" applyFont="1" applyFill="1" applyBorder="1" applyAlignment="1">
      <alignment horizontal="left" vertical="center"/>
    </xf>
    <xf numFmtId="0" fontId="8" fillId="0" borderId="4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left" vertical="top" wrapText="1"/>
    </xf>
    <xf numFmtId="0" fontId="8" fillId="0" borderId="28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left" vertical="center" indent="1" shrinkToFit="1"/>
    </xf>
    <xf numFmtId="0" fontId="9" fillId="0" borderId="14" xfId="0" applyFont="1" applyBorder="1" applyAlignment="1">
      <alignment horizontal="left" vertical="center" indent="1" shrinkToFit="1"/>
    </xf>
    <xf numFmtId="0" fontId="9" fillId="0" borderId="55" xfId="0" applyFont="1" applyBorder="1" applyAlignment="1">
      <alignment horizontal="left" vertical="center" indent="1" shrinkToFit="1"/>
    </xf>
    <xf numFmtId="0" fontId="9" fillId="0" borderId="41" xfId="0" applyFont="1" applyBorder="1" applyAlignment="1">
      <alignment horizontal="left" vertical="center" indent="1" shrinkToFit="1"/>
    </xf>
    <xf numFmtId="0" fontId="9" fillId="0" borderId="61" xfId="0" applyFont="1" applyBorder="1" applyAlignment="1">
      <alignment horizontal="left" vertical="center" indent="1" shrinkToFit="1"/>
    </xf>
    <xf numFmtId="0" fontId="9" fillId="0" borderId="57" xfId="0" applyFont="1" applyBorder="1" applyAlignment="1">
      <alignment horizontal="left" vertical="center" indent="1" shrinkToFit="1"/>
    </xf>
    <xf numFmtId="0" fontId="22" fillId="2" borderId="39" xfId="0" applyFont="1" applyFill="1" applyBorder="1" applyAlignment="1">
      <alignment horizontal="left" vertical="center"/>
    </xf>
    <xf numFmtId="0" fontId="22" fillId="2" borderId="2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8" xfId="0" applyFont="1" applyFill="1" applyBorder="1" applyAlignment="1">
      <alignment horizontal="left" vertical="center"/>
    </xf>
    <xf numFmtId="0" fontId="24" fillId="5" borderId="3" xfId="0" applyFont="1" applyFill="1" applyBorder="1" applyAlignment="1">
      <alignment horizontal="left" vertical="center"/>
    </xf>
    <xf numFmtId="0" fontId="9" fillId="0" borderId="37" xfId="0" applyFont="1" applyBorder="1" applyAlignment="1">
      <alignment horizontal="left" vertical="center" indent="1" shrinkToFit="1"/>
    </xf>
    <xf numFmtId="0" fontId="9" fillId="0" borderId="49" xfId="0" applyFont="1" applyBorder="1" applyAlignment="1">
      <alignment horizontal="left" vertical="center" indent="1" shrinkToFit="1"/>
    </xf>
    <xf numFmtId="0" fontId="9" fillId="0" borderId="54" xfId="0" applyFont="1" applyBorder="1" applyAlignment="1">
      <alignment horizontal="left" vertical="center" indent="1" shrinkToFit="1"/>
    </xf>
    <xf numFmtId="0" fontId="22" fillId="4" borderId="48" xfId="0" applyFont="1" applyFill="1" applyBorder="1" applyAlignment="1">
      <alignment horizontal="left" vertical="center"/>
    </xf>
    <xf numFmtId="0" fontId="22" fillId="4" borderId="30" xfId="0" applyFont="1" applyFill="1" applyBorder="1" applyAlignment="1">
      <alignment horizontal="left" vertical="center"/>
    </xf>
    <xf numFmtId="0" fontId="22" fillId="4" borderId="73" xfId="0" applyFont="1" applyFill="1" applyBorder="1" applyAlignment="1">
      <alignment horizontal="left" vertical="center"/>
    </xf>
    <xf numFmtId="0" fontId="22" fillId="4" borderId="74" xfId="0" applyFont="1" applyFill="1" applyBorder="1" applyAlignment="1">
      <alignment horizontal="left" vertical="center"/>
    </xf>
    <xf numFmtId="0" fontId="8" fillId="0" borderId="73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indent="1" shrinkToFit="1"/>
    </xf>
    <xf numFmtId="0" fontId="9" fillId="0" borderId="16" xfId="0" applyFont="1" applyBorder="1" applyAlignment="1">
      <alignment horizontal="left" vertical="center" indent="1" shrinkToFit="1"/>
    </xf>
    <xf numFmtId="0" fontId="9" fillId="0" borderId="56" xfId="0" applyFont="1" applyBorder="1" applyAlignment="1">
      <alignment horizontal="left" vertical="center" indent="1" shrinkToFit="1"/>
    </xf>
    <xf numFmtId="0" fontId="18" fillId="2" borderId="0" xfId="0" applyFont="1" applyFill="1" applyAlignment="1">
      <alignment horizontal="left" vertical="top" wrapText="1"/>
    </xf>
    <xf numFmtId="0" fontId="6" fillId="3" borderId="27" xfId="0" applyFont="1" applyFill="1" applyBorder="1">
      <alignment vertical="center"/>
    </xf>
    <xf numFmtId="177" fontId="11" fillId="4" borderId="18" xfId="1" applyNumberFormat="1" applyFont="1" applyFill="1" applyBorder="1" applyAlignment="1">
      <alignment horizontal="right" vertical="center" wrapText="1" shrinkToFit="1"/>
    </xf>
    <xf numFmtId="177" fontId="11" fillId="4" borderId="19" xfId="1" applyNumberFormat="1" applyFont="1" applyFill="1" applyBorder="1" applyAlignment="1">
      <alignment horizontal="right" vertical="center" wrapText="1" shrinkToFit="1"/>
    </xf>
    <xf numFmtId="177" fontId="9" fillId="0" borderId="49" xfId="1" applyNumberFormat="1" applyFont="1" applyFill="1" applyBorder="1" applyAlignment="1">
      <alignment horizontal="right" vertical="center" shrinkToFit="1"/>
    </xf>
    <xf numFmtId="177" fontId="9" fillId="0" borderId="25" xfId="1" applyNumberFormat="1" applyFont="1" applyFill="1" applyBorder="1" applyAlignment="1">
      <alignment horizontal="right" vertical="center" shrinkToFit="1"/>
    </xf>
    <xf numFmtId="177" fontId="9" fillId="0" borderId="61" xfId="1" applyNumberFormat="1" applyFont="1" applyFill="1" applyBorder="1" applyAlignment="1">
      <alignment horizontal="right" vertical="center" shrinkToFit="1"/>
    </xf>
    <xf numFmtId="177" fontId="9" fillId="0" borderId="88" xfId="1" applyNumberFormat="1" applyFont="1" applyFill="1" applyBorder="1" applyAlignment="1">
      <alignment horizontal="right" vertical="center" shrinkToFit="1"/>
    </xf>
    <xf numFmtId="177" fontId="8" fillId="4" borderId="18" xfId="1" applyNumberFormat="1" applyFont="1" applyFill="1" applyBorder="1" applyAlignment="1">
      <alignment horizontal="right" vertical="center" shrinkToFit="1"/>
    </xf>
    <xf numFmtId="177" fontId="8" fillId="4" borderId="19" xfId="1" applyNumberFormat="1" applyFont="1" applyFill="1" applyBorder="1" applyAlignment="1">
      <alignment horizontal="right" vertical="center" shrinkToFit="1"/>
    </xf>
    <xf numFmtId="177" fontId="9" fillId="0" borderId="33" xfId="1" applyNumberFormat="1" applyFont="1" applyFill="1" applyBorder="1" applyAlignment="1">
      <alignment horizontal="right" vertical="center" shrinkToFit="1"/>
    </xf>
    <xf numFmtId="177" fontId="9" fillId="0" borderId="34" xfId="1" applyNumberFormat="1" applyFont="1" applyFill="1" applyBorder="1" applyAlignment="1">
      <alignment horizontal="right" vertical="center" shrinkToFit="1"/>
    </xf>
    <xf numFmtId="0" fontId="8" fillId="0" borderId="86" xfId="0" applyFont="1" applyBorder="1" applyAlignment="1">
      <alignment horizontal="center" vertical="center" wrapText="1"/>
    </xf>
    <xf numFmtId="177" fontId="45" fillId="2" borderId="74" xfId="1" applyNumberFormat="1" applyFont="1" applyFill="1" applyBorder="1" applyAlignment="1">
      <alignment horizontal="center" vertical="center" wrapText="1" shrinkToFit="1"/>
    </xf>
    <xf numFmtId="177" fontId="45" fillId="2" borderId="86" xfId="1" applyNumberFormat="1" applyFont="1" applyFill="1" applyBorder="1" applyAlignment="1">
      <alignment horizontal="center" vertical="center" wrapText="1" shrinkToFit="1"/>
    </xf>
    <xf numFmtId="177" fontId="11" fillId="2" borderId="74" xfId="1" applyNumberFormat="1" applyFont="1" applyFill="1" applyBorder="1" applyAlignment="1">
      <alignment vertical="center" wrapText="1" shrinkToFit="1"/>
    </xf>
    <xf numFmtId="177" fontId="11" fillId="2" borderId="86" xfId="1" applyNumberFormat="1" applyFont="1" applyFill="1" applyBorder="1" applyAlignment="1">
      <alignment vertical="center" wrapText="1" shrinkToFit="1"/>
    </xf>
    <xf numFmtId="177" fontId="11" fillId="4" borderId="18" xfId="1" applyNumberFormat="1" applyFont="1" applyFill="1" applyBorder="1" applyAlignment="1">
      <alignment horizontal="center" vertical="center" wrapText="1" shrinkToFit="1"/>
    </xf>
    <xf numFmtId="177" fontId="11" fillId="4" borderId="19" xfId="1" applyNumberFormat="1" applyFont="1" applyFill="1" applyBorder="1" applyAlignment="1">
      <alignment horizontal="center" vertical="center" wrapText="1" shrinkToFit="1"/>
    </xf>
    <xf numFmtId="177" fontId="9" fillId="0" borderId="41" xfId="1" applyNumberFormat="1" applyFont="1" applyFill="1" applyBorder="1" applyAlignment="1">
      <alignment vertical="center" shrinkToFit="1"/>
    </xf>
    <xf numFmtId="177" fontId="9" fillId="0" borderId="57" xfId="1" applyNumberFormat="1" applyFont="1" applyFill="1" applyBorder="1" applyAlignment="1">
      <alignment vertical="center" shrinkToFit="1"/>
    </xf>
    <xf numFmtId="177" fontId="9" fillId="0" borderId="41" xfId="1" applyNumberFormat="1" applyFont="1" applyFill="1" applyBorder="1" applyAlignment="1">
      <alignment horizontal="center" vertical="center" shrinkToFit="1"/>
    </xf>
    <xf numFmtId="177" fontId="9" fillId="0" borderId="57" xfId="1" applyNumberFormat="1" applyFont="1" applyFill="1" applyBorder="1" applyAlignment="1">
      <alignment horizontal="center" vertical="center" shrinkToFit="1"/>
    </xf>
    <xf numFmtId="177" fontId="9" fillId="4" borderId="17" xfId="1" applyNumberFormat="1" applyFont="1" applyFill="1" applyBorder="1" applyAlignment="1">
      <alignment horizontal="center" vertical="center" wrapText="1" shrinkToFit="1"/>
    </xf>
    <xf numFmtId="177" fontId="9" fillId="4" borderId="43" xfId="1" applyNumberFormat="1" applyFont="1" applyFill="1" applyBorder="1" applyAlignment="1">
      <alignment horizontal="center" vertical="center" wrapText="1" shrinkToFit="1"/>
    </xf>
    <xf numFmtId="177" fontId="8" fillId="4" borderId="17" xfId="1" applyNumberFormat="1" applyFont="1" applyFill="1" applyBorder="1" applyAlignment="1">
      <alignment vertical="center" shrinkToFit="1"/>
    </xf>
    <xf numFmtId="177" fontId="8" fillId="4" borderId="43" xfId="1" applyNumberFormat="1" applyFont="1" applyFill="1" applyBorder="1" applyAlignment="1">
      <alignment vertical="center" shrinkToFit="1"/>
    </xf>
    <xf numFmtId="177" fontId="9" fillId="0" borderId="32" xfId="1" applyNumberFormat="1" applyFont="1" applyFill="1" applyBorder="1" applyAlignment="1">
      <alignment horizontal="right" vertical="center" shrinkToFit="1"/>
    </xf>
    <xf numFmtId="177" fontId="9" fillId="0" borderId="91" xfId="1" applyNumberFormat="1" applyFont="1" applyFill="1" applyBorder="1" applyAlignment="1">
      <alignment horizontal="right" vertical="center" shrinkToFit="1"/>
    </xf>
    <xf numFmtId="177" fontId="8" fillId="4" borderId="17" xfId="1" applyNumberFormat="1" applyFont="1" applyFill="1" applyBorder="1" applyAlignment="1">
      <alignment horizontal="right" vertical="center" shrinkToFit="1"/>
    </xf>
    <xf numFmtId="177" fontId="8" fillId="4" borderId="43" xfId="1" applyNumberFormat="1" applyFont="1" applyFill="1" applyBorder="1" applyAlignment="1">
      <alignment horizontal="right" vertical="center" shrinkToFit="1"/>
    </xf>
    <xf numFmtId="177" fontId="9" fillId="4" borderId="17" xfId="1" applyNumberFormat="1" applyFont="1" applyFill="1" applyBorder="1" applyAlignment="1">
      <alignment horizontal="right" vertical="center" wrapText="1" shrinkToFit="1"/>
    </xf>
    <xf numFmtId="177" fontId="9" fillId="4" borderId="43" xfId="1" applyNumberFormat="1" applyFont="1" applyFill="1" applyBorder="1" applyAlignment="1">
      <alignment horizontal="right" vertical="center" wrapText="1" shrinkToFit="1"/>
    </xf>
    <xf numFmtId="177" fontId="3" fillId="0" borderId="41" xfId="1" applyNumberFormat="1" applyFont="1" applyFill="1" applyBorder="1" applyAlignment="1">
      <alignment horizontal="right" vertical="center" shrinkToFit="1"/>
    </xf>
    <xf numFmtId="177" fontId="3" fillId="0" borderId="57" xfId="1" applyNumberFormat="1" applyFont="1" applyFill="1" applyBorder="1" applyAlignment="1">
      <alignment horizontal="right" vertical="center" shrinkToFit="1"/>
    </xf>
    <xf numFmtId="177" fontId="9" fillId="0" borderId="32" xfId="1" applyNumberFormat="1" applyFont="1" applyFill="1" applyBorder="1" applyAlignment="1">
      <alignment vertical="center" shrinkToFit="1"/>
    </xf>
    <xf numFmtId="177" fontId="9" fillId="0" borderId="91" xfId="1" applyNumberFormat="1" applyFont="1" applyFill="1" applyBorder="1" applyAlignment="1">
      <alignment vertical="center" shrinkToFit="1"/>
    </xf>
    <xf numFmtId="177" fontId="9" fillId="0" borderId="32" xfId="1" applyNumberFormat="1" applyFont="1" applyFill="1" applyBorder="1" applyAlignment="1">
      <alignment horizontal="center" vertical="center" shrinkToFit="1"/>
    </xf>
    <xf numFmtId="177" fontId="9" fillId="0" borderId="91" xfId="1" applyNumberFormat="1" applyFont="1" applyFill="1" applyBorder="1" applyAlignment="1">
      <alignment horizontal="center" vertical="center" shrinkToFit="1"/>
    </xf>
    <xf numFmtId="0" fontId="9" fillId="0" borderId="37" xfId="0" applyFont="1" applyBorder="1" applyAlignment="1">
      <alignment horizontal="left" vertical="center" wrapText="1" indent="1"/>
    </xf>
    <xf numFmtId="0" fontId="9" fillId="0" borderId="49" xfId="0" applyFont="1" applyBorder="1" applyAlignment="1">
      <alignment horizontal="left" vertical="center" wrapText="1" indent="1"/>
    </xf>
    <xf numFmtId="0" fontId="9" fillId="0" borderId="54" xfId="0" applyFont="1" applyBorder="1" applyAlignment="1">
      <alignment horizontal="left" vertical="center" wrapText="1" indent="1"/>
    </xf>
    <xf numFmtId="0" fontId="22" fillId="2" borderId="48" xfId="0" applyFont="1" applyFill="1" applyBorder="1" applyAlignment="1">
      <alignment horizontal="left" vertical="center"/>
    </xf>
    <xf numFmtId="0" fontId="22" fillId="2" borderId="74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 indent="1"/>
    </xf>
    <xf numFmtId="0" fontId="9" fillId="0" borderId="14" xfId="0" applyFont="1" applyBorder="1" applyAlignment="1">
      <alignment horizontal="left" vertical="center" wrapText="1" indent="1"/>
    </xf>
    <xf numFmtId="0" fontId="9" fillId="0" borderId="55" xfId="0" applyFont="1" applyBorder="1" applyAlignment="1">
      <alignment horizontal="left" vertical="center" wrapText="1" indent="1"/>
    </xf>
    <xf numFmtId="0" fontId="9" fillId="0" borderId="32" xfId="0" applyFont="1" applyBorder="1" applyAlignment="1">
      <alignment horizontal="left" vertical="center" wrapText="1" indent="1"/>
    </xf>
    <xf numFmtId="0" fontId="9" fillId="0" borderId="33" xfId="0" applyFont="1" applyBorder="1" applyAlignment="1">
      <alignment horizontal="left" vertical="center" wrapText="1" indent="1"/>
    </xf>
    <xf numFmtId="0" fontId="9" fillId="0" borderId="91" xfId="0" applyFont="1" applyBorder="1" applyAlignment="1">
      <alignment horizontal="left" vertical="center" wrapText="1" indent="1"/>
    </xf>
    <xf numFmtId="177" fontId="3" fillId="0" borderId="37" xfId="1" applyNumberFormat="1" applyFont="1" applyFill="1" applyBorder="1" applyAlignment="1">
      <alignment horizontal="right" vertical="center" shrinkToFit="1"/>
    </xf>
    <xf numFmtId="177" fontId="3" fillId="0" borderId="54" xfId="1" applyNumberFormat="1" applyFont="1" applyFill="1" applyBorder="1" applyAlignment="1">
      <alignment horizontal="right" vertical="center" shrinkToFit="1"/>
    </xf>
    <xf numFmtId="177" fontId="9" fillId="0" borderId="37" xfId="1" applyNumberFormat="1" applyFont="1" applyFill="1" applyBorder="1" applyAlignment="1">
      <alignment vertical="center" shrinkToFit="1"/>
    </xf>
    <xf numFmtId="177" fontId="9" fillId="0" borderId="54" xfId="1" applyNumberFormat="1" applyFont="1" applyFill="1" applyBorder="1" applyAlignment="1">
      <alignment vertical="center" shrinkToFit="1"/>
    </xf>
    <xf numFmtId="177" fontId="9" fillId="0" borderId="37" xfId="1" applyNumberFormat="1" applyFont="1" applyFill="1" applyBorder="1" applyAlignment="1">
      <alignment horizontal="center" vertical="center" shrinkToFit="1"/>
    </xf>
    <xf numFmtId="177" fontId="9" fillId="0" borderId="54" xfId="1" applyNumberFormat="1" applyFont="1" applyFill="1" applyBorder="1" applyAlignment="1">
      <alignment horizontal="center" vertical="center" shrinkToFit="1"/>
    </xf>
    <xf numFmtId="177" fontId="3" fillId="0" borderId="32" xfId="1" applyNumberFormat="1" applyFont="1" applyFill="1" applyBorder="1" applyAlignment="1">
      <alignment horizontal="right" vertical="center" shrinkToFit="1"/>
    </xf>
    <xf numFmtId="177" fontId="3" fillId="0" borderId="91" xfId="1" applyNumberFormat="1" applyFont="1" applyFill="1" applyBorder="1" applyAlignment="1">
      <alignment horizontal="right" vertical="center" shrinkToFit="1"/>
    </xf>
    <xf numFmtId="177" fontId="5" fillId="2" borderId="76" xfId="1" applyNumberFormat="1" applyFont="1" applyFill="1" applyBorder="1" applyAlignment="1">
      <alignment horizontal="center" vertical="center" shrinkToFit="1"/>
    </xf>
    <xf numFmtId="177" fontId="5" fillId="2" borderId="75" xfId="1" applyNumberFormat="1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left" vertical="center" indent="1"/>
    </xf>
    <xf numFmtId="0" fontId="9" fillId="2" borderId="49" xfId="0" applyFont="1" applyFill="1" applyBorder="1" applyAlignment="1">
      <alignment horizontal="left" vertical="center" indent="1"/>
    </xf>
    <xf numFmtId="0" fontId="9" fillId="2" borderId="54" xfId="0" applyFont="1" applyFill="1" applyBorder="1" applyAlignment="1">
      <alignment horizontal="left" vertical="center" indent="1"/>
    </xf>
    <xf numFmtId="0" fontId="9" fillId="2" borderId="13" xfId="0" applyFont="1" applyFill="1" applyBorder="1" applyAlignment="1">
      <alignment horizontal="left" vertical="center" indent="1"/>
    </xf>
    <xf numFmtId="0" fontId="9" fillId="2" borderId="14" xfId="0" applyFont="1" applyFill="1" applyBorder="1" applyAlignment="1">
      <alignment horizontal="left" vertical="center" indent="1"/>
    </xf>
    <xf numFmtId="0" fontId="9" fillId="2" borderId="55" xfId="0" applyFont="1" applyFill="1" applyBorder="1" applyAlignment="1">
      <alignment horizontal="left" vertical="center" indent="1"/>
    </xf>
    <xf numFmtId="0" fontId="5" fillId="0" borderId="76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top" wrapText="1"/>
    </xf>
    <xf numFmtId="0" fontId="8" fillId="0" borderId="76" xfId="0" applyFont="1" applyBorder="1" applyAlignment="1">
      <alignment horizontal="center" vertical="center" wrapText="1"/>
    </xf>
    <xf numFmtId="177" fontId="8" fillId="2" borderId="76" xfId="1" applyNumberFormat="1" applyFont="1" applyFill="1" applyBorder="1" applyAlignment="1">
      <alignment horizontal="center" vertical="center" wrapText="1" shrinkToFit="1"/>
    </xf>
    <xf numFmtId="177" fontId="8" fillId="2" borderId="75" xfId="1" applyNumberFormat="1" applyFont="1" applyFill="1" applyBorder="1" applyAlignment="1">
      <alignment horizontal="center" vertical="center" wrapText="1" shrinkToFit="1"/>
    </xf>
    <xf numFmtId="177" fontId="9" fillId="2" borderId="76" xfId="1" applyNumberFormat="1" applyFont="1" applyFill="1" applyBorder="1" applyAlignment="1">
      <alignment vertical="center" wrapText="1" shrinkToFit="1"/>
    </xf>
    <xf numFmtId="177" fontId="9" fillId="2" borderId="75" xfId="1" applyNumberFormat="1" applyFont="1" applyFill="1" applyBorder="1" applyAlignment="1">
      <alignment vertical="center" wrapText="1" shrinkToFit="1"/>
    </xf>
    <xf numFmtId="0" fontId="9" fillId="2" borderId="13" xfId="0" applyFont="1" applyFill="1" applyBorder="1" applyAlignment="1">
      <alignment horizontal="left" vertical="center" wrapText="1" indent="1"/>
    </xf>
    <xf numFmtId="0" fontId="9" fillId="2" borderId="38" xfId="0" applyFont="1" applyFill="1" applyBorder="1" applyAlignment="1">
      <alignment horizontal="left" vertical="center" indent="1"/>
    </xf>
    <xf numFmtId="0" fontId="9" fillId="2" borderId="82" xfId="0" applyFont="1" applyFill="1" applyBorder="1" applyAlignment="1">
      <alignment horizontal="left" vertical="center" indent="1"/>
    </xf>
    <xf numFmtId="0" fontId="9" fillId="2" borderId="78" xfId="0" applyFont="1" applyFill="1" applyBorder="1" applyAlignment="1">
      <alignment horizontal="left" vertical="center" indent="1"/>
    </xf>
    <xf numFmtId="177" fontId="9" fillId="0" borderId="13" xfId="1" applyNumberFormat="1" applyFont="1" applyFill="1" applyBorder="1" applyAlignment="1">
      <alignment horizontal="right" vertical="center" shrinkToFit="1"/>
    </xf>
    <xf numFmtId="177" fontId="9" fillId="0" borderId="22" xfId="1" applyNumberFormat="1" applyFont="1" applyFill="1" applyBorder="1" applyAlignment="1">
      <alignment horizontal="right" vertical="center" shrinkToFit="1"/>
    </xf>
    <xf numFmtId="177" fontId="9" fillId="4" borderId="19" xfId="1" applyNumberFormat="1" applyFont="1" applyFill="1" applyBorder="1" applyAlignment="1">
      <alignment horizontal="center" vertical="center" wrapText="1" shrinkToFit="1"/>
    </xf>
    <xf numFmtId="177" fontId="9" fillId="0" borderId="37" xfId="1" applyNumberFormat="1" applyFont="1" applyFill="1" applyBorder="1" applyAlignment="1">
      <alignment horizontal="right" vertical="center" shrinkToFit="1"/>
    </xf>
    <xf numFmtId="177" fontId="9" fillId="0" borderId="41" xfId="1" applyNumberFormat="1" applyFont="1" applyFill="1" applyBorder="1" applyAlignment="1">
      <alignment horizontal="right" vertical="center" shrinkToFit="1"/>
    </xf>
    <xf numFmtId="177" fontId="8" fillId="4" borderId="19" xfId="1" applyNumberFormat="1" applyFont="1" applyFill="1" applyBorder="1" applyAlignment="1">
      <alignment vertical="center" shrinkToFit="1"/>
    </xf>
    <xf numFmtId="177" fontId="9" fillId="0" borderId="25" xfId="1" applyNumberFormat="1" applyFont="1" applyFill="1" applyBorder="1" applyAlignment="1">
      <alignment vertical="center" shrinkToFit="1"/>
    </xf>
    <xf numFmtId="177" fontId="9" fillId="0" borderId="88" xfId="1" applyNumberFormat="1" applyFont="1" applyFill="1" applyBorder="1" applyAlignment="1">
      <alignment vertical="center" shrinkToFit="1"/>
    </xf>
    <xf numFmtId="177" fontId="8" fillId="2" borderId="29" xfId="1" applyNumberFormat="1" applyFont="1" applyFill="1" applyBorder="1" applyAlignment="1">
      <alignment horizontal="center" vertical="center" shrinkToFit="1"/>
    </xf>
    <xf numFmtId="177" fontId="8" fillId="2" borderId="31" xfId="1" applyNumberFormat="1" applyFont="1" applyFill="1" applyBorder="1" applyAlignment="1">
      <alignment horizontal="center" vertical="center" shrinkToFit="1"/>
    </xf>
    <xf numFmtId="177" fontId="45" fillId="2" borderId="11" xfId="1" applyNumberFormat="1" applyFont="1" applyFill="1" applyBorder="1" applyAlignment="1">
      <alignment horizontal="center" vertical="center" shrinkToFit="1"/>
    </xf>
    <xf numFmtId="177" fontId="45" fillId="2" borderId="24" xfId="1" applyNumberFormat="1" applyFont="1" applyFill="1" applyBorder="1" applyAlignment="1">
      <alignment horizontal="center" vertical="center" shrinkToFit="1"/>
    </xf>
    <xf numFmtId="177" fontId="8" fillId="4" borderId="17" xfId="1" applyNumberFormat="1" applyFont="1" applyFill="1" applyBorder="1" applyAlignment="1">
      <alignment horizontal="center" vertical="center" shrinkToFit="1"/>
    </xf>
    <xf numFmtId="177" fontId="8" fillId="4" borderId="19" xfId="1" applyNumberFormat="1" applyFont="1" applyFill="1" applyBorder="1" applyAlignment="1">
      <alignment horizontal="center" vertical="center" shrinkToFit="1"/>
    </xf>
    <xf numFmtId="178" fontId="9" fillId="2" borderId="37" xfId="1" applyNumberFormat="1" applyFont="1" applyFill="1" applyBorder="1" applyAlignment="1">
      <alignment vertical="center" shrinkToFit="1"/>
    </xf>
    <xf numFmtId="178" fontId="9" fillId="2" borderId="25" xfId="1" applyNumberFormat="1" applyFont="1" applyFill="1" applyBorder="1" applyAlignment="1">
      <alignment vertical="center" shrinkToFit="1"/>
    </xf>
    <xf numFmtId="179" fontId="9" fillId="0" borderId="41" xfId="1" applyNumberFormat="1" applyFont="1" applyFill="1" applyBorder="1" applyAlignment="1">
      <alignment vertical="center" shrinkToFit="1"/>
    </xf>
    <xf numFmtId="179" fontId="9" fillId="0" borderId="88" xfId="1" applyNumberFormat="1" applyFont="1" applyFill="1" applyBorder="1" applyAlignment="1">
      <alignment vertical="center" shrinkToFit="1"/>
    </xf>
    <xf numFmtId="177" fontId="9" fillId="2" borderId="42" xfId="1" applyNumberFormat="1" applyFont="1" applyFill="1" applyBorder="1" applyAlignment="1">
      <alignment vertical="center" shrinkToFit="1"/>
    </xf>
    <xf numFmtId="177" fontId="9" fillId="2" borderId="87" xfId="1" applyNumberFormat="1" applyFont="1" applyFill="1" applyBorder="1" applyAlignment="1">
      <alignment vertical="center" shrinkToFit="1"/>
    </xf>
    <xf numFmtId="177" fontId="9" fillId="2" borderId="41" xfId="1" applyNumberFormat="1" applyFont="1" applyFill="1" applyBorder="1" applyAlignment="1">
      <alignment vertical="center" shrinkToFit="1"/>
    </xf>
    <xf numFmtId="177" fontId="9" fillId="2" borderId="88" xfId="1" applyNumberFormat="1" applyFont="1" applyFill="1" applyBorder="1" applyAlignment="1">
      <alignment vertical="center" shrinkToFit="1"/>
    </xf>
    <xf numFmtId="177" fontId="8" fillId="2" borderId="29" xfId="1" applyNumberFormat="1" applyFont="1" applyFill="1" applyBorder="1" applyAlignment="1">
      <alignment vertical="center" shrinkToFit="1"/>
    </xf>
    <xf numFmtId="177" fontId="8" fillId="2" borderId="31" xfId="1" applyNumberFormat="1" applyFont="1" applyFill="1" applyBorder="1" applyAlignment="1">
      <alignment vertical="center" shrinkToFit="1"/>
    </xf>
    <xf numFmtId="177" fontId="9" fillId="0" borderId="57" xfId="1" applyNumberFormat="1" applyFont="1" applyFill="1" applyBorder="1" applyAlignment="1">
      <alignment horizontal="right" vertical="center" shrinkToFit="1"/>
    </xf>
    <xf numFmtId="177" fontId="9" fillId="0" borderId="54" xfId="1" applyNumberFormat="1" applyFont="1" applyFill="1" applyBorder="1" applyAlignment="1">
      <alignment horizontal="right" vertical="center" shrinkToFit="1"/>
    </xf>
    <xf numFmtId="177" fontId="9" fillId="0" borderId="55" xfId="1" applyNumberFormat="1" applyFont="1" applyFill="1" applyBorder="1" applyAlignment="1">
      <alignment horizontal="right" vertical="center" shrinkToFit="1"/>
    </xf>
    <xf numFmtId="177" fontId="9" fillId="0" borderId="14" xfId="1" applyNumberFormat="1" applyFont="1" applyFill="1" applyBorder="1" applyAlignment="1">
      <alignment horizontal="right" vertical="center" shrinkToFit="1"/>
    </xf>
    <xf numFmtId="177" fontId="9" fillId="4" borderId="18" xfId="1" applyNumberFormat="1" applyFont="1" applyFill="1" applyBorder="1" applyAlignment="1">
      <alignment horizontal="center" vertical="center" wrapText="1" shrinkToFit="1"/>
    </xf>
    <xf numFmtId="0" fontId="5" fillId="0" borderId="74" xfId="0" applyFont="1" applyBorder="1" applyAlignment="1">
      <alignment horizontal="center" vertical="center" wrapText="1"/>
    </xf>
    <xf numFmtId="177" fontId="8" fillId="2" borderId="30" xfId="1" applyNumberFormat="1" applyFont="1" applyFill="1" applyBorder="1" applyAlignment="1">
      <alignment horizontal="center" vertical="center" shrinkToFit="1"/>
    </xf>
    <xf numFmtId="177" fontId="8" fillId="2" borderId="58" xfId="1" applyNumberFormat="1" applyFont="1" applyFill="1" applyBorder="1" applyAlignment="1">
      <alignment horizontal="center" vertical="center" shrinkToFit="1"/>
    </xf>
    <xf numFmtId="177" fontId="8" fillId="4" borderId="18" xfId="1" applyNumberFormat="1" applyFont="1" applyFill="1" applyBorder="1" applyAlignment="1">
      <alignment horizontal="center" vertical="center" shrinkToFit="1"/>
    </xf>
    <xf numFmtId="177" fontId="8" fillId="2" borderId="11" xfId="1" applyNumberFormat="1" applyFont="1" applyFill="1" applyBorder="1" applyAlignment="1">
      <alignment horizontal="center" vertical="center" shrinkToFit="1"/>
    </xf>
    <xf numFmtId="177" fontId="8" fillId="2" borderId="0" xfId="1" applyNumberFormat="1" applyFont="1" applyFill="1" applyBorder="1" applyAlignment="1">
      <alignment horizontal="center" vertical="center" shrinkToFit="1"/>
    </xf>
    <xf numFmtId="179" fontId="9" fillId="0" borderId="26" xfId="1" applyNumberFormat="1" applyFont="1" applyFill="1" applyBorder="1" applyAlignment="1">
      <alignment vertical="center" shrinkToFit="1"/>
    </xf>
    <xf numFmtId="179" fontId="9" fillId="0" borderId="27" xfId="1" applyNumberFormat="1" applyFont="1" applyFill="1" applyBorder="1" applyAlignment="1">
      <alignment vertical="center" shrinkToFit="1"/>
    </xf>
    <xf numFmtId="178" fontId="9" fillId="0" borderId="37" xfId="1" applyNumberFormat="1" applyFont="1" applyFill="1" applyBorder="1" applyAlignment="1">
      <alignment vertical="center" shrinkToFit="1"/>
    </xf>
    <xf numFmtId="178" fontId="9" fillId="0" borderId="49" xfId="1" applyNumberFormat="1" applyFont="1" applyFill="1" applyBorder="1" applyAlignment="1">
      <alignment vertical="center" shrinkToFit="1"/>
    </xf>
    <xf numFmtId="177" fontId="8" fillId="2" borderId="58" xfId="1" applyNumberFormat="1" applyFont="1" applyFill="1" applyBorder="1" applyAlignment="1">
      <alignment vertical="center" shrinkToFit="1"/>
    </xf>
    <xf numFmtId="0" fontId="22" fillId="2" borderId="30" xfId="0" applyFont="1" applyFill="1" applyBorder="1" applyAlignment="1">
      <alignment horizontal="left" vertical="center"/>
    </xf>
    <xf numFmtId="0" fontId="9" fillId="0" borderId="41" xfId="0" applyFont="1" applyBorder="1" applyAlignment="1">
      <alignment horizontal="left" vertical="center" wrapText="1" indent="1"/>
    </xf>
    <xf numFmtId="0" fontId="9" fillId="0" borderId="61" xfId="0" applyFont="1" applyBorder="1" applyAlignment="1">
      <alignment horizontal="left" vertical="center" wrapText="1" indent="1"/>
    </xf>
    <xf numFmtId="0" fontId="9" fillId="0" borderId="57" xfId="0" applyFont="1" applyBorder="1" applyAlignment="1">
      <alignment horizontal="left" vertical="center" wrapText="1" indent="1"/>
    </xf>
    <xf numFmtId="0" fontId="22" fillId="2" borderId="0" xfId="0" applyFont="1" applyFill="1" applyAlignment="1">
      <alignment horizontal="left" vertical="center"/>
    </xf>
    <xf numFmtId="177" fontId="8" fillId="4" borderId="43" xfId="1" applyNumberFormat="1" applyFont="1" applyFill="1" applyBorder="1" applyAlignment="1">
      <alignment horizontal="center" vertical="center" shrinkToFit="1"/>
    </xf>
    <xf numFmtId="177" fontId="8" fillId="2" borderId="44" xfId="1" applyNumberFormat="1" applyFont="1" applyFill="1" applyBorder="1" applyAlignment="1">
      <alignment horizontal="center" vertical="center" shrinkToFit="1"/>
    </xf>
    <xf numFmtId="179" fontId="9" fillId="0" borderId="57" xfId="1" applyNumberFormat="1" applyFont="1" applyFill="1" applyBorder="1" applyAlignment="1">
      <alignment vertical="center" shrinkToFit="1"/>
    </xf>
    <xf numFmtId="179" fontId="9" fillId="0" borderId="61" xfId="1" applyNumberFormat="1" applyFont="1" applyFill="1" applyBorder="1" applyAlignment="1">
      <alignment vertical="center" shrinkToFit="1"/>
    </xf>
    <xf numFmtId="178" fontId="9" fillId="0" borderId="54" xfId="1" applyNumberFormat="1" applyFont="1" applyFill="1" applyBorder="1" applyAlignment="1">
      <alignment vertical="center" shrinkToFit="1"/>
    </xf>
    <xf numFmtId="178" fontId="9" fillId="2" borderId="54" xfId="1" applyNumberFormat="1" applyFont="1" applyFill="1" applyBorder="1" applyAlignment="1">
      <alignment vertical="center" shrinkToFit="1"/>
    </xf>
    <xf numFmtId="177" fontId="9" fillId="0" borderId="11" xfId="1" applyNumberFormat="1" applyFont="1" applyFill="1" applyBorder="1" applyAlignment="1">
      <alignment vertical="center" shrinkToFit="1"/>
    </xf>
    <xf numFmtId="177" fontId="9" fillId="0" borderId="0" xfId="1" applyNumberFormat="1" applyFont="1" applyFill="1" applyBorder="1" applyAlignment="1">
      <alignment vertical="center" shrinkToFit="1"/>
    </xf>
    <xf numFmtId="177" fontId="9" fillId="0" borderId="42" xfId="1" applyNumberFormat="1" applyFont="1" applyFill="1" applyBorder="1" applyAlignment="1">
      <alignment vertical="center" shrinkToFit="1"/>
    </xf>
    <xf numFmtId="177" fontId="9" fillId="0" borderId="60" xfId="1" applyNumberFormat="1" applyFont="1" applyFill="1" applyBorder="1" applyAlignment="1">
      <alignment vertical="center" shrinkToFit="1"/>
    </xf>
    <xf numFmtId="177" fontId="9" fillId="0" borderId="62" xfId="1" applyNumberFormat="1" applyFont="1" applyFill="1" applyBorder="1" applyAlignment="1">
      <alignment vertical="center" shrinkToFit="1"/>
    </xf>
    <xf numFmtId="177" fontId="9" fillId="2" borderId="60" xfId="1" applyNumberFormat="1" applyFont="1" applyFill="1" applyBorder="1" applyAlignment="1">
      <alignment vertical="center" shrinkToFit="1"/>
    </xf>
    <xf numFmtId="177" fontId="8" fillId="4" borderId="18" xfId="1" applyNumberFormat="1" applyFont="1" applyFill="1" applyBorder="1" applyAlignment="1">
      <alignment vertical="center" shrinkToFit="1"/>
    </xf>
    <xf numFmtId="38" fontId="9" fillId="0" borderId="41" xfId="1" applyFont="1" applyFill="1" applyBorder="1" applyAlignment="1">
      <alignment vertical="center" shrinkToFit="1"/>
    </xf>
    <xf numFmtId="38" fontId="9" fillId="0" borderId="61" xfId="1" applyFont="1" applyFill="1" applyBorder="1" applyAlignment="1">
      <alignment vertical="center" shrinkToFit="1"/>
    </xf>
    <xf numFmtId="38" fontId="9" fillId="0" borderId="57" xfId="1" applyFont="1" applyFill="1" applyBorder="1" applyAlignment="1">
      <alignment vertical="center" shrinkToFit="1"/>
    </xf>
    <xf numFmtId="177" fontId="9" fillId="0" borderId="61" xfId="1" applyNumberFormat="1" applyFont="1" applyFill="1" applyBorder="1" applyAlignment="1">
      <alignment vertical="center" shrinkToFit="1"/>
    </xf>
    <xf numFmtId="177" fontId="9" fillId="2" borderId="57" xfId="1" applyNumberFormat="1" applyFont="1" applyFill="1" applyBorder="1" applyAlignment="1">
      <alignment vertical="center" shrinkToFit="1"/>
    </xf>
    <xf numFmtId="0" fontId="9" fillId="2" borderId="42" xfId="0" applyFont="1" applyFill="1" applyBorder="1" applyAlignment="1">
      <alignment horizontal="left" vertical="center" indent="1"/>
    </xf>
    <xf numFmtId="0" fontId="9" fillId="2" borderId="62" xfId="0" applyFont="1" applyFill="1" applyBorder="1" applyAlignment="1">
      <alignment horizontal="left" vertical="center" indent="1"/>
    </xf>
    <xf numFmtId="0" fontId="9" fillId="2" borderId="60" xfId="0" applyFont="1" applyFill="1" applyBorder="1" applyAlignment="1">
      <alignment horizontal="left" vertical="center" indent="1"/>
    </xf>
    <xf numFmtId="0" fontId="9" fillId="0" borderId="13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/>
    </xf>
    <xf numFmtId="0" fontId="9" fillId="0" borderId="55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1"/>
    </xf>
    <xf numFmtId="0" fontId="9" fillId="0" borderId="79" xfId="0" applyFont="1" applyBorder="1" applyAlignment="1">
      <alignment horizontal="left" vertical="center" wrapText="1" indent="1"/>
    </xf>
    <xf numFmtId="0" fontId="5" fillId="0" borderId="7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left" vertical="center" indent="1"/>
    </xf>
    <xf numFmtId="0" fontId="9" fillId="0" borderId="61" xfId="0" applyFont="1" applyBorder="1" applyAlignment="1">
      <alignment horizontal="left" vertical="center" indent="1"/>
    </xf>
    <xf numFmtId="0" fontId="9" fillId="0" borderId="57" xfId="0" applyFont="1" applyBorder="1" applyAlignment="1">
      <alignment horizontal="left" vertical="center" indent="1"/>
    </xf>
    <xf numFmtId="177" fontId="9" fillId="0" borderId="26" xfId="1" applyNumberFormat="1" applyFont="1" applyFill="1" applyBorder="1" applyAlignment="1">
      <alignment vertical="center" shrinkToFit="1"/>
    </xf>
    <xf numFmtId="177" fontId="9" fillId="0" borderId="27" xfId="1" applyNumberFormat="1" applyFont="1" applyFill="1" applyBorder="1" applyAlignment="1">
      <alignment vertical="center" shrinkToFit="1"/>
    </xf>
    <xf numFmtId="177" fontId="9" fillId="0" borderId="49" xfId="1" applyNumberFormat="1" applyFont="1" applyFill="1" applyBorder="1" applyAlignment="1">
      <alignment vertical="center" shrinkToFit="1"/>
    </xf>
    <xf numFmtId="177" fontId="8" fillId="2" borderId="30" xfId="1" applyNumberFormat="1" applyFont="1" applyFill="1" applyBorder="1" applyAlignment="1">
      <alignment vertical="center" shrinkToFit="1"/>
    </xf>
    <xf numFmtId="0" fontId="10" fillId="2" borderId="0" xfId="0" applyFont="1" applyFill="1" applyAlignment="1">
      <alignment horizontal="distributed" vertical="center"/>
    </xf>
    <xf numFmtId="0" fontId="13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jpg"/><Relationship Id="rId4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68035</xdr:colOff>
      <xdr:row>2</xdr:row>
      <xdr:rowOff>174172</xdr:rowOff>
    </xdr:from>
    <xdr:ext cx="8720571" cy="132600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E66A3A8-4129-4C26-A39B-21729E7FA80C}"/>
            </a:ext>
          </a:extLst>
        </xdr:cNvPr>
        <xdr:cNvSpPr/>
      </xdr:nvSpPr>
      <xdr:spPr>
        <a:xfrm>
          <a:off x="68035" y="936172"/>
          <a:ext cx="8720571" cy="13260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ja-JP" altLang="en-US" sz="7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大分県</a:t>
          </a:r>
          <a:r>
            <a:rPr lang="ja-JP" altLang="en-US" sz="66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</a:t>
          </a:r>
          <a:r>
            <a:rPr lang="ja-JP" altLang="en-US" sz="7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農</a:t>
          </a:r>
          <a:r>
            <a:rPr lang="ja-JP" altLang="en-US" sz="7400" b="1" cap="none" spc="0">
              <a:ln w="9525">
                <a:solidFill>
                  <a:schemeClr val="bg1"/>
                </a:solidFill>
                <a:prstDash val="solid"/>
              </a:ln>
              <a:solidFill>
                <a:srgbClr val="00B050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林</a:t>
          </a:r>
          <a:r>
            <a:rPr lang="ja-JP" altLang="en-US" sz="7400" b="1" cap="none" spc="0">
              <a:ln w="9525">
                <a:solidFill>
                  <a:schemeClr val="bg1"/>
                </a:solidFill>
                <a:prstDash val="solid"/>
              </a:ln>
              <a:solidFill>
                <a:srgbClr val="0070C0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水</a:t>
          </a:r>
          <a:r>
            <a:rPr lang="ja-JP" altLang="en-US" sz="7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産業</a:t>
          </a:r>
        </a:p>
      </xdr:txBody>
    </xdr:sp>
    <xdr:clientData/>
  </xdr:oneCellAnchor>
  <xdr:oneCellAnchor>
    <xdr:from>
      <xdr:col>0</xdr:col>
      <xdr:colOff>136072</xdr:colOff>
      <xdr:row>0</xdr:row>
      <xdr:rowOff>353783</xdr:rowOff>
    </xdr:from>
    <xdr:ext cx="3592286" cy="736035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8F309EC-EB3D-442A-8C11-81154BC47486}"/>
            </a:ext>
          </a:extLst>
        </xdr:cNvPr>
        <xdr:cNvSpPr/>
      </xdr:nvSpPr>
      <xdr:spPr>
        <a:xfrm>
          <a:off x="136072" y="353783"/>
          <a:ext cx="3592286" cy="73603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ja-JP" altLang="en-U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データでみる</a:t>
          </a:r>
        </a:p>
      </xdr:txBody>
    </xdr:sp>
    <xdr:clientData/>
  </xdr:oneCellAnchor>
  <xdr:twoCellAnchor editAs="oneCell">
    <xdr:from>
      <xdr:col>0</xdr:col>
      <xdr:colOff>657614</xdr:colOff>
      <xdr:row>31</xdr:row>
      <xdr:rowOff>72116</xdr:rowOff>
    </xdr:from>
    <xdr:to>
      <xdr:col>3</xdr:col>
      <xdr:colOff>391946</xdr:colOff>
      <xdr:row>36</xdr:row>
      <xdr:rowOff>27213</xdr:rowOff>
    </xdr:to>
    <xdr:pic>
      <xdr:nvPicPr>
        <xdr:cNvPr id="5" name="図 4" descr="QR コード&#10;&#10;AI 生成コンテンツは誤りを含む可能性があります。">
          <a:extLst>
            <a:ext uri="{FF2B5EF4-FFF2-40B4-BE49-F238E27FC236}">
              <a16:creationId xmlns:a16="http://schemas.microsoft.com/office/drawing/2014/main" id="{2C998C97-E948-40CF-855C-F84DF7047B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472" b="90000" l="9967" r="89784">
                      <a14:foregroundMark x1="34136" y1="10972" x2="73339" y2="65972"/>
                      <a14:foregroundMark x1="37458" y1="62222" x2="64037" y2="13889"/>
                      <a14:foregroundMark x1="64037" y1="13889" x2="68106" y2="10139"/>
                      <a14:foregroundMark x1="40449" y1="7917" x2="36711" y2="63056"/>
                      <a14:foregroundMark x1="36711" y1="63056" x2="33056" y2="44444"/>
                      <a14:foregroundMark x1="33056" y1="44444" x2="33223" y2="20278"/>
                      <a14:foregroundMark x1="33223" y1="20278" x2="36213" y2="6250"/>
                      <a14:foregroundMark x1="36213" y1="6250" x2="69850" y2="9306"/>
                      <a14:foregroundMark x1="60050" y1="8889" x2="35133" y2="3472"/>
                      <a14:foregroundMark x1="35133" y1="3472" x2="31645" y2="3750"/>
                      <a14:foregroundMark x1="57309" y1="26111" x2="64369" y2="43889"/>
                      <a14:foregroundMark x1="64369" y1="43889" x2="67110" y2="60139"/>
                      <a14:foregroundMark x1="67110" y1="60139" x2="67110" y2="63056"/>
                      <a14:foregroundMark x1="67110" y1="63056" x2="32890" y2="60972"/>
                      <a14:foregroundMark x1="66113" y1="12222" x2="68106" y2="59722"/>
                      <a14:foregroundMark x1="43937" y1="45000" x2="54402" y2="18889"/>
                      <a14:foregroundMark x1="54402" y1="18889" x2="58555" y2="1597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909" t="3364" r="31156" b="39265"/>
        <a:stretch>
          <a:fillRect/>
        </a:stretch>
      </xdr:blipFill>
      <xdr:spPr>
        <a:xfrm>
          <a:off x="657614" y="11679009"/>
          <a:ext cx="1870653" cy="1737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525812</xdr:colOff>
      <xdr:row>2</xdr:row>
      <xdr:rowOff>54430</xdr:rowOff>
    </xdr:from>
    <xdr:to>
      <xdr:col>19</xdr:col>
      <xdr:colOff>629412</xdr:colOff>
      <xdr:row>3</xdr:row>
      <xdr:rowOff>99335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24DCD622-DC17-2EB8-3877-8CC9FD238F48}"/>
            </a:ext>
          </a:extLst>
        </xdr:cNvPr>
        <xdr:cNvGrpSpPr>
          <a:grpSpLocks noChangeAspect="1"/>
        </xdr:cNvGrpSpPr>
      </xdr:nvGrpSpPr>
      <xdr:grpSpPr>
        <a:xfrm>
          <a:off x="9384062" y="612323"/>
          <a:ext cx="4185743" cy="221798"/>
          <a:chOff x="3501328" y="3558573"/>
          <a:chExt cx="7451596" cy="394850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3E287ED7-351F-B14F-27BC-1BD8852093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hq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765704" y="3613867"/>
            <a:ext cx="1187220" cy="339556"/>
          </a:xfrm>
          <a:prstGeom prst="rect">
            <a:avLst/>
          </a:prstGeom>
        </xdr:spPr>
      </xdr:pic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E52B92D6-338A-B9F5-9B33-7EAF2EC6A791}"/>
              </a:ext>
            </a:extLst>
          </xdr:cNvPr>
          <xdr:cNvGrpSpPr/>
        </xdr:nvGrpSpPr>
        <xdr:grpSpPr>
          <a:xfrm>
            <a:off x="3501328" y="3558573"/>
            <a:ext cx="6354980" cy="394850"/>
            <a:chOff x="5570964" y="4048117"/>
            <a:chExt cx="6354980" cy="394850"/>
          </a:xfrm>
        </xdr:grpSpPr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FBCDDB09-80FA-DC21-3530-896429E5DF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hq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8719179" y="4048117"/>
              <a:ext cx="3206765" cy="394850"/>
            </a:xfrm>
            <a:prstGeom prst="rect">
              <a:avLst/>
            </a:prstGeom>
          </xdr:spPr>
        </xdr:pic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159C7A91-84FB-4E2C-63CD-C87C48AF15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hq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5570964" y="4048118"/>
              <a:ext cx="3206765" cy="394849"/>
            </a:xfrm>
            <a:prstGeom prst="rect">
              <a:avLst/>
            </a:prstGeom>
          </xdr:spPr>
        </xdr:pic>
      </xdr:grpSp>
    </xdr:grpSp>
    <xdr:clientData/>
  </xdr:twoCellAnchor>
  <xdr:twoCellAnchor editAs="oneCell">
    <xdr:from>
      <xdr:col>0</xdr:col>
      <xdr:colOff>81642</xdr:colOff>
      <xdr:row>4</xdr:row>
      <xdr:rowOff>0</xdr:rowOff>
    </xdr:from>
    <xdr:to>
      <xdr:col>9</xdr:col>
      <xdr:colOff>489857</xdr:colOff>
      <xdr:row>58</xdr:row>
      <xdr:rowOff>81643</xdr:rowOff>
    </xdr:to>
    <xdr:pic>
      <xdr:nvPicPr>
        <xdr:cNvPr id="2" name="図 1" descr="テキスト&#10;&#10;AI 生成コンテンツは誤りを含む可能性があります。">
          <a:extLst>
            <a:ext uri="{FF2B5EF4-FFF2-40B4-BE49-F238E27FC236}">
              <a16:creationId xmlns:a16="http://schemas.microsoft.com/office/drawing/2014/main" id="{8E6C9270-0395-338D-347A-46BC3BAF90F3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61" t="2184" r="5543" b="7341"/>
        <a:stretch>
          <a:fillRect/>
        </a:stretch>
      </xdr:blipFill>
      <xdr:spPr>
        <a:xfrm>
          <a:off x="81642" y="911679"/>
          <a:ext cx="6531429" cy="9633857"/>
        </a:xfrm>
        <a:prstGeom prst="rect">
          <a:avLst/>
        </a:prstGeom>
      </xdr:spPr>
    </xdr:pic>
    <xdr:clientData/>
  </xdr:twoCellAnchor>
  <xdr:twoCellAnchor editAs="oneCell">
    <xdr:from>
      <xdr:col>10</xdr:col>
      <xdr:colOff>40822</xdr:colOff>
      <xdr:row>4</xdr:row>
      <xdr:rowOff>13607</xdr:rowOff>
    </xdr:from>
    <xdr:to>
      <xdr:col>19</xdr:col>
      <xdr:colOff>620895</xdr:colOff>
      <xdr:row>56</xdr:row>
      <xdr:rowOff>136072</xdr:rowOff>
    </xdr:to>
    <xdr:pic>
      <xdr:nvPicPr>
        <xdr:cNvPr id="3" name="図 2" descr="テキスト&#10;&#10;AI 生成コンテンツは誤りを含む可能性があります。">
          <a:extLst>
            <a:ext uri="{FF2B5EF4-FFF2-40B4-BE49-F238E27FC236}">
              <a16:creationId xmlns:a16="http://schemas.microsoft.com/office/drawing/2014/main" id="{B84B6A14-E10A-3C8E-EAED-B655B8CB5F34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34" t="4936" r="5999" b="8522"/>
        <a:stretch>
          <a:fillRect/>
        </a:stretch>
      </xdr:blipFill>
      <xdr:spPr>
        <a:xfrm>
          <a:off x="6858001" y="925286"/>
          <a:ext cx="6703287" cy="93208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702624</xdr:colOff>
      <xdr:row>10</xdr:row>
      <xdr:rowOff>133671</xdr:rowOff>
    </xdr:from>
    <xdr:ext cx="300082" cy="24237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97AA5D-4C55-8492-E818-DF95442677B2}"/>
            </a:ext>
          </a:extLst>
        </xdr:cNvPr>
        <xdr:cNvSpPr txBox="1"/>
      </xdr:nvSpPr>
      <xdr:spPr>
        <a:xfrm>
          <a:off x="10787918" y="3327347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oneCellAnchor>
  <xdr:oneCellAnchor>
    <xdr:from>
      <xdr:col>7</xdr:col>
      <xdr:colOff>825086</xdr:colOff>
      <xdr:row>11</xdr:row>
      <xdr:rowOff>108858</xdr:rowOff>
    </xdr:from>
    <xdr:ext cx="300082" cy="2423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C7D495-9BB4-4F4A-A671-62ED0F7E6623}"/>
            </a:ext>
          </a:extLst>
        </xdr:cNvPr>
        <xdr:cNvSpPr txBox="1"/>
      </xdr:nvSpPr>
      <xdr:spPr>
        <a:xfrm>
          <a:off x="10921586" y="3659085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oneCellAnchor>
  <xdr:oneCellAnchor>
    <xdr:from>
      <xdr:col>7</xdr:col>
      <xdr:colOff>607378</xdr:colOff>
      <xdr:row>12</xdr:row>
      <xdr:rowOff>133674</xdr:rowOff>
    </xdr:from>
    <xdr:ext cx="300082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0A1E7D4-8EDE-48ED-B10E-94DDC062E9EE}"/>
            </a:ext>
          </a:extLst>
        </xdr:cNvPr>
        <xdr:cNvSpPr txBox="1"/>
      </xdr:nvSpPr>
      <xdr:spPr>
        <a:xfrm>
          <a:off x="10692672" y="3977292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oneCellAnchor>
  <xdr:oneCellAnchor>
    <xdr:from>
      <xdr:col>7</xdr:col>
      <xdr:colOff>702630</xdr:colOff>
      <xdr:row>19</xdr:row>
      <xdr:rowOff>122461</xdr:rowOff>
    </xdr:from>
    <xdr:ext cx="300082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685CF4F-7362-4879-AB84-34270C497FD0}"/>
            </a:ext>
          </a:extLst>
        </xdr:cNvPr>
        <xdr:cNvSpPr txBox="1"/>
      </xdr:nvSpPr>
      <xdr:spPr>
        <a:xfrm>
          <a:off x="10799130" y="6305052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oneCellAnchor>
  <xdr:oneCellAnchor>
    <xdr:from>
      <xdr:col>7</xdr:col>
      <xdr:colOff>811487</xdr:colOff>
      <xdr:row>20</xdr:row>
      <xdr:rowOff>122465</xdr:rowOff>
    </xdr:from>
    <xdr:ext cx="300082" cy="2423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FA1C4A-D6C4-4625-AA5F-472E0FFD264D}"/>
            </a:ext>
          </a:extLst>
        </xdr:cNvPr>
        <xdr:cNvSpPr txBox="1"/>
      </xdr:nvSpPr>
      <xdr:spPr>
        <a:xfrm>
          <a:off x="10907987" y="6634101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oneCellAnchor>
  <xdr:oneCellAnchor>
    <xdr:from>
      <xdr:col>7</xdr:col>
      <xdr:colOff>716237</xdr:colOff>
      <xdr:row>22</xdr:row>
      <xdr:rowOff>122460</xdr:rowOff>
    </xdr:from>
    <xdr:ext cx="300082" cy="24237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E748CBA-B41B-4816-8E16-DEB24CF3D55A}"/>
            </a:ext>
          </a:extLst>
        </xdr:cNvPr>
        <xdr:cNvSpPr txBox="1"/>
      </xdr:nvSpPr>
      <xdr:spPr>
        <a:xfrm>
          <a:off x="10812737" y="7292187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oneCellAnchor>
  <xdr:oneCellAnchor>
    <xdr:from>
      <xdr:col>7</xdr:col>
      <xdr:colOff>811480</xdr:colOff>
      <xdr:row>23</xdr:row>
      <xdr:rowOff>122463</xdr:rowOff>
    </xdr:from>
    <xdr:ext cx="300082" cy="24237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238A56C-1F4A-458E-BB52-6900E6EFFB9E}"/>
            </a:ext>
          </a:extLst>
        </xdr:cNvPr>
        <xdr:cNvSpPr txBox="1"/>
      </xdr:nvSpPr>
      <xdr:spPr>
        <a:xfrm>
          <a:off x="10907980" y="7621236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oneCellAnchor>
  <xdr:oneCellAnchor>
    <xdr:from>
      <xdr:col>7</xdr:col>
      <xdr:colOff>743456</xdr:colOff>
      <xdr:row>25</xdr:row>
      <xdr:rowOff>136070</xdr:rowOff>
    </xdr:from>
    <xdr:ext cx="300082" cy="2423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E428D6A-AD3F-4AF5-AAD7-BB94241EFE0D}"/>
            </a:ext>
          </a:extLst>
        </xdr:cNvPr>
        <xdr:cNvSpPr txBox="1"/>
      </xdr:nvSpPr>
      <xdr:spPr>
        <a:xfrm>
          <a:off x="10839956" y="8292934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oneCellAnchor>
  <xdr:oneCellAnchor>
    <xdr:from>
      <xdr:col>7</xdr:col>
      <xdr:colOff>607375</xdr:colOff>
      <xdr:row>26</xdr:row>
      <xdr:rowOff>122463</xdr:rowOff>
    </xdr:from>
    <xdr:ext cx="300082" cy="24237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7679B88-7E22-4297-9D2E-42E903F40863}"/>
            </a:ext>
          </a:extLst>
        </xdr:cNvPr>
        <xdr:cNvSpPr txBox="1"/>
      </xdr:nvSpPr>
      <xdr:spPr>
        <a:xfrm>
          <a:off x="10703875" y="8608372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oneCellAnchor>
  <xdr:oneCellAnchor>
    <xdr:from>
      <xdr:col>7</xdr:col>
      <xdr:colOff>620988</xdr:colOff>
      <xdr:row>5</xdr:row>
      <xdr:rowOff>133677</xdr:rowOff>
    </xdr:from>
    <xdr:ext cx="300082" cy="24237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142893F-F5E5-4D34-B4DC-D0C28314C4BE}"/>
            </a:ext>
          </a:extLst>
        </xdr:cNvPr>
        <xdr:cNvSpPr txBox="1"/>
      </xdr:nvSpPr>
      <xdr:spPr>
        <a:xfrm>
          <a:off x="10706282" y="1702501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oneCellAnchor>
  <xdr:oneCellAnchor>
    <xdr:from>
      <xdr:col>7</xdr:col>
      <xdr:colOff>729842</xdr:colOff>
      <xdr:row>7</xdr:row>
      <xdr:rowOff>120067</xdr:rowOff>
    </xdr:from>
    <xdr:ext cx="300082" cy="24237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851D65-E411-4BA9-B27E-B7EAE26E010C}"/>
            </a:ext>
          </a:extLst>
        </xdr:cNvPr>
        <xdr:cNvSpPr txBox="1"/>
      </xdr:nvSpPr>
      <xdr:spPr>
        <a:xfrm>
          <a:off x="10815136" y="2338832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oneCellAnchor>
  <xdr:oneCellAnchor>
    <xdr:from>
      <xdr:col>7</xdr:col>
      <xdr:colOff>716231</xdr:colOff>
      <xdr:row>8</xdr:row>
      <xdr:rowOff>108859</xdr:rowOff>
    </xdr:from>
    <xdr:ext cx="300082" cy="242374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CC0095A-08EF-4539-A671-42C7946D5BFE}"/>
            </a:ext>
          </a:extLst>
        </xdr:cNvPr>
        <xdr:cNvSpPr txBox="1"/>
      </xdr:nvSpPr>
      <xdr:spPr>
        <a:xfrm>
          <a:off x="10812731" y="2671950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oneCellAnchor>
  <xdr:oneCellAnchor>
    <xdr:from>
      <xdr:col>7</xdr:col>
      <xdr:colOff>729842</xdr:colOff>
      <xdr:row>30</xdr:row>
      <xdr:rowOff>136072</xdr:rowOff>
    </xdr:from>
    <xdr:ext cx="300082" cy="242374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00BE5F-5666-45EE-A9DF-5F3FCE895479}"/>
            </a:ext>
          </a:extLst>
        </xdr:cNvPr>
        <xdr:cNvSpPr txBox="1"/>
      </xdr:nvSpPr>
      <xdr:spPr>
        <a:xfrm>
          <a:off x="10826342" y="9938163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oneCellAnchor>
  <xdr:oneCellAnchor>
    <xdr:from>
      <xdr:col>7</xdr:col>
      <xdr:colOff>716234</xdr:colOff>
      <xdr:row>42</xdr:row>
      <xdr:rowOff>142183</xdr:rowOff>
    </xdr:from>
    <xdr:ext cx="300082" cy="242374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06847E2-CE06-4F6F-87E5-1FF5DE277146}"/>
            </a:ext>
          </a:extLst>
        </xdr:cNvPr>
        <xdr:cNvSpPr txBox="1"/>
      </xdr:nvSpPr>
      <xdr:spPr>
        <a:xfrm>
          <a:off x="10801528" y="13835771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46720</xdr:colOff>
      <xdr:row>13</xdr:row>
      <xdr:rowOff>83456</xdr:rowOff>
    </xdr:from>
    <xdr:to>
      <xdr:col>12</xdr:col>
      <xdr:colOff>10434</xdr:colOff>
      <xdr:row>15</xdr:row>
      <xdr:rowOff>166323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59" t="56063" r="28161" b="38036"/>
        <a:stretch/>
      </xdr:blipFill>
      <xdr:spPr>
        <a:xfrm>
          <a:off x="373291" y="4590142"/>
          <a:ext cx="3556000" cy="779552"/>
        </a:xfrm>
        <a:prstGeom prst="rect">
          <a:avLst/>
        </a:prstGeom>
      </xdr:spPr>
    </xdr:pic>
    <xdr:clientData/>
  </xdr:twoCellAnchor>
  <xdr:twoCellAnchor>
    <xdr:from>
      <xdr:col>1</xdr:col>
      <xdr:colOff>237129</xdr:colOff>
      <xdr:row>14</xdr:row>
      <xdr:rowOff>47301</xdr:rowOff>
    </xdr:from>
    <xdr:to>
      <xdr:col>6</xdr:col>
      <xdr:colOff>179318</xdr:colOff>
      <xdr:row>14</xdr:row>
      <xdr:rowOff>240004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563700" y="4902330"/>
          <a:ext cx="1575047" cy="192703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1270000" dist="20000" dir="21540000" sx="200000" sy="200000" rotWithShape="0">
            <a:srgbClr val="000000">
              <a:alpha val="0"/>
            </a:srgbClr>
          </a:outerShdw>
        </a:effectLst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254555</xdr:colOff>
      <xdr:row>38</xdr:row>
      <xdr:rowOff>76915</xdr:rowOff>
    </xdr:from>
    <xdr:to>
      <xdr:col>9</xdr:col>
      <xdr:colOff>152400</xdr:colOff>
      <xdr:row>44</xdr:row>
      <xdr:rowOff>175357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29" t="72529" r="8495" b="14240"/>
        <a:stretch/>
      </xdr:blipFill>
      <xdr:spPr>
        <a:xfrm>
          <a:off x="582215" y="13038535"/>
          <a:ext cx="2519125" cy="2247282"/>
        </a:xfrm>
        <a:prstGeom prst="rect">
          <a:avLst/>
        </a:prstGeom>
      </xdr:spPr>
    </xdr:pic>
    <xdr:clientData/>
  </xdr:twoCellAnchor>
  <xdr:twoCellAnchor editAs="oneCell">
    <xdr:from>
      <xdr:col>0</xdr:col>
      <xdr:colOff>298803</xdr:colOff>
      <xdr:row>2</xdr:row>
      <xdr:rowOff>356054</xdr:rowOff>
    </xdr:from>
    <xdr:to>
      <xdr:col>11</xdr:col>
      <xdr:colOff>76200</xdr:colOff>
      <xdr:row>13</xdr:row>
      <xdr:rowOff>12350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8803" y="954768"/>
          <a:ext cx="3369683" cy="3564268"/>
        </a:xfrm>
        <a:prstGeom prst="rect">
          <a:avLst/>
        </a:prstGeom>
      </xdr:spPr>
    </xdr:pic>
    <xdr:clientData/>
  </xdr:twoCellAnchor>
  <xdr:oneCellAnchor>
    <xdr:from>
      <xdr:col>1</xdr:col>
      <xdr:colOff>223365</xdr:colOff>
      <xdr:row>14</xdr:row>
      <xdr:rowOff>19773</xdr:rowOff>
    </xdr:from>
    <xdr:ext cx="1887889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549936" y="4874802"/>
          <a:ext cx="188788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大分県　農林水産　ポータル</a:t>
          </a:r>
        </a:p>
      </xdr:txBody>
    </xdr:sp>
    <xdr:clientData/>
  </xdr:oneCellAnchor>
  <xdr:twoCellAnchor editAs="oneCell">
    <xdr:from>
      <xdr:col>10</xdr:col>
      <xdr:colOff>90863</xdr:colOff>
      <xdr:row>13</xdr:row>
      <xdr:rowOff>240003</xdr:rowOff>
    </xdr:from>
    <xdr:to>
      <xdr:col>11</xdr:col>
      <xdr:colOff>257333</xdr:colOff>
      <xdr:row>15</xdr:row>
      <xdr:rowOff>76655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56577" y="4746689"/>
          <a:ext cx="493042" cy="533337"/>
        </a:xfrm>
        <a:prstGeom prst="rect">
          <a:avLst/>
        </a:prstGeom>
      </xdr:spPr>
    </xdr:pic>
    <xdr:clientData/>
  </xdr:twoCellAnchor>
  <xdr:twoCellAnchor editAs="oneCell">
    <xdr:from>
      <xdr:col>14</xdr:col>
      <xdr:colOff>130624</xdr:colOff>
      <xdr:row>13</xdr:row>
      <xdr:rowOff>43541</xdr:rowOff>
    </xdr:from>
    <xdr:to>
      <xdr:col>25</xdr:col>
      <xdr:colOff>94338</xdr:colOff>
      <xdr:row>15</xdr:row>
      <xdr:rowOff>126408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59" t="56063" r="28161" b="38036"/>
        <a:stretch/>
      </xdr:blipFill>
      <xdr:spPr>
        <a:xfrm>
          <a:off x="4702624" y="4550227"/>
          <a:ext cx="3556000" cy="779552"/>
        </a:xfrm>
        <a:prstGeom prst="rect">
          <a:avLst/>
        </a:prstGeom>
      </xdr:spPr>
    </xdr:pic>
    <xdr:clientData/>
  </xdr:twoCellAnchor>
  <xdr:twoCellAnchor>
    <xdr:from>
      <xdr:col>14</xdr:col>
      <xdr:colOff>321033</xdr:colOff>
      <xdr:row>14</xdr:row>
      <xdr:rowOff>7386</xdr:rowOff>
    </xdr:from>
    <xdr:to>
      <xdr:col>19</xdr:col>
      <xdr:colOff>263223</xdr:colOff>
      <xdr:row>14</xdr:row>
      <xdr:rowOff>200089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4893033" y="4862415"/>
          <a:ext cx="1575047" cy="192703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1270000" dist="20000" dir="21540000" sx="200000" sy="200000" rotWithShape="0">
            <a:srgbClr val="000000">
              <a:alpha val="0"/>
            </a:srgbClr>
          </a:outerShdw>
        </a:effectLst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14</xdr:col>
      <xdr:colOff>307269</xdr:colOff>
      <xdr:row>13</xdr:row>
      <xdr:rowOff>328201</xdr:rowOff>
    </xdr:from>
    <xdr:ext cx="1857560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/>
      </xdr:nvSpPr>
      <xdr:spPr>
        <a:xfrm>
          <a:off x="4879269" y="4834887"/>
          <a:ext cx="18575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大分県　豊かな海づくり大会</a:t>
          </a:r>
        </a:p>
      </xdr:txBody>
    </xdr:sp>
    <xdr:clientData/>
  </xdr:oneCellAnchor>
  <xdr:twoCellAnchor editAs="oneCell">
    <xdr:from>
      <xdr:col>23</xdr:col>
      <xdr:colOff>174767</xdr:colOff>
      <xdr:row>13</xdr:row>
      <xdr:rowOff>200088</xdr:rowOff>
    </xdr:from>
    <xdr:to>
      <xdr:col>25</xdr:col>
      <xdr:colOff>14666</xdr:colOff>
      <xdr:row>15</xdr:row>
      <xdr:rowOff>36740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85910" y="4706774"/>
          <a:ext cx="493042" cy="533337"/>
        </a:xfrm>
        <a:prstGeom prst="rect">
          <a:avLst/>
        </a:prstGeom>
      </xdr:spPr>
    </xdr:pic>
    <xdr:clientData/>
  </xdr:twoCellAnchor>
  <xdr:twoCellAnchor>
    <xdr:from>
      <xdr:col>27</xdr:col>
      <xdr:colOff>293912</xdr:colOff>
      <xdr:row>11</xdr:row>
      <xdr:rowOff>293915</xdr:rowOff>
    </xdr:from>
    <xdr:to>
      <xdr:col>32</xdr:col>
      <xdr:colOff>32655</xdr:colOff>
      <xdr:row>14</xdr:row>
      <xdr:rowOff>119742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>
          <a:off x="9187541" y="4103915"/>
          <a:ext cx="2253343" cy="870856"/>
        </a:xfrm>
        <a:prstGeom prst="rect">
          <a:avLst/>
        </a:prstGeom>
        <a:noFill/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QR</a:t>
          </a:r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コード更新</a:t>
          </a:r>
        </a:p>
      </xdr:txBody>
    </xdr:sp>
    <xdr:clientData/>
  </xdr:twoCellAnchor>
  <xdr:twoCellAnchor editAs="oneCell">
    <xdr:from>
      <xdr:col>12</xdr:col>
      <xdr:colOff>162992</xdr:colOff>
      <xdr:row>2</xdr:row>
      <xdr:rowOff>402770</xdr:rowOff>
    </xdr:from>
    <xdr:to>
      <xdr:col>26</xdr:col>
      <xdr:colOff>304800</xdr:colOff>
      <xdr:row>12</xdr:row>
      <xdr:rowOff>10884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947"/>
        <a:stretch/>
      </xdr:blipFill>
      <xdr:spPr>
        <a:xfrm>
          <a:off x="4081849" y="1001484"/>
          <a:ext cx="4713808" cy="3167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/>
      </a:spPr>
      <a:bodyPr vertOverflow="clip" horzOverflow="clip" rtlCol="0" anchor="ctr"/>
      <a:lstStyle>
        <a:defPPr algn="l">
          <a:defRPr kumimoji="1" sz="20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ita.jp/site/nourinsuisan/nourinsui6-96-9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38E9B-2F25-4E39-8D64-07B3C384E459}">
  <sheetPr>
    <tabColor theme="0"/>
  </sheetPr>
  <dimension ref="A1:M158"/>
  <sheetViews>
    <sheetView tabSelected="1" view="pageBreakPreview" zoomScale="70" zoomScaleNormal="100" zoomScaleSheetLayoutView="70" workbookViewId="0">
      <selection activeCell="AA16" sqref="AA16"/>
    </sheetView>
  </sheetViews>
  <sheetFormatPr defaultColWidth="9" defaultRowHeight="14.25" x14ac:dyDescent="0.15"/>
  <cols>
    <col min="1" max="1" width="10.125" style="1" customWidth="1"/>
    <col min="2" max="12" width="9" style="1"/>
    <col min="13" max="13" width="11" style="1" customWidth="1"/>
    <col min="14" max="16384" width="9" style="1"/>
  </cols>
  <sheetData>
    <row r="1" spans="1:13" ht="37.5" customHeight="1" x14ac:dyDescent="0.15"/>
    <row r="2" spans="1:13" s="5" customFormat="1" ht="22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33.75" customHeight="1" x14ac:dyDescent="0.15"/>
    <row r="4" spans="1:13" ht="27" customHeight="1" x14ac:dyDescent="0.15"/>
    <row r="5" spans="1:13" ht="27" customHeight="1" x14ac:dyDescent="0.15"/>
    <row r="6" spans="1:13" ht="27" customHeight="1" x14ac:dyDescent="0.15"/>
    <row r="7" spans="1:13" ht="27" customHeight="1" x14ac:dyDescent="0.15"/>
    <row r="8" spans="1:13" ht="39.75" customHeight="1" x14ac:dyDescent="0.15"/>
    <row r="9" spans="1:13" ht="27" customHeight="1" x14ac:dyDescent="0.15">
      <c r="A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33" customHeight="1" x14ac:dyDescent="0.15">
      <c r="A10" s="8"/>
      <c r="B10" s="160" t="s">
        <v>230</v>
      </c>
      <c r="C10" s="161"/>
      <c r="D10" s="161"/>
      <c r="E10" s="161"/>
      <c r="F10" s="161"/>
      <c r="G10" s="161"/>
      <c r="H10" s="161"/>
      <c r="I10" s="161"/>
      <c r="J10" s="161"/>
      <c r="K10" s="8" t="s">
        <v>161</v>
      </c>
      <c r="L10" s="161">
        <v>1</v>
      </c>
      <c r="M10" s="161"/>
    </row>
    <row r="11" spans="1:13" ht="30" customHeight="1" x14ac:dyDescent="0.15">
      <c r="A11" s="8"/>
      <c r="B11" s="160"/>
      <c r="C11" s="161"/>
      <c r="D11" s="161"/>
      <c r="E11" s="161"/>
      <c r="F11" s="161"/>
      <c r="G11" s="161"/>
      <c r="H11" s="161"/>
      <c r="I11" s="161"/>
      <c r="J11" s="161"/>
      <c r="K11" s="8"/>
      <c r="L11" s="162"/>
      <c r="M11" s="162"/>
    </row>
    <row r="12" spans="1:13" ht="33" customHeight="1" x14ac:dyDescent="0.15">
      <c r="A12" s="8"/>
      <c r="B12" s="160" t="s">
        <v>226</v>
      </c>
      <c r="C12" s="161"/>
      <c r="D12" s="161"/>
      <c r="E12" s="161"/>
      <c r="F12" s="161"/>
      <c r="G12" s="161"/>
      <c r="H12" s="161"/>
      <c r="I12" s="161"/>
      <c r="J12" s="161"/>
      <c r="K12" s="8" t="s">
        <v>161</v>
      </c>
      <c r="L12" s="161">
        <v>3</v>
      </c>
      <c r="M12" s="161"/>
    </row>
    <row r="13" spans="1:13" ht="30" customHeight="1" x14ac:dyDescent="0.15">
      <c r="A13" s="8"/>
      <c r="B13" s="160"/>
      <c r="C13" s="161"/>
      <c r="D13" s="161"/>
      <c r="E13" s="161"/>
      <c r="F13" s="161"/>
      <c r="G13" s="161"/>
      <c r="H13" s="161"/>
      <c r="I13" s="161"/>
      <c r="J13" s="161"/>
      <c r="K13" s="8"/>
      <c r="L13" s="161"/>
      <c r="M13" s="161"/>
    </row>
    <row r="14" spans="1:13" ht="33" customHeight="1" x14ac:dyDescent="0.15">
      <c r="A14" s="8"/>
      <c r="B14" s="160" t="s">
        <v>225</v>
      </c>
      <c r="C14" s="161"/>
      <c r="D14" s="161"/>
      <c r="E14" s="161"/>
      <c r="F14" s="161"/>
      <c r="G14" s="161"/>
      <c r="H14" s="161"/>
      <c r="I14" s="161"/>
      <c r="J14" s="161"/>
      <c r="K14" s="8" t="s">
        <v>161</v>
      </c>
      <c r="L14" s="161">
        <v>4</v>
      </c>
      <c r="M14" s="161"/>
    </row>
    <row r="15" spans="1:13" ht="33" customHeight="1" x14ac:dyDescent="0.15">
      <c r="A15" s="8"/>
      <c r="B15" s="160" t="s">
        <v>231</v>
      </c>
      <c r="C15" s="161"/>
      <c r="D15" s="161"/>
      <c r="E15" s="161"/>
      <c r="F15" s="161"/>
      <c r="G15" s="161"/>
      <c r="H15" s="161"/>
      <c r="I15" s="161"/>
      <c r="J15" s="161"/>
      <c r="K15" s="8"/>
      <c r="L15" s="161"/>
      <c r="M15" s="161"/>
    </row>
    <row r="16" spans="1:13" ht="33" customHeight="1" x14ac:dyDescent="0.15">
      <c r="A16" s="8"/>
      <c r="B16" s="160" t="s">
        <v>140</v>
      </c>
      <c r="C16" s="161"/>
      <c r="D16" s="161"/>
      <c r="E16" s="161"/>
      <c r="F16" s="161"/>
      <c r="G16" s="161"/>
      <c r="H16" s="161"/>
      <c r="I16" s="161"/>
      <c r="J16" s="161"/>
      <c r="K16" s="8"/>
      <c r="L16" s="162"/>
      <c r="M16" s="162"/>
    </row>
    <row r="17" spans="1:13" ht="30" customHeight="1" x14ac:dyDescent="0.15">
      <c r="A17" s="8"/>
      <c r="B17" s="160"/>
      <c r="C17" s="161"/>
      <c r="D17" s="161"/>
      <c r="E17" s="161"/>
      <c r="F17" s="161"/>
      <c r="G17" s="161"/>
      <c r="H17" s="161"/>
      <c r="I17" s="161"/>
      <c r="J17" s="161"/>
      <c r="K17" s="8"/>
      <c r="L17" s="162"/>
      <c r="M17" s="162"/>
    </row>
    <row r="18" spans="1:13" ht="33" customHeight="1" x14ac:dyDescent="0.15">
      <c r="A18" s="8"/>
      <c r="B18" s="160" t="s">
        <v>162</v>
      </c>
      <c r="C18" s="161"/>
      <c r="D18" s="161"/>
      <c r="E18" s="161"/>
      <c r="F18" s="161"/>
      <c r="G18" s="161"/>
      <c r="H18" s="161"/>
      <c r="I18" s="161"/>
      <c r="J18" s="161"/>
      <c r="K18" s="8" t="s">
        <v>161</v>
      </c>
      <c r="L18" s="162">
        <v>5</v>
      </c>
      <c r="M18" s="162"/>
    </row>
    <row r="19" spans="1:13" ht="33.75" customHeight="1" x14ac:dyDescent="0.15">
      <c r="A19" s="8"/>
      <c r="B19" s="160" t="s">
        <v>227</v>
      </c>
      <c r="C19" s="161"/>
      <c r="D19" s="161"/>
      <c r="E19" s="161"/>
      <c r="F19" s="161"/>
      <c r="G19" s="161"/>
      <c r="H19" s="161"/>
      <c r="I19" s="161"/>
      <c r="J19" s="161"/>
      <c r="K19" s="8"/>
      <c r="L19" s="162"/>
      <c r="M19" s="161"/>
    </row>
    <row r="20" spans="1:13" ht="20.25" customHeight="1" x14ac:dyDescent="0.15">
      <c r="A20" s="8"/>
      <c r="B20" s="160"/>
      <c r="C20" s="161"/>
      <c r="D20" s="161"/>
      <c r="E20" s="161"/>
      <c r="F20" s="161"/>
      <c r="G20" s="161"/>
      <c r="H20" s="161"/>
      <c r="I20" s="161"/>
      <c r="J20" s="161"/>
      <c r="K20" s="8"/>
      <c r="L20" s="162"/>
      <c r="M20" s="161"/>
    </row>
    <row r="21" spans="1:13" ht="33" customHeight="1" x14ac:dyDescent="0.15">
      <c r="A21" s="8"/>
      <c r="B21" s="160" t="s">
        <v>275</v>
      </c>
      <c r="C21" s="161"/>
      <c r="D21" s="161"/>
      <c r="E21" s="161"/>
      <c r="F21" s="161"/>
      <c r="G21" s="161"/>
      <c r="H21" s="161"/>
      <c r="I21" s="161"/>
      <c r="J21" s="161"/>
      <c r="K21" s="8" t="s">
        <v>161</v>
      </c>
      <c r="L21" s="162">
        <v>6</v>
      </c>
      <c r="M21" s="162"/>
    </row>
    <row r="22" spans="1:13" ht="30" customHeight="1" x14ac:dyDescent="0.15">
      <c r="A22" s="8"/>
      <c r="B22" s="163"/>
      <c r="C22" s="161"/>
      <c r="D22" s="161"/>
      <c r="E22" s="161"/>
      <c r="F22" s="161"/>
      <c r="G22" s="161"/>
      <c r="H22" s="161"/>
      <c r="I22" s="161"/>
      <c r="J22" s="161"/>
      <c r="K22" s="8"/>
      <c r="L22" s="162"/>
      <c r="M22" s="162"/>
    </row>
    <row r="23" spans="1:13" ht="34.5" customHeight="1" x14ac:dyDescent="0.15">
      <c r="A23" s="8"/>
      <c r="B23" s="160" t="s">
        <v>233</v>
      </c>
      <c r="C23" s="161"/>
      <c r="D23" s="161"/>
      <c r="E23" s="161"/>
      <c r="F23" s="161"/>
      <c r="G23" s="161"/>
      <c r="H23" s="161"/>
      <c r="I23" s="161"/>
      <c r="J23" s="161"/>
      <c r="K23" s="8" t="s">
        <v>161</v>
      </c>
      <c r="L23" s="162">
        <v>7</v>
      </c>
      <c r="M23" s="162"/>
    </row>
    <row r="24" spans="1:13" ht="30" customHeight="1" x14ac:dyDescent="0.15">
      <c r="A24" s="8"/>
      <c r="B24" s="160" t="s">
        <v>268</v>
      </c>
      <c r="C24" s="161"/>
      <c r="D24" s="161"/>
      <c r="E24" s="161"/>
      <c r="F24" s="161"/>
      <c r="G24" s="161"/>
      <c r="H24" s="161"/>
      <c r="I24" s="161"/>
      <c r="J24" s="161"/>
      <c r="K24" s="8"/>
      <c r="L24" s="162"/>
      <c r="M24" s="162"/>
    </row>
    <row r="25" spans="1:13" ht="27" customHeight="1" x14ac:dyDescent="0.15">
      <c r="A25" s="8"/>
      <c r="C25" s="161"/>
      <c r="D25" s="161"/>
      <c r="E25" s="161"/>
      <c r="F25" s="161"/>
      <c r="G25" s="161"/>
      <c r="H25" s="161"/>
      <c r="I25" s="161"/>
      <c r="J25" s="161"/>
      <c r="K25" s="8"/>
      <c r="L25" s="162"/>
      <c r="M25" s="161"/>
    </row>
    <row r="26" spans="1:13" ht="30.75" customHeight="1" x14ac:dyDescent="0.15">
      <c r="A26" s="8"/>
      <c r="B26" s="163"/>
      <c r="C26" s="161"/>
      <c r="D26" s="161"/>
      <c r="E26" s="161"/>
      <c r="F26" s="161"/>
      <c r="G26" s="161"/>
      <c r="H26" s="161"/>
      <c r="I26" s="161"/>
      <c r="J26" s="161"/>
      <c r="K26" s="8"/>
      <c r="L26" s="162"/>
      <c r="M26" s="162"/>
    </row>
    <row r="27" spans="1:13" ht="27.75" customHeight="1" x14ac:dyDescent="0.15">
      <c r="A27" s="8"/>
      <c r="B27" s="160" t="s">
        <v>234</v>
      </c>
      <c r="C27" s="161"/>
      <c r="D27" s="161"/>
      <c r="E27" s="161"/>
      <c r="F27" s="161"/>
      <c r="G27" s="161"/>
      <c r="H27" s="161"/>
      <c r="I27" s="161"/>
      <c r="J27" s="161"/>
      <c r="K27" s="8" t="s">
        <v>161</v>
      </c>
      <c r="L27" s="162">
        <v>8</v>
      </c>
      <c r="M27" s="162"/>
    </row>
    <row r="28" spans="1:13" ht="27.75" customHeight="1" x14ac:dyDescent="0.15">
      <c r="A28" s="8"/>
      <c r="B28" s="160"/>
      <c r="C28" s="161"/>
      <c r="D28" s="161"/>
      <c r="E28" s="161"/>
      <c r="F28" s="161"/>
      <c r="G28" s="161"/>
      <c r="H28" s="161"/>
      <c r="I28" s="161"/>
      <c r="J28" s="161"/>
      <c r="K28" s="8"/>
      <c r="L28" s="162"/>
      <c r="M28" s="162"/>
    </row>
    <row r="29" spans="1:13" ht="34.5" customHeight="1" x14ac:dyDescent="0.15">
      <c r="A29" s="8"/>
      <c r="B29" s="163"/>
      <c r="C29" s="161"/>
      <c r="D29" s="161"/>
      <c r="E29" s="161"/>
      <c r="F29" s="161"/>
      <c r="G29" s="161"/>
      <c r="H29" s="161"/>
      <c r="I29" s="161"/>
      <c r="J29" s="161"/>
      <c r="K29" s="8"/>
      <c r="L29" s="162"/>
      <c r="M29" s="162"/>
    </row>
    <row r="30" spans="1:13" ht="34.5" customHeight="1" x14ac:dyDescent="0.15">
      <c r="A30" s="8"/>
      <c r="B30" s="163"/>
      <c r="C30" s="161"/>
      <c r="D30" s="161"/>
      <c r="E30" s="161"/>
      <c r="F30" s="161"/>
      <c r="G30" s="161"/>
      <c r="H30" s="161"/>
      <c r="I30" s="161"/>
      <c r="J30" s="161"/>
      <c r="K30" s="8"/>
      <c r="L30" s="162"/>
      <c r="M30" s="162"/>
    </row>
    <row r="31" spans="1:13" ht="27" customHeight="1" x14ac:dyDescent="0.15">
      <c r="A31" s="8"/>
      <c r="B31" s="163"/>
      <c r="C31" s="161"/>
      <c r="D31" s="161"/>
      <c r="E31" s="161"/>
      <c r="F31" s="161"/>
      <c r="G31" s="161"/>
      <c r="H31" s="161"/>
      <c r="I31" s="161"/>
      <c r="J31" s="161"/>
      <c r="K31" s="8"/>
      <c r="L31" s="161"/>
      <c r="M31" s="161"/>
    </row>
    <row r="32" spans="1:13" ht="27" customHeight="1" x14ac:dyDescent="0.15">
      <c r="A32" s="8"/>
      <c r="B32" s="163"/>
      <c r="C32" s="161"/>
      <c r="D32" s="161"/>
      <c r="E32" s="161"/>
      <c r="F32" s="161"/>
      <c r="G32" s="161"/>
      <c r="H32" s="161"/>
      <c r="I32" s="161"/>
      <c r="J32" s="161"/>
      <c r="K32" s="8"/>
      <c r="L32" s="161"/>
      <c r="M32" s="161"/>
    </row>
    <row r="33" spans="1:13" ht="33" customHeight="1" x14ac:dyDescent="0.15">
      <c r="A33" s="8"/>
      <c r="B33" s="160"/>
      <c r="C33" s="161"/>
      <c r="D33" s="161"/>
      <c r="E33" s="161"/>
      <c r="F33" s="161"/>
      <c r="G33" s="161"/>
      <c r="H33" s="161"/>
      <c r="I33" s="161"/>
      <c r="J33" s="161"/>
      <c r="K33" s="8"/>
      <c r="L33" s="162"/>
      <c r="M33" s="162"/>
    </row>
    <row r="34" spans="1:13" ht="27" customHeight="1" x14ac:dyDescent="0.15">
      <c r="A34" s="8"/>
      <c r="B34" s="11"/>
      <c r="C34" s="161"/>
      <c r="D34" s="161"/>
      <c r="E34" s="161"/>
      <c r="F34" s="161"/>
      <c r="G34" s="161"/>
      <c r="H34" s="161"/>
      <c r="I34" s="161"/>
      <c r="J34" s="161"/>
      <c r="K34" s="161"/>
      <c r="L34" s="8"/>
      <c r="M34" s="162"/>
    </row>
    <row r="35" spans="1:13" ht="27" customHeight="1" x14ac:dyDescent="0.15">
      <c r="A35" s="8"/>
      <c r="B35" s="11"/>
      <c r="C35" s="161"/>
      <c r="D35" s="161"/>
      <c r="E35" s="161"/>
      <c r="F35" s="161"/>
      <c r="G35" s="161"/>
      <c r="H35" s="161"/>
      <c r="I35" s="161"/>
      <c r="J35" s="161"/>
      <c r="K35" s="161"/>
      <c r="L35" s="8"/>
      <c r="M35" s="162"/>
    </row>
    <row r="36" spans="1:13" ht="27" customHeight="1" x14ac:dyDescent="0.15">
      <c r="A36" s="8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8"/>
      <c r="M36" s="8"/>
    </row>
    <row r="37" spans="1:13" ht="27" customHeight="1" x14ac:dyDescent="0.15">
      <c r="B37" s="321" t="s">
        <v>244</v>
      </c>
      <c r="C37" s="161"/>
      <c r="D37" s="161"/>
      <c r="E37" s="161"/>
      <c r="F37" s="161"/>
      <c r="G37" s="161"/>
      <c r="H37" s="161"/>
      <c r="I37" s="161"/>
      <c r="K37" s="161"/>
      <c r="L37" s="8"/>
      <c r="M37" s="164" t="s">
        <v>163</v>
      </c>
    </row>
    <row r="38" spans="1:13" ht="27" customHeight="1" x14ac:dyDescent="0.15">
      <c r="A38" s="8"/>
      <c r="B38" s="387" t="s">
        <v>245</v>
      </c>
      <c r="C38" s="387"/>
      <c r="D38" s="387"/>
      <c r="E38" s="387"/>
      <c r="F38" s="387"/>
      <c r="G38" s="8"/>
      <c r="H38" s="8"/>
      <c r="I38" s="8"/>
      <c r="K38" s="8"/>
      <c r="L38" s="8"/>
      <c r="M38" s="165" t="s">
        <v>229</v>
      </c>
    </row>
    <row r="39" spans="1:13" ht="27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K39" s="8"/>
      <c r="L39" s="8"/>
    </row>
    <row r="40" spans="1:13" ht="27" customHeight="1" x14ac:dyDescent="0.15">
      <c r="J40" s="161"/>
    </row>
    <row r="41" spans="1:13" ht="27" customHeight="1" x14ac:dyDescent="0.15"/>
    <row r="42" spans="1:13" ht="27" customHeight="1" x14ac:dyDescent="0.15"/>
    <row r="43" spans="1:13" ht="27" customHeight="1" x14ac:dyDescent="0.15"/>
    <row r="44" spans="1:13" ht="27" customHeight="1" x14ac:dyDescent="0.15"/>
    <row r="45" spans="1:13" ht="27" customHeight="1" x14ac:dyDescent="0.15"/>
    <row r="46" spans="1:13" ht="27" customHeight="1" x14ac:dyDescent="0.15"/>
    <row r="47" spans="1:13" ht="27" customHeight="1" x14ac:dyDescent="0.15"/>
    <row r="48" spans="1:13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48" customHeight="1" x14ac:dyDescent="0.15"/>
    <row r="139" ht="26.25" customHeight="1" x14ac:dyDescent="0.15"/>
    <row r="140" ht="26.25" customHeight="1" x14ac:dyDescent="0.15"/>
    <row r="141" ht="26.25" customHeight="1" x14ac:dyDescent="0.15"/>
    <row r="142" ht="26.25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</sheetData>
  <mergeCells count="1">
    <mergeCell ref="B38:F38"/>
  </mergeCells>
  <phoneticPr fontId="1"/>
  <hyperlinks>
    <hyperlink ref="B37" r:id="rId1" xr:uid="{8BD71A04-5A6C-4AF5-915A-31E2397C18A5}"/>
  </hyperlinks>
  <printOptions horizontalCentered="1"/>
  <pageMargins left="0.78740157480314965" right="0.78740157480314965" top="0.55118110236220474" bottom="0.55118110236220474" header="0.31496062992125984" footer="0.31496062992125984"/>
  <pageSetup paperSize="9" scale="70" fitToHeight="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68BA-60F3-4E9B-9E12-C32CB796B9A1}">
  <sheetPr>
    <tabColor theme="0"/>
  </sheetPr>
  <dimension ref="A1:T1"/>
  <sheetViews>
    <sheetView view="pageBreakPreview" zoomScale="70" zoomScaleNormal="100" zoomScaleSheetLayoutView="70" workbookViewId="0">
      <selection activeCell="D65" sqref="D65"/>
    </sheetView>
  </sheetViews>
  <sheetFormatPr defaultRowHeight="13.5" x14ac:dyDescent="0.15"/>
  <cols>
    <col min="10" max="10" width="9.125" customWidth="1"/>
    <col min="20" max="20" width="9.375" customWidth="1"/>
  </cols>
  <sheetData>
    <row r="1" spans="1:20" ht="30" customHeight="1" thickBot="1" x14ac:dyDescent="0.2">
      <c r="A1" s="388" t="s">
        <v>270</v>
      </c>
      <c r="B1" s="388"/>
      <c r="C1" s="388"/>
      <c r="D1" s="388"/>
      <c r="E1" s="388"/>
      <c r="F1" s="388"/>
      <c r="G1" s="388"/>
      <c r="H1" s="388"/>
      <c r="I1" s="388"/>
      <c r="J1" s="388"/>
      <c r="K1" s="389" t="s">
        <v>269</v>
      </c>
      <c r="L1" s="389"/>
      <c r="M1" s="389"/>
      <c r="N1" s="389"/>
      <c r="O1" s="389"/>
      <c r="P1" s="389"/>
      <c r="Q1" s="389"/>
      <c r="R1" s="389"/>
      <c r="S1" s="389"/>
      <c r="T1" s="389"/>
    </row>
  </sheetData>
  <mergeCells count="2">
    <mergeCell ref="A1:J1"/>
    <mergeCell ref="K1:T1"/>
  </mergeCells>
  <phoneticPr fontId="1"/>
  <printOptions horizontalCentered="1" verticalCentered="1"/>
  <pageMargins left="0.39370078740157483" right="0.39370078740157483" top="0.55118110236220474" bottom="0.4724409448818898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A4654-ACEC-425C-AFED-90CCF19ACD88}">
  <sheetPr>
    <tabColor rgb="FFFF0000"/>
  </sheetPr>
  <dimension ref="A1:R62"/>
  <sheetViews>
    <sheetView view="pageBreakPreview" zoomScale="70" zoomScaleNormal="90" zoomScaleSheetLayoutView="70" workbookViewId="0">
      <pane ySplit="3" topLeftCell="A4" activePane="bottomLeft" state="frozen"/>
      <selection activeCell="AA17" sqref="AA17"/>
      <selection pane="bottomLeft" activeCell="O15" sqref="O15"/>
    </sheetView>
  </sheetViews>
  <sheetFormatPr defaultRowHeight="16.5" customHeight="1" x14ac:dyDescent="0.15"/>
  <cols>
    <col min="1" max="1" width="2.75" style="167" customWidth="1"/>
    <col min="2" max="2" width="4" style="201" customWidth="1"/>
    <col min="3" max="3" width="3.5" style="186" bestFit="1" customWidth="1"/>
    <col min="4" max="4" width="69.75" style="183" customWidth="1"/>
    <col min="5" max="5" width="16.5" style="168" customWidth="1"/>
    <col min="6" max="6" width="17.875" style="309" customWidth="1"/>
    <col min="7" max="8" width="17.875" style="170" customWidth="1"/>
    <col min="9" max="9" width="9.375" style="170" customWidth="1"/>
    <col min="10" max="10" width="5.25" style="170" customWidth="1"/>
    <col min="11" max="11" width="14.125" style="178" customWidth="1"/>
    <col min="12" max="16" width="9" style="179"/>
    <col min="17" max="18" width="9" style="180"/>
    <col min="19" max="16384" width="9" style="167"/>
  </cols>
  <sheetData>
    <row r="1" spans="2:18" ht="38.1" customHeight="1" thickBot="1" x14ac:dyDescent="0.2">
      <c r="B1" s="265" t="s">
        <v>232</v>
      </c>
      <c r="C1" s="91"/>
      <c r="D1" s="91"/>
      <c r="E1" s="91"/>
      <c r="F1" s="252"/>
      <c r="G1" s="252"/>
      <c r="H1" s="252"/>
      <c r="I1" s="252"/>
      <c r="J1" s="254"/>
    </row>
    <row r="2" spans="2:18" ht="12.75" customHeight="1" thickBot="1" x14ac:dyDescent="0.2">
      <c r="B2" s="200"/>
      <c r="C2" s="183"/>
      <c r="E2" s="171"/>
      <c r="F2" s="269"/>
      <c r="G2" s="270"/>
      <c r="H2" s="271"/>
      <c r="I2" s="255"/>
      <c r="J2" s="255"/>
    </row>
    <row r="3" spans="2:18" s="184" customFormat="1" ht="30" customHeight="1" thickBot="1" x14ac:dyDescent="0.2">
      <c r="B3" s="391" t="s">
        <v>204</v>
      </c>
      <c r="C3" s="392"/>
      <c r="D3" s="392"/>
      <c r="E3" s="241" t="s">
        <v>224</v>
      </c>
      <c r="F3" s="46" t="s">
        <v>236</v>
      </c>
      <c r="G3" s="46" t="s">
        <v>235</v>
      </c>
      <c r="H3" s="47" t="s">
        <v>239</v>
      </c>
      <c r="I3" s="256"/>
      <c r="J3" s="256"/>
    </row>
    <row r="4" spans="2:18" ht="26.1" customHeight="1" x14ac:dyDescent="0.15">
      <c r="B4" s="393" t="s">
        <v>221</v>
      </c>
      <c r="C4" s="394"/>
      <c r="D4" s="394"/>
      <c r="E4" s="394"/>
      <c r="F4" s="394"/>
      <c r="G4" s="394"/>
      <c r="H4" s="395"/>
      <c r="I4" s="256"/>
      <c r="J4" s="253"/>
      <c r="K4" s="167"/>
      <c r="L4" s="167"/>
      <c r="M4" s="167"/>
      <c r="N4" s="167"/>
      <c r="O4" s="167"/>
      <c r="P4" s="167"/>
      <c r="Q4" s="167"/>
      <c r="R4" s="167"/>
    </row>
    <row r="5" spans="2:18" ht="26.1" customHeight="1" x14ac:dyDescent="0.15">
      <c r="B5" s="401"/>
      <c r="C5" s="189">
        <v>1</v>
      </c>
      <c r="D5" s="194" t="s">
        <v>164</v>
      </c>
      <c r="E5" s="195"/>
      <c r="F5" s="272"/>
      <c r="G5" s="272"/>
      <c r="H5" s="273"/>
      <c r="I5" s="256"/>
      <c r="J5" s="193"/>
      <c r="K5" s="167"/>
      <c r="L5" s="167"/>
      <c r="M5" s="167"/>
      <c r="N5" s="167"/>
      <c r="O5" s="167"/>
      <c r="P5" s="167"/>
      <c r="Q5" s="167"/>
      <c r="R5" s="167"/>
    </row>
    <row r="6" spans="2:18" ht="26.1" customHeight="1" x14ac:dyDescent="0.15">
      <c r="B6" s="402"/>
      <c r="D6" s="210" t="s">
        <v>185</v>
      </c>
      <c r="E6" s="213" t="s">
        <v>17</v>
      </c>
      <c r="F6" s="274">
        <v>143</v>
      </c>
      <c r="G6" s="275">
        <v>225</v>
      </c>
      <c r="H6" s="276">
        <v>315</v>
      </c>
      <c r="I6" s="256"/>
      <c r="J6" s="257"/>
      <c r="K6" s="167"/>
      <c r="L6" s="167"/>
      <c r="M6" s="167"/>
      <c r="N6" s="167"/>
      <c r="O6" s="167"/>
      <c r="P6" s="167"/>
      <c r="Q6" s="167"/>
      <c r="R6" s="167"/>
    </row>
    <row r="7" spans="2:18" ht="26.1" customHeight="1" x14ac:dyDescent="0.15">
      <c r="B7" s="402"/>
      <c r="D7" s="202" t="s">
        <v>186</v>
      </c>
      <c r="E7" s="203" t="s">
        <v>283</v>
      </c>
      <c r="F7" s="277">
        <v>285</v>
      </c>
      <c r="G7" s="278">
        <v>290</v>
      </c>
      <c r="H7" s="279">
        <v>280</v>
      </c>
      <c r="I7" s="256"/>
      <c r="J7" s="257"/>
      <c r="K7" s="167"/>
      <c r="L7" s="167"/>
      <c r="M7" s="167"/>
      <c r="N7" s="167"/>
      <c r="O7" s="167"/>
      <c r="P7" s="167"/>
      <c r="Q7" s="167"/>
      <c r="R7" s="167"/>
    </row>
    <row r="8" spans="2:18" ht="26.1" customHeight="1" x14ac:dyDescent="0.15">
      <c r="B8" s="402"/>
      <c r="D8" s="214" t="s">
        <v>282</v>
      </c>
      <c r="E8" s="204" t="s">
        <v>17</v>
      </c>
      <c r="F8" s="280">
        <v>6</v>
      </c>
      <c r="G8" s="281">
        <v>11</v>
      </c>
      <c r="H8" s="282">
        <v>12</v>
      </c>
      <c r="I8" s="257"/>
      <c r="J8" s="257"/>
      <c r="K8" s="167"/>
      <c r="L8" s="167"/>
      <c r="M8" s="167"/>
      <c r="N8" s="167"/>
      <c r="O8" s="167"/>
      <c r="P8" s="167"/>
      <c r="Q8" s="167"/>
      <c r="R8" s="167"/>
    </row>
    <row r="9" spans="2:18" ht="26.1" customHeight="1" x14ac:dyDescent="0.15">
      <c r="B9" s="402"/>
      <c r="C9" s="187"/>
      <c r="D9" s="205" t="s">
        <v>187</v>
      </c>
      <c r="E9" s="206" t="s">
        <v>17</v>
      </c>
      <c r="F9" s="283">
        <v>14</v>
      </c>
      <c r="G9" s="284">
        <v>78</v>
      </c>
      <c r="H9" s="285">
        <v>52</v>
      </c>
      <c r="I9" s="257"/>
      <c r="J9" s="257"/>
      <c r="K9" s="167"/>
      <c r="L9" s="167"/>
      <c r="M9" s="167"/>
      <c r="N9" s="167"/>
      <c r="O9" s="167"/>
      <c r="P9" s="167"/>
      <c r="Q9" s="167"/>
      <c r="R9" s="167"/>
    </row>
    <row r="10" spans="2:18" ht="26.1" customHeight="1" x14ac:dyDescent="0.15">
      <c r="B10" s="402"/>
      <c r="C10" s="186">
        <v>2</v>
      </c>
      <c r="D10" s="186" t="s">
        <v>165</v>
      </c>
      <c r="E10" s="251"/>
      <c r="F10" s="286"/>
      <c r="G10" s="286"/>
      <c r="H10" s="287"/>
      <c r="I10" s="257"/>
      <c r="J10" s="193"/>
      <c r="K10" s="167"/>
      <c r="L10" s="167"/>
      <c r="M10" s="167"/>
      <c r="N10" s="167"/>
      <c r="O10" s="167"/>
      <c r="P10" s="167"/>
      <c r="Q10" s="167"/>
      <c r="R10" s="167"/>
    </row>
    <row r="11" spans="2:18" ht="26.1" customHeight="1" x14ac:dyDescent="0.15">
      <c r="B11" s="402"/>
      <c r="C11" s="190"/>
      <c r="D11" s="261" t="s">
        <v>240</v>
      </c>
      <c r="E11" s="159" t="s">
        <v>74</v>
      </c>
      <c r="F11" s="288">
        <v>43</v>
      </c>
      <c r="G11" s="289">
        <v>67</v>
      </c>
      <c r="H11" s="290">
        <v>85</v>
      </c>
      <c r="I11" s="257"/>
      <c r="J11" s="257"/>
      <c r="K11" s="167"/>
      <c r="L11" s="167"/>
      <c r="M11" s="167"/>
      <c r="N11" s="167"/>
      <c r="O11" s="167"/>
      <c r="P11" s="167"/>
      <c r="Q11" s="167"/>
      <c r="R11" s="167"/>
    </row>
    <row r="12" spans="2:18" ht="26.1" customHeight="1" x14ac:dyDescent="0.15">
      <c r="B12" s="402"/>
      <c r="C12" s="190"/>
      <c r="D12" s="216" t="s">
        <v>188</v>
      </c>
      <c r="E12" s="204" t="s">
        <v>166</v>
      </c>
      <c r="F12" s="280">
        <v>0</v>
      </c>
      <c r="G12" s="281">
        <v>3</v>
      </c>
      <c r="H12" s="282">
        <v>3</v>
      </c>
      <c r="I12" s="257"/>
      <c r="J12" s="257"/>
      <c r="K12" s="167"/>
      <c r="L12" s="167"/>
      <c r="M12" s="167"/>
      <c r="N12" s="167"/>
      <c r="O12" s="167"/>
      <c r="P12" s="167"/>
      <c r="Q12" s="167"/>
      <c r="R12" s="167"/>
    </row>
    <row r="13" spans="2:18" ht="26.1" customHeight="1" x14ac:dyDescent="0.15">
      <c r="B13" s="402"/>
      <c r="C13" s="190"/>
      <c r="D13" s="215" t="s">
        <v>241</v>
      </c>
      <c r="E13" s="203" t="s">
        <v>167</v>
      </c>
      <c r="F13" s="277">
        <v>161</v>
      </c>
      <c r="G13" s="278">
        <v>241</v>
      </c>
      <c r="H13" s="279">
        <v>700</v>
      </c>
      <c r="I13" s="257"/>
      <c r="J13" s="257"/>
      <c r="K13" s="167"/>
      <c r="L13" s="167"/>
      <c r="M13" s="167"/>
      <c r="N13" s="167"/>
      <c r="O13" s="167"/>
      <c r="P13" s="167"/>
      <c r="Q13" s="167"/>
      <c r="R13" s="167"/>
    </row>
    <row r="14" spans="2:18" ht="26.1" customHeight="1" x14ac:dyDescent="0.15">
      <c r="B14" s="402"/>
      <c r="C14" s="190"/>
      <c r="D14" s="216" t="s">
        <v>189</v>
      </c>
      <c r="E14" s="204" t="s">
        <v>74</v>
      </c>
      <c r="F14" s="280">
        <v>6960</v>
      </c>
      <c r="G14" s="281">
        <v>6702</v>
      </c>
      <c r="H14" s="282">
        <v>7450</v>
      </c>
      <c r="I14" s="257"/>
      <c r="J14" s="257"/>
      <c r="K14" s="167"/>
      <c r="L14" s="167"/>
      <c r="M14" s="167"/>
      <c r="N14" s="167"/>
      <c r="O14" s="167"/>
      <c r="P14" s="167"/>
      <c r="Q14" s="167"/>
      <c r="R14" s="167"/>
    </row>
    <row r="15" spans="2:18" ht="26.1" customHeight="1" x14ac:dyDescent="0.15">
      <c r="B15" s="402"/>
      <c r="C15" s="190"/>
      <c r="D15" s="215" t="s">
        <v>190</v>
      </c>
      <c r="E15" s="203" t="s">
        <v>74</v>
      </c>
      <c r="F15" s="277">
        <v>5276</v>
      </c>
      <c r="G15" s="278">
        <v>5795</v>
      </c>
      <c r="H15" s="279">
        <v>6476</v>
      </c>
      <c r="I15" s="257"/>
      <c r="J15" s="257"/>
      <c r="K15" s="167"/>
      <c r="L15" s="167"/>
      <c r="M15" s="167"/>
      <c r="N15" s="167"/>
      <c r="O15" s="167"/>
      <c r="P15" s="167"/>
      <c r="Q15" s="167"/>
      <c r="R15" s="167"/>
    </row>
    <row r="16" spans="2:18" ht="26.1" customHeight="1" x14ac:dyDescent="0.15">
      <c r="B16" s="402"/>
      <c r="C16" s="190"/>
      <c r="D16" s="216" t="s">
        <v>191</v>
      </c>
      <c r="E16" s="204" t="s">
        <v>74</v>
      </c>
      <c r="F16" s="280">
        <v>5700</v>
      </c>
      <c r="G16" s="281">
        <v>5860</v>
      </c>
      <c r="H16" s="282">
        <v>5770</v>
      </c>
      <c r="I16" s="257"/>
      <c r="J16" s="257"/>
      <c r="K16" s="167"/>
      <c r="L16" s="167"/>
      <c r="M16" s="167"/>
      <c r="N16" s="167"/>
      <c r="O16" s="167"/>
      <c r="P16" s="167"/>
      <c r="Q16" s="167"/>
      <c r="R16" s="167"/>
    </row>
    <row r="17" spans="2:18" ht="26.1" customHeight="1" x14ac:dyDescent="0.15">
      <c r="B17" s="402"/>
      <c r="C17" s="187"/>
      <c r="D17" s="205" t="s">
        <v>192</v>
      </c>
      <c r="E17" s="206" t="s">
        <v>74</v>
      </c>
      <c r="F17" s="283">
        <v>1520</v>
      </c>
      <c r="G17" s="284">
        <v>1340</v>
      </c>
      <c r="H17" s="285">
        <v>1535</v>
      </c>
      <c r="I17" s="257"/>
      <c r="J17" s="257"/>
      <c r="K17" s="167"/>
      <c r="L17" s="167"/>
      <c r="M17" s="167"/>
      <c r="N17" s="167"/>
      <c r="O17" s="167"/>
      <c r="P17" s="167"/>
      <c r="Q17" s="167"/>
      <c r="R17" s="167"/>
    </row>
    <row r="18" spans="2:18" ht="26.1" customHeight="1" x14ac:dyDescent="0.15">
      <c r="B18" s="402"/>
      <c r="C18" s="186">
        <v>3</v>
      </c>
      <c r="D18" s="186" t="s">
        <v>168</v>
      </c>
      <c r="E18" s="251"/>
      <c r="F18" s="193"/>
      <c r="G18" s="193"/>
      <c r="H18" s="291"/>
      <c r="I18" s="257"/>
      <c r="J18" s="193"/>
      <c r="K18" s="167"/>
      <c r="L18" s="167"/>
      <c r="M18" s="167"/>
      <c r="N18" s="167"/>
      <c r="O18" s="167"/>
      <c r="P18" s="167"/>
      <c r="Q18" s="167"/>
      <c r="R18" s="167"/>
    </row>
    <row r="19" spans="2:18" ht="26.1" customHeight="1" x14ac:dyDescent="0.15">
      <c r="B19" s="402"/>
      <c r="D19" s="173" t="s">
        <v>205</v>
      </c>
      <c r="E19" s="159" t="s">
        <v>169</v>
      </c>
      <c r="F19" s="288">
        <v>7</v>
      </c>
      <c r="G19" s="289">
        <v>9</v>
      </c>
      <c r="H19" s="290">
        <v>10</v>
      </c>
      <c r="I19" s="257"/>
      <c r="J19" s="257"/>
      <c r="K19" s="167"/>
      <c r="L19" s="167"/>
      <c r="M19" s="167"/>
      <c r="N19" s="167"/>
      <c r="O19" s="167"/>
      <c r="P19" s="167"/>
      <c r="Q19" s="167"/>
      <c r="R19" s="167"/>
    </row>
    <row r="20" spans="2:18" ht="26.1" customHeight="1" x14ac:dyDescent="0.15">
      <c r="B20" s="402"/>
      <c r="D20" s="214" t="s">
        <v>206</v>
      </c>
      <c r="E20" s="204" t="s">
        <v>74</v>
      </c>
      <c r="F20" s="281">
        <v>36</v>
      </c>
      <c r="G20" s="281">
        <v>26</v>
      </c>
      <c r="H20" s="282">
        <v>50</v>
      </c>
      <c r="I20" s="257"/>
      <c r="J20" s="257"/>
      <c r="K20" s="167"/>
      <c r="L20" s="167"/>
      <c r="M20" s="167"/>
      <c r="N20" s="167"/>
      <c r="O20" s="167"/>
      <c r="P20" s="167"/>
      <c r="Q20" s="167"/>
      <c r="R20" s="167"/>
    </row>
    <row r="21" spans="2:18" ht="26.1" customHeight="1" x14ac:dyDescent="0.15">
      <c r="B21" s="402"/>
      <c r="C21" s="188"/>
      <c r="D21" s="207" t="s">
        <v>207</v>
      </c>
      <c r="E21" s="206" t="s">
        <v>170</v>
      </c>
      <c r="F21" s="283">
        <v>4</v>
      </c>
      <c r="G21" s="284">
        <v>1</v>
      </c>
      <c r="H21" s="285">
        <v>2</v>
      </c>
      <c r="I21" s="257"/>
      <c r="J21" s="257"/>
      <c r="K21" s="167"/>
      <c r="L21" s="167"/>
      <c r="M21" s="167"/>
      <c r="N21" s="167"/>
      <c r="O21" s="167"/>
      <c r="P21" s="167"/>
      <c r="Q21" s="167"/>
      <c r="R21" s="167"/>
    </row>
    <row r="22" spans="2:18" ht="26.1" customHeight="1" x14ac:dyDescent="0.15">
      <c r="B22" s="402"/>
      <c r="C22" s="186">
        <v>4</v>
      </c>
      <c r="D22" s="186" t="s">
        <v>171</v>
      </c>
      <c r="E22" s="251"/>
      <c r="F22" s="193"/>
      <c r="G22" s="193"/>
      <c r="H22" s="291"/>
      <c r="I22" s="257"/>
      <c r="J22" s="193"/>
      <c r="K22" s="167"/>
      <c r="L22" s="167"/>
      <c r="M22" s="167"/>
      <c r="N22" s="167"/>
      <c r="O22" s="167"/>
      <c r="P22" s="167"/>
      <c r="Q22" s="167"/>
      <c r="R22" s="167"/>
    </row>
    <row r="23" spans="2:18" ht="26.1" customHeight="1" x14ac:dyDescent="0.15">
      <c r="B23" s="402"/>
      <c r="D23" s="173" t="s">
        <v>299</v>
      </c>
      <c r="E23" s="159" t="s">
        <v>172</v>
      </c>
      <c r="F23" s="288">
        <v>9</v>
      </c>
      <c r="G23" s="289">
        <v>14</v>
      </c>
      <c r="H23" s="290">
        <v>24</v>
      </c>
      <c r="I23" s="257"/>
      <c r="J23" s="257"/>
      <c r="K23" s="167"/>
      <c r="L23" s="167"/>
      <c r="M23" s="167"/>
      <c r="N23" s="167"/>
      <c r="O23" s="167"/>
      <c r="P23" s="167"/>
      <c r="Q23" s="167"/>
      <c r="R23" s="167"/>
    </row>
    <row r="24" spans="2:18" ht="26.1" customHeight="1" x14ac:dyDescent="0.15">
      <c r="B24" s="402"/>
      <c r="C24" s="191"/>
      <c r="D24" s="217" t="s">
        <v>208</v>
      </c>
      <c r="E24" s="204" t="s">
        <v>173</v>
      </c>
      <c r="F24" s="280">
        <v>3</v>
      </c>
      <c r="G24" s="281">
        <v>6</v>
      </c>
      <c r="H24" s="282">
        <v>6</v>
      </c>
      <c r="I24" s="257"/>
      <c r="J24" s="257"/>
      <c r="K24" s="167"/>
      <c r="L24" s="167"/>
      <c r="M24" s="167"/>
      <c r="N24" s="167"/>
      <c r="O24" s="167"/>
      <c r="P24" s="167"/>
      <c r="Q24" s="167"/>
      <c r="R24" s="167"/>
    </row>
    <row r="25" spans="2:18" ht="26.1" customHeight="1" x14ac:dyDescent="0.15">
      <c r="B25" s="402"/>
      <c r="C25" s="191"/>
      <c r="D25" s="242" t="s">
        <v>209</v>
      </c>
      <c r="E25" s="243" t="s">
        <v>74</v>
      </c>
      <c r="F25" s="277">
        <v>41121</v>
      </c>
      <c r="G25" s="292">
        <v>40868</v>
      </c>
      <c r="H25" s="293">
        <v>41304</v>
      </c>
      <c r="I25" s="257"/>
      <c r="J25" s="258"/>
      <c r="K25" s="167"/>
      <c r="L25" s="167"/>
      <c r="M25" s="167"/>
      <c r="N25" s="167"/>
      <c r="O25" s="167"/>
      <c r="P25" s="167"/>
      <c r="Q25" s="167"/>
      <c r="R25" s="167"/>
    </row>
    <row r="26" spans="2:18" ht="26.1" customHeight="1" x14ac:dyDescent="0.15">
      <c r="B26" s="402"/>
      <c r="C26" s="191"/>
      <c r="D26" s="214" t="s">
        <v>210</v>
      </c>
      <c r="E26" s="204" t="s">
        <v>173</v>
      </c>
      <c r="F26" s="280">
        <v>9</v>
      </c>
      <c r="G26" s="281">
        <v>5</v>
      </c>
      <c r="H26" s="282">
        <v>18</v>
      </c>
      <c r="I26" s="257"/>
      <c r="J26" s="257"/>
      <c r="K26" s="167"/>
      <c r="L26" s="167"/>
      <c r="M26" s="167"/>
      <c r="N26" s="167"/>
      <c r="O26" s="167"/>
      <c r="P26" s="167"/>
      <c r="Q26" s="167"/>
      <c r="R26" s="167"/>
    </row>
    <row r="27" spans="2:18" ht="26.1" customHeight="1" x14ac:dyDescent="0.15">
      <c r="B27" s="402"/>
      <c r="C27" s="191"/>
      <c r="D27" s="202" t="s">
        <v>211</v>
      </c>
      <c r="E27" s="203" t="s">
        <v>74</v>
      </c>
      <c r="F27" s="277">
        <v>125</v>
      </c>
      <c r="G27" s="278">
        <v>247</v>
      </c>
      <c r="H27" s="279">
        <v>600</v>
      </c>
      <c r="I27" s="257"/>
      <c r="J27" s="257"/>
      <c r="K27" s="167"/>
      <c r="L27" s="167"/>
      <c r="M27" s="167"/>
      <c r="N27" s="167"/>
      <c r="O27" s="167"/>
      <c r="P27" s="167"/>
      <c r="Q27" s="167"/>
      <c r="R27" s="167"/>
    </row>
    <row r="28" spans="2:18" ht="26.1" customHeight="1" thickBot="1" x14ac:dyDescent="0.2">
      <c r="B28" s="403"/>
      <c r="C28" s="192"/>
      <c r="D28" s="219" t="s">
        <v>212</v>
      </c>
      <c r="E28" s="220" t="s">
        <v>174</v>
      </c>
      <c r="F28" s="294">
        <v>141</v>
      </c>
      <c r="G28" s="295">
        <v>157</v>
      </c>
      <c r="H28" s="296">
        <v>133</v>
      </c>
      <c r="I28" s="257"/>
      <c r="J28" s="257"/>
      <c r="K28" s="167"/>
      <c r="L28" s="167"/>
      <c r="M28" s="167"/>
      <c r="N28" s="167"/>
      <c r="O28" s="167"/>
      <c r="P28" s="167"/>
      <c r="Q28" s="167"/>
      <c r="R28" s="167"/>
    </row>
    <row r="29" spans="2:18" ht="26.1" customHeight="1" x14ac:dyDescent="0.15">
      <c r="B29" s="50" t="s">
        <v>222</v>
      </c>
      <c r="C29" s="78"/>
      <c r="D29" s="78"/>
      <c r="E29" s="78"/>
      <c r="F29" s="78"/>
      <c r="G29" s="78"/>
      <c r="H29" s="297"/>
      <c r="I29" s="257"/>
      <c r="J29" s="259"/>
      <c r="K29" s="167"/>
      <c r="L29" s="167"/>
      <c r="M29" s="167"/>
      <c r="N29" s="167"/>
      <c r="O29" s="167"/>
      <c r="P29" s="167"/>
      <c r="Q29" s="167"/>
      <c r="R29" s="167"/>
    </row>
    <row r="30" spans="2:18" ht="26.1" customHeight="1" x14ac:dyDescent="0.15">
      <c r="B30" s="398"/>
      <c r="C30" s="189">
        <v>1</v>
      </c>
      <c r="D30" s="396" t="s">
        <v>175</v>
      </c>
      <c r="E30" s="396"/>
      <c r="F30" s="396"/>
      <c r="G30" s="396"/>
      <c r="H30" s="397"/>
      <c r="I30" s="257"/>
      <c r="J30" s="260"/>
      <c r="K30" s="167"/>
      <c r="L30" s="167"/>
      <c r="M30" s="167"/>
      <c r="N30" s="167"/>
      <c r="O30" s="167"/>
      <c r="P30" s="167"/>
      <c r="Q30" s="167"/>
      <c r="R30" s="167"/>
    </row>
    <row r="31" spans="2:18" ht="26.1" customHeight="1" x14ac:dyDescent="0.15">
      <c r="B31" s="399"/>
      <c r="C31" s="191"/>
      <c r="D31" s="173" t="s">
        <v>213</v>
      </c>
      <c r="E31" s="174" t="s">
        <v>17</v>
      </c>
      <c r="F31" s="289">
        <v>21</v>
      </c>
      <c r="G31" s="289">
        <v>22</v>
      </c>
      <c r="H31" s="290">
        <v>40</v>
      </c>
      <c r="I31" s="257"/>
      <c r="J31" s="257"/>
      <c r="K31" s="167"/>
      <c r="L31" s="167"/>
      <c r="M31" s="167"/>
      <c r="N31" s="167"/>
      <c r="O31" s="167"/>
      <c r="P31" s="167"/>
      <c r="Q31" s="167"/>
      <c r="R31" s="167"/>
    </row>
    <row r="32" spans="2:18" ht="26.1" customHeight="1" x14ac:dyDescent="0.15">
      <c r="B32" s="399"/>
      <c r="C32" s="191"/>
      <c r="D32" s="214" t="s">
        <v>214</v>
      </c>
      <c r="E32" s="209" t="s">
        <v>178</v>
      </c>
      <c r="F32" s="280">
        <v>107</v>
      </c>
      <c r="G32" s="281">
        <v>106</v>
      </c>
      <c r="H32" s="282">
        <v>100</v>
      </c>
      <c r="I32" s="257"/>
      <c r="J32" s="257"/>
      <c r="K32" s="167"/>
      <c r="L32" s="167"/>
      <c r="M32" s="167"/>
      <c r="N32" s="167"/>
      <c r="O32" s="167"/>
      <c r="P32" s="167"/>
      <c r="Q32" s="167"/>
      <c r="R32" s="167"/>
    </row>
    <row r="33" spans="2:18" ht="26.1" customHeight="1" x14ac:dyDescent="0.15">
      <c r="B33" s="399"/>
      <c r="C33" s="187"/>
      <c r="D33" s="205" t="s">
        <v>215</v>
      </c>
      <c r="E33" s="208" t="s">
        <v>178</v>
      </c>
      <c r="F33" s="283" t="s">
        <v>59</v>
      </c>
      <c r="G33" s="284">
        <v>4</v>
      </c>
      <c r="H33" s="285">
        <v>8</v>
      </c>
      <c r="I33" s="257"/>
      <c r="J33" s="257"/>
      <c r="K33" s="167"/>
      <c r="L33" s="167"/>
      <c r="M33" s="167"/>
      <c r="N33" s="167"/>
      <c r="O33" s="167"/>
      <c r="P33" s="167"/>
      <c r="Q33" s="167"/>
      <c r="R33" s="167"/>
    </row>
    <row r="34" spans="2:18" ht="26.1" customHeight="1" x14ac:dyDescent="0.15">
      <c r="B34" s="399"/>
      <c r="C34" s="189">
        <v>2</v>
      </c>
      <c r="D34" s="196" t="s">
        <v>176</v>
      </c>
      <c r="E34" s="195"/>
      <c r="F34" s="272"/>
      <c r="G34" s="272"/>
      <c r="H34" s="273"/>
      <c r="I34" s="257"/>
      <c r="J34" s="193"/>
      <c r="K34" s="167"/>
      <c r="L34" s="167"/>
      <c r="M34" s="167"/>
      <c r="N34" s="167"/>
      <c r="O34" s="167"/>
      <c r="P34" s="167"/>
      <c r="Q34" s="167"/>
      <c r="R34" s="167"/>
    </row>
    <row r="35" spans="2:18" ht="26.1" customHeight="1" x14ac:dyDescent="0.15">
      <c r="B35" s="399"/>
      <c r="C35" s="191"/>
      <c r="D35" s="173" t="s">
        <v>216</v>
      </c>
      <c r="E35" s="174" t="s">
        <v>284</v>
      </c>
      <c r="F35" s="288">
        <v>10</v>
      </c>
      <c r="G35" s="289">
        <v>12</v>
      </c>
      <c r="H35" s="290">
        <v>14</v>
      </c>
      <c r="I35" s="257"/>
      <c r="J35" s="257"/>
      <c r="K35" s="167"/>
      <c r="L35" s="167"/>
      <c r="M35" s="167"/>
      <c r="N35" s="167"/>
      <c r="O35" s="167"/>
      <c r="P35" s="167"/>
      <c r="Q35" s="167"/>
      <c r="R35" s="167"/>
    </row>
    <row r="36" spans="2:18" ht="26.1" customHeight="1" x14ac:dyDescent="0.15">
      <c r="B36" s="399"/>
      <c r="C36" s="191"/>
      <c r="D36" s="214" t="s">
        <v>217</v>
      </c>
      <c r="E36" s="204" t="s">
        <v>285</v>
      </c>
      <c r="F36" s="280">
        <v>59</v>
      </c>
      <c r="G36" s="281">
        <v>142</v>
      </c>
      <c r="H36" s="282">
        <v>140</v>
      </c>
      <c r="I36" s="257"/>
      <c r="J36" s="257"/>
      <c r="K36" s="167"/>
      <c r="L36" s="167"/>
      <c r="M36" s="167"/>
      <c r="N36" s="167"/>
      <c r="O36" s="167"/>
      <c r="P36" s="167"/>
      <c r="Q36" s="167"/>
      <c r="R36" s="167"/>
    </row>
    <row r="37" spans="2:18" ht="26.1" customHeight="1" x14ac:dyDescent="0.15">
      <c r="B37" s="399"/>
      <c r="C37" s="187"/>
      <c r="D37" s="205" t="s">
        <v>218</v>
      </c>
      <c r="E37" s="208" t="s">
        <v>169</v>
      </c>
      <c r="F37" s="283">
        <v>24</v>
      </c>
      <c r="G37" s="284">
        <v>28</v>
      </c>
      <c r="H37" s="285">
        <v>25</v>
      </c>
      <c r="I37" s="257"/>
      <c r="J37" s="257"/>
      <c r="K37" s="167"/>
      <c r="L37" s="167"/>
      <c r="M37" s="167"/>
      <c r="N37" s="167"/>
      <c r="O37" s="167"/>
      <c r="P37" s="167"/>
      <c r="Q37" s="167"/>
      <c r="R37" s="167"/>
    </row>
    <row r="38" spans="2:18" ht="26.1" customHeight="1" x14ac:dyDescent="0.15">
      <c r="B38" s="399"/>
      <c r="C38" s="191">
        <v>3</v>
      </c>
      <c r="D38" s="197" t="s">
        <v>177</v>
      </c>
      <c r="E38" s="251"/>
      <c r="F38" s="193"/>
      <c r="G38" s="193"/>
      <c r="H38" s="291"/>
      <c r="I38" s="257"/>
      <c r="J38" s="193"/>
      <c r="K38" s="167"/>
      <c r="L38" s="167"/>
      <c r="M38" s="167"/>
      <c r="N38" s="167"/>
      <c r="O38" s="167"/>
      <c r="P38" s="167"/>
      <c r="Q38" s="167"/>
      <c r="R38" s="167"/>
    </row>
    <row r="39" spans="2:18" ht="26.1" customHeight="1" x14ac:dyDescent="0.15">
      <c r="B39" s="399"/>
      <c r="C39" s="191"/>
      <c r="D39" s="210" t="s">
        <v>219</v>
      </c>
      <c r="E39" s="211" t="s">
        <v>178</v>
      </c>
      <c r="F39" s="274">
        <v>4897</v>
      </c>
      <c r="G39" s="275">
        <v>5193</v>
      </c>
      <c r="H39" s="276">
        <v>5400</v>
      </c>
      <c r="I39" s="257"/>
      <c r="J39" s="257"/>
      <c r="K39" s="167"/>
      <c r="L39" s="167"/>
      <c r="M39" s="167"/>
      <c r="N39" s="167"/>
      <c r="O39" s="167"/>
      <c r="P39" s="167"/>
      <c r="Q39" s="167"/>
      <c r="R39" s="167"/>
    </row>
    <row r="40" spans="2:18" ht="26.1" customHeight="1" thickBot="1" x14ac:dyDescent="0.2">
      <c r="B40" s="400"/>
      <c r="C40" s="192"/>
      <c r="D40" s="221" t="s">
        <v>220</v>
      </c>
      <c r="E40" s="222" t="s">
        <v>178</v>
      </c>
      <c r="F40" s="298">
        <v>5422</v>
      </c>
      <c r="G40" s="299">
        <v>5244</v>
      </c>
      <c r="H40" s="300">
        <v>5000</v>
      </c>
      <c r="I40" s="257"/>
      <c r="J40" s="257"/>
      <c r="K40" s="167"/>
      <c r="L40" s="167"/>
      <c r="M40" s="167"/>
      <c r="N40" s="167"/>
      <c r="O40" s="167"/>
      <c r="P40" s="167"/>
      <c r="Q40" s="167"/>
      <c r="R40" s="167"/>
    </row>
    <row r="41" spans="2:18" ht="26.1" customHeight="1" x14ac:dyDescent="0.15">
      <c r="B41" s="393" t="s">
        <v>223</v>
      </c>
      <c r="C41" s="394"/>
      <c r="D41" s="394"/>
      <c r="E41" s="394"/>
      <c r="F41" s="394"/>
      <c r="G41" s="394"/>
      <c r="H41" s="395"/>
      <c r="I41" s="257"/>
      <c r="J41" s="253"/>
      <c r="K41" s="167"/>
      <c r="L41" s="167"/>
      <c r="M41" s="167"/>
      <c r="N41" s="167"/>
      <c r="O41" s="167"/>
      <c r="P41" s="167"/>
      <c r="Q41" s="167"/>
      <c r="R41" s="167"/>
    </row>
    <row r="42" spans="2:18" ht="26.1" customHeight="1" x14ac:dyDescent="0.15">
      <c r="B42" s="398"/>
      <c r="C42" s="189">
        <v>1</v>
      </c>
      <c r="D42" s="196" t="s">
        <v>248</v>
      </c>
      <c r="E42" s="195"/>
      <c r="F42" s="272"/>
      <c r="G42" s="272"/>
      <c r="H42" s="273"/>
      <c r="I42" s="257"/>
      <c r="J42" s="193"/>
      <c r="K42" s="167"/>
      <c r="L42" s="167"/>
      <c r="M42" s="167"/>
      <c r="N42" s="167"/>
      <c r="O42" s="167"/>
      <c r="P42" s="167"/>
      <c r="Q42" s="167"/>
      <c r="R42" s="167"/>
    </row>
    <row r="43" spans="2:18" ht="26.1" customHeight="1" x14ac:dyDescent="0.15">
      <c r="B43" s="399"/>
      <c r="C43" s="191"/>
      <c r="D43" s="210" t="s">
        <v>193</v>
      </c>
      <c r="E43" s="211" t="s">
        <v>179</v>
      </c>
      <c r="F43" s="274">
        <v>29</v>
      </c>
      <c r="G43" s="275">
        <v>31</v>
      </c>
      <c r="H43" s="276">
        <v>60</v>
      </c>
      <c r="I43" s="257"/>
      <c r="J43" s="257"/>
      <c r="K43" s="167"/>
      <c r="L43" s="167"/>
      <c r="M43" s="167"/>
      <c r="N43" s="167"/>
      <c r="O43" s="167"/>
      <c r="P43" s="167"/>
      <c r="Q43" s="167"/>
      <c r="R43" s="167"/>
    </row>
    <row r="44" spans="2:18" ht="26.1" customHeight="1" x14ac:dyDescent="0.15">
      <c r="B44" s="399"/>
      <c r="C44" s="191"/>
      <c r="D44" s="205" t="s">
        <v>194</v>
      </c>
      <c r="E44" s="208" t="s">
        <v>286</v>
      </c>
      <c r="F44" s="283">
        <v>75</v>
      </c>
      <c r="G44" s="284">
        <v>76</v>
      </c>
      <c r="H44" s="285">
        <v>60</v>
      </c>
      <c r="I44" s="257"/>
      <c r="J44" s="257"/>
      <c r="K44" s="167"/>
      <c r="L44" s="167"/>
      <c r="M44" s="167"/>
      <c r="N44" s="167"/>
      <c r="O44" s="167"/>
      <c r="P44" s="167"/>
      <c r="Q44" s="167"/>
      <c r="R44" s="167"/>
    </row>
    <row r="45" spans="2:18" ht="26.1" customHeight="1" x14ac:dyDescent="0.15">
      <c r="B45" s="399"/>
      <c r="C45" s="189">
        <v>2</v>
      </c>
      <c r="D45" s="196" t="s">
        <v>180</v>
      </c>
      <c r="E45" s="195"/>
      <c r="F45" s="272"/>
      <c r="G45" s="272"/>
      <c r="H45" s="273"/>
      <c r="I45" s="257"/>
      <c r="J45" s="193"/>
      <c r="K45" s="167"/>
      <c r="L45" s="167"/>
      <c r="M45" s="167"/>
      <c r="N45" s="167"/>
      <c r="O45" s="167"/>
      <c r="P45" s="167"/>
      <c r="Q45" s="167"/>
      <c r="R45" s="167"/>
    </row>
    <row r="46" spans="2:18" ht="26.1" customHeight="1" x14ac:dyDescent="0.15">
      <c r="B46" s="399"/>
      <c r="C46" s="191"/>
      <c r="D46" s="173" t="s">
        <v>195</v>
      </c>
      <c r="E46" s="174" t="s">
        <v>181</v>
      </c>
      <c r="F46" s="288">
        <v>7250</v>
      </c>
      <c r="G46" s="301">
        <v>9411</v>
      </c>
      <c r="H46" s="302">
        <v>7040</v>
      </c>
      <c r="I46" s="257"/>
      <c r="J46" s="258"/>
      <c r="K46" s="167"/>
      <c r="L46" s="167"/>
      <c r="M46" s="167"/>
      <c r="N46" s="167"/>
      <c r="O46" s="167"/>
      <c r="P46" s="167"/>
      <c r="Q46" s="167"/>
      <c r="R46" s="167"/>
    </row>
    <row r="47" spans="2:18" ht="26.1" customHeight="1" x14ac:dyDescent="0.15">
      <c r="B47" s="399"/>
      <c r="C47" s="191"/>
      <c r="D47" s="214" t="s">
        <v>196</v>
      </c>
      <c r="E47" s="209" t="s">
        <v>181</v>
      </c>
      <c r="F47" s="280">
        <v>4693</v>
      </c>
      <c r="G47" s="281">
        <v>6303</v>
      </c>
      <c r="H47" s="282">
        <v>4822</v>
      </c>
      <c r="I47" s="257"/>
      <c r="J47" s="257"/>
      <c r="K47" s="167"/>
      <c r="L47" s="167"/>
      <c r="M47" s="167"/>
      <c r="N47" s="167"/>
      <c r="O47" s="167"/>
      <c r="P47" s="167"/>
      <c r="Q47" s="167"/>
      <c r="R47" s="167"/>
    </row>
    <row r="48" spans="2:18" ht="26.1" customHeight="1" x14ac:dyDescent="0.15">
      <c r="B48" s="399"/>
      <c r="C48" s="191"/>
      <c r="D48" s="214" t="s">
        <v>197</v>
      </c>
      <c r="E48" s="209" t="s">
        <v>181</v>
      </c>
      <c r="F48" s="280">
        <v>632.65142249999997</v>
      </c>
      <c r="G48" s="281">
        <v>650</v>
      </c>
      <c r="H48" s="282">
        <v>711</v>
      </c>
      <c r="I48" s="257"/>
      <c r="J48" s="257"/>
      <c r="K48" s="167"/>
      <c r="L48" s="167"/>
      <c r="M48" s="167"/>
      <c r="N48" s="167"/>
      <c r="O48" s="167"/>
      <c r="P48" s="167"/>
      <c r="Q48" s="167"/>
      <c r="R48" s="167"/>
    </row>
    <row r="49" spans="1:18" ht="26.1" customHeight="1" x14ac:dyDescent="0.15">
      <c r="B49" s="399"/>
      <c r="C49" s="187"/>
      <c r="D49" s="212" t="s">
        <v>198</v>
      </c>
      <c r="E49" s="208" t="s">
        <v>181</v>
      </c>
      <c r="F49" s="283">
        <v>388</v>
      </c>
      <c r="G49" s="284">
        <v>570</v>
      </c>
      <c r="H49" s="285">
        <v>478.8</v>
      </c>
      <c r="I49" s="257"/>
      <c r="J49" s="257"/>
      <c r="K49" s="167"/>
      <c r="L49" s="167"/>
      <c r="M49" s="167"/>
      <c r="N49" s="167"/>
      <c r="O49" s="167"/>
      <c r="P49" s="167"/>
      <c r="Q49" s="167"/>
      <c r="R49" s="167"/>
    </row>
    <row r="50" spans="1:18" ht="26.1" customHeight="1" x14ac:dyDescent="0.15">
      <c r="B50" s="399"/>
      <c r="C50" s="189">
        <v>3</v>
      </c>
      <c r="D50" s="198" t="s">
        <v>182</v>
      </c>
      <c r="E50" s="199"/>
      <c r="F50" s="303"/>
      <c r="G50" s="303"/>
      <c r="H50" s="304"/>
      <c r="I50" s="257"/>
      <c r="J50" s="193"/>
      <c r="K50" s="167"/>
      <c r="L50" s="167"/>
      <c r="M50" s="167"/>
      <c r="N50" s="167"/>
      <c r="O50" s="167"/>
      <c r="P50" s="167"/>
      <c r="Q50" s="167"/>
      <c r="R50" s="167"/>
    </row>
    <row r="51" spans="1:18" ht="26.1" customHeight="1" x14ac:dyDescent="0.15">
      <c r="B51" s="399"/>
      <c r="C51" s="191"/>
      <c r="D51" s="175" t="s">
        <v>199</v>
      </c>
      <c r="E51" s="174" t="s">
        <v>181</v>
      </c>
      <c r="F51" s="288">
        <v>149</v>
      </c>
      <c r="G51" s="289">
        <v>173</v>
      </c>
      <c r="H51" s="290">
        <v>151.98000000000002</v>
      </c>
      <c r="I51" s="257"/>
      <c r="J51" s="257"/>
      <c r="K51" s="167"/>
      <c r="L51" s="167"/>
      <c r="M51" s="167"/>
      <c r="N51" s="167"/>
      <c r="O51" s="167"/>
      <c r="P51" s="167"/>
      <c r="Q51" s="167"/>
      <c r="R51" s="167"/>
    </row>
    <row r="52" spans="1:18" ht="26.1" customHeight="1" x14ac:dyDescent="0.15">
      <c r="B52" s="399"/>
      <c r="C52" s="191"/>
      <c r="D52" s="214" t="s">
        <v>200</v>
      </c>
      <c r="E52" s="209" t="s">
        <v>181</v>
      </c>
      <c r="F52" s="280">
        <v>740</v>
      </c>
      <c r="G52" s="281">
        <v>711</v>
      </c>
      <c r="H52" s="282">
        <v>754</v>
      </c>
      <c r="I52" s="257"/>
      <c r="J52" s="257"/>
      <c r="K52" s="167"/>
      <c r="L52" s="167"/>
      <c r="M52" s="167"/>
      <c r="N52" s="167"/>
      <c r="O52" s="167"/>
      <c r="P52" s="167"/>
      <c r="Q52" s="167"/>
      <c r="R52" s="167"/>
    </row>
    <row r="53" spans="1:18" ht="26.1" customHeight="1" x14ac:dyDescent="0.15">
      <c r="B53" s="399"/>
      <c r="C53" s="187"/>
      <c r="D53" s="205" t="s">
        <v>201</v>
      </c>
      <c r="E53" s="208" t="s">
        <v>169</v>
      </c>
      <c r="F53" s="283">
        <v>17</v>
      </c>
      <c r="G53" s="284">
        <v>20</v>
      </c>
      <c r="H53" s="285">
        <v>22</v>
      </c>
      <c r="I53" s="257"/>
      <c r="J53" s="257"/>
      <c r="K53" s="167"/>
      <c r="L53" s="167"/>
      <c r="M53" s="167"/>
      <c r="N53" s="167"/>
      <c r="O53" s="167"/>
      <c r="P53" s="167"/>
      <c r="Q53" s="167"/>
      <c r="R53" s="167"/>
    </row>
    <row r="54" spans="1:18" ht="26.1" customHeight="1" x14ac:dyDescent="0.15">
      <c r="B54" s="399"/>
      <c r="C54" s="191">
        <v>4</v>
      </c>
      <c r="D54" s="197" t="s">
        <v>183</v>
      </c>
      <c r="E54" s="251"/>
      <c r="F54" s="286"/>
      <c r="G54" s="286"/>
      <c r="H54" s="287"/>
      <c r="I54" s="257"/>
      <c r="J54" s="193"/>
      <c r="K54" s="167"/>
      <c r="L54" s="167"/>
      <c r="M54" s="167"/>
      <c r="N54" s="167"/>
      <c r="O54" s="167"/>
      <c r="P54" s="167"/>
      <c r="Q54" s="167"/>
      <c r="R54" s="167"/>
    </row>
    <row r="55" spans="1:18" ht="26.1" customHeight="1" thickBot="1" x14ac:dyDescent="0.2">
      <c r="B55" s="400"/>
      <c r="C55" s="192"/>
      <c r="D55" s="185" t="s">
        <v>202</v>
      </c>
      <c r="E55" s="353" t="s">
        <v>256</v>
      </c>
      <c r="F55" s="305">
        <v>3</v>
      </c>
      <c r="G55" s="306">
        <v>3</v>
      </c>
      <c r="H55" s="307">
        <v>3</v>
      </c>
      <c r="I55" s="257"/>
      <c r="J55" s="257"/>
      <c r="K55" s="167"/>
      <c r="L55" s="167"/>
      <c r="M55" s="167"/>
      <c r="N55" s="167"/>
      <c r="O55" s="167"/>
      <c r="P55" s="167"/>
      <c r="Q55" s="167"/>
      <c r="R55" s="167"/>
    </row>
    <row r="56" spans="1:18" s="169" customFormat="1" ht="19.5" customHeight="1" x14ac:dyDescent="0.15">
      <c r="A56" s="167"/>
      <c r="B56" s="390" t="s">
        <v>242</v>
      </c>
      <c r="C56" s="390"/>
      <c r="D56" s="390"/>
      <c r="E56" s="390"/>
      <c r="F56" s="390"/>
      <c r="G56" s="390"/>
      <c r="H56" s="390"/>
      <c r="I56" s="390"/>
      <c r="J56" s="218"/>
      <c r="K56" s="178"/>
      <c r="L56" s="179"/>
      <c r="M56" s="179"/>
      <c r="N56" s="179"/>
      <c r="O56" s="179"/>
      <c r="P56" s="181"/>
      <c r="Q56" s="182"/>
      <c r="R56" s="182"/>
    </row>
    <row r="57" spans="1:18" s="169" customFormat="1" ht="16.5" customHeight="1" x14ac:dyDescent="0.15">
      <c r="A57" s="167"/>
      <c r="B57" s="200"/>
      <c r="C57" s="100"/>
      <c r="D57" s="183"/>
      <c r="E57" s="171"/>
      <c r="F57" s="308"/>
      <c r="G57" s="218"/>
      <c r="H57" s="218"/>
      <c r="I57" s="257"/>
      <c r="J57" s="218"/>
      <c r="K57" s="178"/>
      <c r="L57" s="179"/>
      <c r="M57" s="179"/>
      <c r="N57" s="179"/>
      <c r="O57" s="179"/>
      <c r="P57" s="181"/>
      <c r="Q57" s="182"/>
      <c r="R57" s="182"/>
    </row>
    <row r="58" spans="1:18" s="169" customFormat="1" ht="16.5" customHeight="1" x14ac:dyDescent="0.15">
      <c r="A58" s="167"/>
      <c r="B58" s="200"/>
      <c r="C58" s="100"/>
      <c r="D58" s="183"/>
      <c r="E58" s="171"/>
      <c r="F58" s="308"/>
      <c r="G58" s="218"/>
      <c r="H58" s="218"/>
      <c r="I58" s="257"/>
      <c r="J58" s="218"/>
      <c r="K58" s="178"/>
      <c r="L58" s="179"/>
      <c r="M58" s="179"/>
      <c r="N58" s="179"/>
      <c r="O58" s="179"/>
      <c r="P58" s="181"/>
      <c r="Q58" s="182"/>
      <c r="R58" s="182"/>
    </row>
    <row r="59" spans="1:18" s="169" customFormat="1" ht="16.5" customHeight="1" x14ac:dyDescent="0.15">
      <c r="A59" s="167"/>
      <c r="B59" s="200"/>
      <c r="C59" s="100"/>
      <c r="D59" s="183"/>
      <c r="E59" s="171"/>
      <c r="F59" s="308"/>
      <c r="G59" s="218"/>
      <c r="H59" s="218"/>
      <c r="I59" s="257"/>
      <c r="J59" s="218"/>
      <c r="K59" s="178"/>
      <c r="L59" s="179"/>
      <c r="M59" s="179"/>
      <c r="N59" s="179"/>
      <c r="O59" s="179"/>
      <c r="P59" s="181"/>
      <c r="Q59" s="182"/>
      <c r="R59" s="182"/>
    </row>
    <row r="60" spans="1:18" s="169" customFormat="1" ht="16.5" customHeight="1" x14ac:dyDescent="0.15">
      <c r="A60" s="167"/>
      <c r="B60" s="200"/>
      <c r="C60" s="100"/>
      <c r="D60" s="183"/>
      <c r="E60" s="171"/>
      <c r="F60" s="308"/>
      <c r="G60" s="218"/>
      <c r="H60" s="218"/>
      <c r="I60" s="218"/>
      <c r="J60" s="218"/>
      <c r="K60" s="178"/>
      <c r="L60" s="179"/>
      <c r="M60" s="179"/>
      <c r="N60" s="179"/>
      <c r="O60" s="179"/>
      <c r="P60" s="181"/>
      <c r="Q60" s="182"/>
      <c r="R60" s="182"/>
    </row>
    <row r="61" spans="1:18" s="169" customFormat="1" ht="16.5" customHeight="1" x14ac:dyDescent="0.15">
      <c r="A61" s="167"/>
      <c r="B61" s="200"/>
      <c r="C61" s="100"/>
      <c r="D61" s="183"/>
      <c r="E61" s="171"/>
      <c r="F61" s="308"/>
      <c r="G61" s="218"/>
      <c r="H61" s="218"/>
      <c r="I61" s="218"/>
      <c r="J61" s="218"/>
      <c r="K61" s="178"/>
      <c r="L61" s="179"/>
      <c r="M61" s="179"/>
      <c r="N61" s="179"/>
      <c r="O61" s="179"/>
      <c r="P61" s="181"/>
      <c r="Q61" s="182"/>
      <c r="R61" s="182"/>
    </row>
    <row r="62" spans="1:18" s="169" customFormat="1" ht="16.5" customHeight="1" x14ac:dyDescent="0.15">
      <c r="A62" s="167"/>
      <c r="B62" s="200"/>
      <c r="C62" s="186"/>
      <c r="D62" s="183"/>
      <c r="E62" s="171"/>
      <c r="F62" s="269"/>
      <c r="G62" s="172"/>
      <c r="H62" s="172"/>
      <c r="I62" s="172"/>
      <c r="J62" s="172"/>
      <c r="K62" s="178"/>
      <c r="L62" s="179"/>
      <c r="M62" s="179"/>
      <c r="N62" s="179"/>
      <c r="O62" s="179"/>
      <c r="P62" s="181"/>
      <c r="Q62" s="182"/>
      <c r="R62" s="182"/>
    </row>
  </sheetData>
  <mergeCells count="8">
    <mergeCell ref="B56:I56"/>
    <mergeCell ref="B3:D3"/>
    <mergeCell ref="B4:H4"/>
    <mergeCell ref="D30:H30"/>
    <mergeCell ref="B42:B55"/>
    <mergeCell ref="B30:B40"/>
    <mergeCell ref="B5:B28"/>
    <mergeCell ref="B41:H41"/>
  </mergeCells>
  <phoneticPr fontId="1"/>
  <pageMargins left="0.59055118110236227" right="0.59055118110236227" top="0.55118110236220474" bottom="0.47244094488188981" header="0.31496062992125984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56"/>
  <sheetViews>
    <sheetView view="pageBreakPreview" zoomScale="85" zoomScaleNormal="100" zoomScaleSheetLayoutView="85" workbookViewId="0">
      <pane ySplit="4" topLeftCell="A5" activePane="bottomLeft" state="frozen"/>
      <selection activeCell="AA17" sqref="AA17"/>
      <selection pane="bottomLeft" activeCell="R16" sqref="R16"/>
    </sheetView>
  </sheetViews>
  <sheetFormatPr defaultColWidth="9" defaultRowHeight="14.25" x14ac:dyDescent="0.15"/>
  <cols>
    <col min="1" max="4" width="3.125" style="1" customWidth="1"/>
    <col min="5" max="5" width="12.625" style="1" customWidth="1"/>
    <col min="6" max="6" width="16.375" style="1" customWidth="1"/>
    <col min="7" max="10" width="12.25" style="2" customWidth="1"/>
    <col min="11" max="12" width="12.25" style="1" customWidth="1"/>
    <col min="13" max="13" width="1.25" style="1" customWidth="1"/>
    <col min="14" max="15" width="12.25" style="25" customWidth="1"/>
    <col min="16" max="16" width="11.625" style="25" customWidth="1"/>
    <col min="17" max="16384" width="9" style="1"/>
  </cols>
  <sheetData>
    <row r="1" spans="1:16" ht="38.1" customHeight="1" thickBot="1" x14ac:dyDescent="0.2">
      <c r="A1" s="405" t="s">
        <v>247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</row>
    <row r="2" spans="1:16" s="5" customFormat="1" ht="21.75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6"/>
      <c r="N2" s="6"/>
      <c r="O2" s="34"/>
      <c r="P2" s="6" t="s">
        <v>1</v>
      </c>
    </row>
    <row r="3" spans="1:16" ht="15.95" customHeight="1" x14ac:dyDescent="0.15">
      <c r="A3" s="406" t="s">
        <v>9</v>
      </c>
      <c r="B3" s="407"/>
      <c r="C3" s="407"/>
      <c r="D3" s="407"/>
      <c r="E3" s="407"/>
      <c r="F3" s="408"/>
      <c r="G3" s="412" t="s">
        <v>2</v>
      </c>
      <c r="H3" s="412" t="s">
        <v>3</v>
      </c>
      <c r="I3" s="412" t="s">
        <v>4</v>
      </c>
      <c r="J3" s="412" t="s">
        <v>5</v>
      </c>
      <c r="K3" s="412" t="s">
        <v>6</v>
      </c>
      <c r="L3" s="414" t="s">
        <v>237</v>
      </c>
      <c r="M3" s="5"/>
      <c r="N3" s="417" t="s">
        <v>258</v>
      </c>
      <c r="O3" s="419" t="s">
        <v>259</v>
      </c>
      <c r="P3" s="421" t="s">
        <v>238</v>
      </c>
    </row>
    <row r="4" spans="1:16" ht="15.95" customHeight="1" thickBot="1" x14ac:dyDescent="0.2">
      <c r="A4" s="409"/>
      <c r="B4" s="410"/>
      <c r="C4" s="410"/>
      <c r="D4" s="410"/>
      <c r="E4" s="410"/>
      <c r="F4" s="411"/>
      <c r="G4" s="413"/>
      <c r="H4" s="413"/>
      <c r="I4" s="413"/>
      <c r="J4" s="413"/>
      <c r="K4" s="413"/>
      <c r="L4" s="415"/>
      <c r="M4" s="5"/>
      <c r="N4" s="418"/>
      <c r="O4" s="420"/>
      <c r="P4" s="422"/>
    </row>
    <row r="5" spans="1:16" ht="27" customHeight="1" thickBot="1" x14ac:dyDescent="0.2">
      <c r="A5" s="429" t="s">
        <v>0</v>
      </c>
      <c r="B5" s="430"/>
      <c r="C5" s="430"/>
      <c r="D5" s="430"/>
      <c r="E5" s="430"/>
      <c r="F5" s="430"/>
      <c r="G5" s="48">
        <f>+G6+G23+G28</f>
        <v>1819</v>
      </c>
      <c r="H5" s="48">
        <f t="shared" ref="H5:I5" si="0">+H6+H23+H28</f>
        <v>1715</v>
      </c>
      <c r="I5" s="48">
        <f t="shared" si="0"/>
        <v>1835</v>
      </c>
      <c r="J5" s="105">
        <f>+J6+J23+J28</f>
        <v>1868</v>
      </c>
      <c r="K5" s="105">
        <f>+K6+K23+K28</f>
        <v>1900</v>
      </c>
      <c r="L5" s="312">
        <f>+L6+L23+L28</f>
        <v>1802</v>
      </c>
      <c r="M5" s="5"/>
      <c r="N5" s="244">
        <f>+N6+N23+N28</f>
        <v>24060</v>
      </c>
      <c r="O5" s="133">
        <f>+O6+O23+O28</f>
        <v>116845</v>
      </c>
      <c r="P5" s="104" t="s">
        <v>137</v>
      </c>
    </row>
    <row r="6" spans="1:16" ht="27" customHeight="1" x14ac:dyDescent="0.15">
      <c r="A6" s="49"/>
      <c r="B6" s="50" t="s">
        <v>83</v>
      </c>
      <c r="C6" s="51"/>
      <c r="D6" s="51"/>
      <c r="E6" s="51"/>
      <c r="F6" s="52"/>
      <c r="G6" s="53">
        <f>+G7+G16+G22+1</f>
        <v>1195</v>
      </c>
      <c r="H6" s="53">
        <v>1208</v>
      </c>
      <c r="I6" s="53">
        <f t="shared" ref="I6" si="1">+I7+I16+I22</f>
        <v>1228</v>
      </c>
      <c r="J6" s="32">
        <f>+J7+J16+J22</f>
        <v>1245</v>
      </c>
      <c r="K6" s="32">
        <v>1342</v>
      </c>
      <c r="L6" s="7">
        <v>1208</v>
      </c>
      <c r="M6" s="5"/>
      <c r="N6" s="328">
        <v>19227</v>
      </c>
      <c r="O6" s="53">
        <v>95543</v>
      </c>
      <c r="P6" s="7">
        <v>25</v>
      </c>
    </row>
    <row r="7" spans="1:16" ht="27" customHeight="1" x14ac:dyDescent="0.15">
      <c r="A7" s="54"/>
      <c r="B7" s="55"/>
      <c r="C7" s="431" t="s">
        <v>84</v>
      </c>
      <c r="D7" s="432"/>
      <c r="E7" s="432"/>
      <c r="F7" s="433"/>
      <c r="G7" s="56">
        <f>SUM(G8:G10)+G14+G15-2</f>
        <v>741</v>
      </c>
      <c r="H7" s="56">
        <f t="shared" ref="H7:I7" si="2">SUM(H8:H10)+H14+H15</f>
        <v>771</v>
      </c>
      <c r="I7" s="56">
        <f t="shared" si="2"/>
        <v>754</v>
      </c>
      <c r="J7" s="106">
        <f>SUM(J8:J10)+J14+J15-1</f>
        <v>764</v>
      </c>
      <c r="K7" s="106">
        <v>839</v>
      </c>
      <c r="L7" s="12">
        <v>747</v>
      </c>
      <c r="M7" s="5"/>
      <c r="N7" s="329">
        <v>9557</v>
      </c>
      <c r="O7" s="56">
        <v>57345</v>
      </c>
      <c r="P7" s="12">
        <v>29</v>
      </c>
    </row>
    <row r="8" spans="1:16" ht="27" customHeight="1" x14ac:dyDescent="0.15">
      <c r="A8" s="54"/>
      <c r="B8" s="57"/>
      <c r="C8" s="41"/>
      <c r="D8" s="434" t="s">
        <v>19</v>
      </c>
      <c r="E8" s="435"/>
      <c r="F8" s="436"/>
      <c r="G8" s="26">
        <v>210</v>
      </c>
      <c r="H8" s="26">
        <v>187</v>
      </c>
      <c r="I8" s="26">
        <v>178</v>
      </c>
      <c r="J8" s="29">
        <v>172</v>
      </c>
      <c r="K8" s="29">
        <v>188</v>
      </c>
      <c r="L8" s="313">
        <v>164</v>
      </c>
      <c r="M8" s="5"/>
      <c r="N8" s="330">
        <v>1519</v>
      </c>
      <c r="O8" s="84">
        <v>15279</v>
      </c>
      <c r="P8" s="130">
        <v>27</v>
      </c>
    </row>
    <row r="9" spans="1:16" ht="27" customHeight="1" x14ac:dyDescent="0.15">
      <c r="A9" s="54"/>
      <c r="B9" s="57"/>
      <c r="C9" s="41"/>
      <c r="D9" s="423" t="s">
        <v>85</v>
      </c>
      <c r="E9" s="424"/>
      <c r="F9" s="425"/>
      <c r="G9" s="58">
        <v>8</v>
      </c>
      <c r="H9" s="58">
        <v>7</v>
      </c>
      <c r="I9" s="58">
        <v>7</v>
      </c>
      <c r="J9" s="31">
        <v>7</v>
      </c>
      <c r="K9" s="31">
        <v>7</v>
      </c>
      <c r="L9" s="13">
        <v>7</v>
      </c>
      <c r="M9" s="5"/>
      <c r="N9" s="331">
        <v>137</v>
      </c>
      <c r="O9" s="85">
        <v>1286</v>
      </c>
      <c r="P9" s="131">
        <v>24</v>
      </c>
    </row>
    <row r="10" spans="1:16" ht="27" customHeight="1" x14ac:dyDescent="0.15">
      <c r="A10" s="54"/>
      <c r="B10" s="57"/>
      <c r="C10" s="41"/>
      <c r="D10" s="423" t="s">
        <v>86</v>
      </c>
      <c r="E10" s="424"/>
      <c r="F10" s="425"/>
      <c r="G10" s="58">
        <f t="shared" ref="G10:J10" si="3">SUM(G11:G13)</f>
        <v>493</v>
      </c>
      <c r="H10" s="58">
        <f t="shared" si="3"/>
        <v>549</v>
      </c>
      <c r="I10" s="58">
        <f>SUM(I11:I13)</f>
        <v>540</v>
      </c>
      <c r="J10" s="31">
        <f t="shared" si="3"/>
        <v>565</v>
      </c>
      <c r="K10" s="31">
        <v>623</v>
      </c>
      <c r="L10" s="13">
        <v>549</v>
      </c>
      <c r="M10" s="5"/>
      <c r="N10" s="331">
        <f>SUM(N11:N13)</f>
        <v>7282</v>
      </c>
      <c r="O10" s="85">
        <f>SUM(O11:O13)</f>
        <v>38538</v>
      </c>
      <c r="P10" s="131">
        <v>22</v>
      </c>
    </row>
    <row r="11" spans="1:16" ht="27" customHeight="1" x14ac:dyDescent="0.15">
      <c r="A11" s="54"/>
      <c r="B11" s="57"/>
      <c r="C11" s="41"/>
      <c r="D11" s="423" t="s">
        <v>88</v>
      </c>
      <c r="E11" s="424"/>
      <c r="F11" s="425"/>
      <c r="G11" s="58">
        <v>327</v>
      </c>
      <c r="H11" s="58">
        <v>374</v>
      </c>
      <c r="I11" s="58">
        <v>353</v>
      </c>
      <c r="J11" s="31">
        <v>358</v>
      </c>
      <c r="K11" s="31">
        <v>419</v>
      </c>
      <c r="L11" s="13">
        <v>367</v>
      </c>
      <c r="M11" s="5"/>
      <c r="N11" s="331">
        <v>5170</v>
      </c>
      <c r="O11" s="85">
        <v>25426</v>
      </c>
      <c r="P11" s="131">
        <v>21</v>
      </c>
    </row>
    <row r="12" spans="1:16" ht="27" customHeight="1" x14ac:dyDescent="0.15">
      <c r="A12" s="54"/>
      <c r="B12" s="57"/>
      <c r="C12" s="41"/>
      <c r="D12" s="423" t="s">
        <v>87</v>
      </c>
      <c r="E12" s="424"/>
      <c r="F12" s="425"/>
      <c r="G12" s="58">
        <v>119</v>
      </c>
      <c r="H12" s="58">
        <v>131</v>
      </c>
      <c r="I12" s="58">
        <v>140</v>
      </c>
      <c r="J12" s="31">
        <v>156</v>
      </c>
      <c r="K12" s="31">
        <v>156</v>
      </c>
      <c r="L12" s="13">
        <v>134</v>
      </c>
      <c r="M12" s="5"/>
      <c r="N12" s="331">
        <v>1414</v>
      </c>
      <c r="O12" s="85">
        <v>9590</v>
      </c>
      <c r="P12" s="131">
        <v>15</v>
      </c>
    </row>
    <row r="13" spans="1:16" ht="27" customHeight="1" x14ac:dyDescent="0.15">
      <c r="A13" s="54"/>
      <c r="B13" s="57"/>
      <c r="C13" s="41"/>
      <c r="D13" s="423" t="s">
        <v>89</v>
      </c>
      <c r="E13" s="424"/>
      <c r="F13" s="425"/>
      <c r="G13" s="58">
        <v>47</v>
      </c>
      <c r="H13" s="58">
        <v>44</v>
      </c>
      <c r="I13" s="58">
        <v>47</v>
      </c>
      <c r="J13" s="31">
        <v>51</v>
      </c>
      <c r="K13" s="31">
        <v>48</v>
      </c>
      <c r="L13" s="13">
        <v>48</v>
      </c>
      <c r="M13" s="5"/>
      <c r="N13" s="331">
        <v>698</v>
      </c>
      <c r="O13" s="85">
        <v>3522</v>
      </c>
      <c r="P13" s="131">
        <v>22</v>
      </c>
    </row>
    <row r="14" spans="1:16" ht="27" customHeight="1" x14ac:dyDescent="0.15">
      <c r="A14" s="54"/>
      <c r="B14" s="57"/>
      <c r="C14" s="41"/>
      <c r="D14" s="423" t="s">
        <v>90</v>
      </c>
      <c r="E14" s="424"/>
      <c r="F14" s="425"/>
      <c r="G14" s="58">
        <v>23</v>
      </c>
      <c r="H14" s="58">
        <v>19</v>
      </c>
      <c r="I14" s="58">
        <v>20</v>
      </c>
      <c r="J14" s="31">
        <v>16</v>
      </c>
      <c r="K14" s="31">
        <v>15</v>
      </c>
      <c r="L14" s="13">
        <v>20</v>
      </c>
      <c r="M14" s="5"/>
      <c r="N14" s="331">
        <v>486</v>
      </c>
      <c r="O14" s="85">
        <v>1467</v>
      </c>
      <c r="P14" s="131">
        <v>15</v>
      </c>
    </row>
    <row r="15" spans="1:16" ht="27" customHeight="1" x14ac:dyDescent="0.15">
      <c r="A15" s="54"/>
      <c r="B15" s="57"/>
      <c r="C15" s="41"/>
      <c r="D15" s="423" t="s">
        <v>91</v>
      </c>
      <c r="E15" s="424"/>
      <c r="F15" s="425"/>
      <c r="G15" s="58">
        <v>9</v>
      </c>
      <c r="H15" s="58">
        <v>9</v>
      </c>
      <c r="I15" s="58">
        <v>9</v>
      </c>
      <c r="J15" s="31">
        <v>5</v>
      </c>
      <c r="K15" s="31">
        <v>5</v>
      </c>
      <c r="L15" s="13">
        <v>8</v>
      </c>
      <c r="M15" s="5"/>
      <c r="N15" s="332">
        <f>N7-N8-N9-N10-N14</f>
        <v>133</v>
      </c>
      <c r="O15" s="333">
        <f>O7-O8-O9-O10-O14</f>
        <v>775</v>
      </c>
      <c r="P15" s="13" t="s">
        <v>7</v>
      </c>
    </row>
    <row r="16" spans="1:16" ht="27" customHeight="1" x14ac:dyDescent="0.15">
      <c r="A16" s="54"/>
      <c r="B16" s="57"/>
      <c r="C16" s="431" t="s">
        <v>92</v>
      </c>
      <c r="D16" s="432"/>
      <c r="E16" s="432"/>
      <c r="F16" s="433"/>
      <c r="G16" s="56">
        <f>SUM(G17:G21)-1</f>
        <v>444</v>
      </c>
      <c r="H16" s="56">
        <f t="shared" ref="H16" si="4">SUM(H17:H21)</f>
        <v>430</v>
      </c>
      <c r="I16" s="56">
        <f>SUM(I17:I21)</f>
        <v>465</v>
      </c>
      <c r="J16" s="106">
        <f>SUM(J17:J21)</f>
        <v>472</v>
      </c>
      <c r="K16" s="106">
        <v>496</v>
      </c>
      <c r="L16" s="12">
        <v>451</v>
      </c>
      <c r="M16" s="5"/>
      <c r="N16" s="329">
        <v>9511</v>
      </c>
      <c r="O16" s="56">
        <v>37685</v>
      </c>
      <c r="P16" s="12">
        <v>25</v>
      </c>
    </row>
    <row r="17" spans="1:16" ht="27" customHeight="1" x14ac:dyDescent="0.15">
      <c r="A17" s="54"/>
      <c r="B17" s="57"/>
      <c r="C17" s="41"/>
      <c r="D17" s="434" t="s">
        <v>93</v>
      </c>
      <c r="E17" s="435"/>
      <c r="F17" s="436"/>
      <c r="G17" s="26">
        <v>152</v>
      </c>
      <c r="H17" s="26">
        <v>117</v>
      </c>
      <c r="I17" s="26">
        <v>139</v>
      </c>
      <c r="J17" s="29">
        <v>153</v>
      </c>
      <c r="K17" s="29">
        <v>150</v>
      </c>
      <c r="L17" s="313">
        <v>133</v>
      </c>
      <c r="M17" s="5"/>
      <c r="N17" s="330">
        <v>3072</v>
      </c>
      <c r="O17" s="84">
        <v>7787</v>
      </c>
      <c r="P17" s="130">
        <v>16</v>
      </c>
    </row>
    <row r="18" spans="1:16" ht="27" customHeight="1" x14ac:dyDescent="0.15">
      <c r="A18" s="54"/>
      <c r="B18" s="57"/>
      <c r="C18" s="41"/>
      <c r="D18" s="423" t="s">
        <v>94</v>
      </c>
      <c r="E18" s="424"/>
      <c r="F18" s="425"/>
      <c r="G18" s="58">
        <v>88</v>
      </c>
      <c r="H18" s="58">
        <v>89</v>
      </c>
      <c r="I18" s="58">
        <v>90</v>
      </c>
      <c r="J18" s="31">
        <v>87</v>
      </c>
      <c r="K18" s="31">
        <v>89</v>
      </c>
      <c r="L18" s="13">
        <v>88</v>
      </c>
      <c r="M18" s="5"/>
      <c r="N18" s="331">
        <v>781</v>
      </c>
      <c r="O18" s="85">
        <v>9038</v>
      </c>
      <c r="P18" s="131">
        <v>18</v>
      </c>
    </row>
    <row r="19" spans="1:16" ht="27" customHeight="1" x14ac:dyDescent="0.15">
      <c r="A19" s="54"/>
      <c r="B19" s="57"/>
      <c r="C19" s="41"/>
      <c r="D19" s="423" t="s">
        <v>95</v>
      </c>
      <c r="E19" s="424"/>
      <c r="F19" s="425"/>
      <c r="G19" s="59">
        <v>83</v>
      </c>
      <c r="H19" s="59">
        <v>105</v>
      </c>
      <c r="I19" s="59">
        <v>112</v>
      </c>
      <c r="J19" s="75">
        <v>108</v>
      </c>
      <c r="K19" s="75">
        <v>121</v>
      </c>
      <c r="L19" s="314">
        <v>120</v>
      </c>
      <c r="M19" s="5"/>
      <c r="N19" s="334">
        <v>2148</v>
      </c>
      <c r="O19" s="335">
        <v>7259</v>
      </c>
      <c r="P19" s="336">
        <v>19</v>
      </c>
    </row>
    <row r="20" spans="1:16" ht="27" customHeight="1" x14ac:dyDescent="0.15">
      <c r="A20" s="54"/>
      <c r="B20" s="57"/>
      <c r="C20" s="41"/>
      <c r="D20" s="423" t="s">
        <v>96</v>
      </c>
      <c r="E20" s="424"/>
      <c r="F20" s="425"/>
      <c r="G20" s="59">
        <v>120</v>
      </c>
      <c r="H20" s="59">
        <v>117</v>
      </c>
      <c r="I20" s="59">
        <v>122</v>
      </c>
      <c r="J20" s="75">
        <v>122</v>
      </c>
      <c r="K20" s="75">
        <v>134</v>
      </c>
      <c r="L20" s="314">
        <v>108</v>
      </c>
      <c r="M20" s="5"/>
      <c r="N20" s="334">
        <v>3462</v>
      </c>
      <c r="O20" s="335">
        <v>12561</v>
      </c>
      <c r="P20" s="336">
        <v>26</v>
      </c>
    </row>
    <row r="21" spans="1:16" ht="27" customHeight="1" x14ac:dyDescent="0.15">
      <c r="A21" s="54"/>
      <c r="B21" s="57"/>
      <c r="C21" s="42"/>
      <c r="D21" s="444" t="s">
        <v>97</v>
      </c>
      <c r="E21" s="445"/>
      <c r="F21" s="446"/>
      <c r="G21" s="60">
        <v>2</v>
      </c>
      <c r="H21" s="60">
        <v>2</v>
      </c>
      <c r="I21" s="60">
        <v>2</v>
      </c>
      <c r="J21" s="107">
        <v>2</v>
      </c>
      <c r="K21" s="107">
        <v>2</v>
      </c>
      <c r="L21" s="315">
        <v>2</v>
      </c>
      <c r="M21" s="5"/>
      <c r="N21" s="331">
        <v>49</v>
      </c>
      <c r="O21" s="337">
        <v>1041</v>
      </c>
      <c r="P21" s="336">
        <v>27</v>
      </c>
    </row>
    <row r="22" spans="1:16" ht="27" customHeight="1" thickBot="1" x14ac:dyDescent="0.2">
      <c r="A22" s="54"/>
      <c r="B22" s="57"/>
      <c r="C22" s="431" t="s">
        <v>98</v>
      </c>
      <c r="D22" s="432"/>
      <c r="E22" s="432"/>
      <c r="F22" s="433"/>
      <c r="G22" s="61">
        <v>9</v>
      </c>
      <c r="H22" s="61">
        <v>8</v>
      </c>
      <c r="I22" s="61">
        <v>9</v>
      </c>
      <c r="J22" s="108">
        <v>9</v>
      </c>
      <c r="K22" s="108">
        <v>8</v>
      </c>
      <c r="L22" s="316">
        <v>9</v>
      </c>
      <c r="M22" s="5"/>
      <c r="N22" s="329">
        <v>159</v>
      </c>
      <c r="O22" s="56">
        <v>513</v>
      </c>
      <c r="P22" s="12">
        <v>12</v>
      </c>
    </row>
    <row r="23" spans="1:16" ht="27" customHeight="1" x14ac:dyDescent="0.15">
      <c r="A23" s="49"/>
      <c r="B23" s="50" t="s">
        <v>99</v>
      </c>
      <c r="C23" s="62"/>
      <c r="D23" s="62"/>
      <c r="E23" s="62"/>
      <c r="F23" s="52"/>
      <c r="G23" s="63">
        <f t="shared" ref="G23:I23" si="5">SUM(G24:G27)</f>
        <v>211</v>
      </c>
      <c r="H23" s="63">
        <f t="shared" si="5"/>
        <v>175</v>
      </c>
      <c r="I23" s="63">
        <f t="shared" si="5"/>
        <v>245</v>
      </c>
      <c r="J23" s="33">
        <f>SUM(J24:J27)</f>
        <v>232</v>
      </c>
      <c r="K23" s="33">
        <v>210</v>
      </c>
      <c r="L23" s="317">
        <v>214</v>
      </c>
      <c r="M23" s="5"/>
      <c r="N23" s="328">
        <v>979</v>
      </c>
      <c r="O23" s="53">
        <v>4748</v>
      </c>
      <c r="P23" s="7">
        <v>6</v>
      </c>
    </row>
    <row r="24" spans="1:16" ht="27" customHeight="1" x14ac:dyDescent="0.15">
      <c r="A24" s="54"/>
      <c r="B24" s="57"/>
      <c r="C24" s="44"/>
      <c r="D24" s="434" t="s">
        <v>100</v>
      </c>
      <c r="E24" s="435"/>
      <c r="F24" s="436"/>
      <c r="G24" s="26">
        <v>139</v>
      </c>
      <c r="H24" s="26">
        <v>104</v>
      </c>
      <c r="I24" s="26">
        <v>171</v>
      </c>
      <c r="J24" s="29">
        <v>160</v>
      </c>
      <c r="K24" s="29">
        <v>136</v>
      </c>
      <c r="L24" s="313">
        <v>145</v>
      </c>
      <c r="M24" s="5"/>
      <c r="N24" s="330">
        <v>665</v>
      </c>
      <c r="O24" s="84">
        <v>2481</v>
      </c>
      <c r="P24" s="130">
        <v>5</v>
      </c>
    </row>
    <row r="25" spans="1:16" ht="27" customHeight="1" x14ac:dyDescent="0.15">
      <c r="A25" s="54"/>
      <c r="B25" s="57"/>
      <c r="C25" s="44"/>
      <c r="D25" s="423" t="s">
        <v>101</v>
      </c>
      <c r="E25" s="424"/>
      <c r="F25" s="425"/>
      <c r="G25" s="58">
        <v>15</v>
      </c>
      <c r="H25" s="58">
        <v>14</v>
      </c>
      <c r="I25" s="58">
        <v>18</v>
      </c>
      <c r="J25" s="31">
        <v>19</v>
      </c>
      <c r="K25" s="31">
        <v>22</v>
      </c>
      <c r="L25" s="13">
        <v>18</v>
      </c>
      <c r="M25" s="5"/>
      <c r="N25" s="338" t="s">
        <v>41</v>
      </c>
      <c r="O25" s="88" t="s">
        <v>41</v>
      </c>
      <c r="P25" s="339" t="s">
        <v>41</v>
      </c>
    </row>
    <row r="26" spans="1:16" ht="27" customHeight="1" x14ac:dyDescent="0.15">
      <c r="A26" s="54"/>
      <c r="B26" s="57"/>
      <c r="C26" s="44"/>
      <c r="D26" s="423" t="s">
        <v>102</v>
      </c>
      <c r="E26" s="424"/>
      <c r="F26" s="425"/>
      <c r="G26" s="58">
        <v>55</v>
      </c>
      <c r="H26" s="58">
        <v>55</v>
      </c>
      <c r="I26" s="58">
        <v>54</v>
      </c>
      <c r="J26" s="31">
        <v>52</v>
      </c>
      <c r="K26" s="31">
        <v>51</v>
      </c>
      <c r="L26" s="13">
        <v>49</v>
      </c>
      <c r="M26" s="5"/>
      <c r="N26" s="331">
        <v>307</v>
      </c>
      <c r="O26" s="85">
        <v>2198</v>
      </c>
      <c r="P26" s="131">
        <v>8</v>
      </c>
    </row>
    <row r="27" spans="1:16" ht="27" customHeight="1" thickBot="1" x14ac:dyDescent="0.2">
      <c r="A27" s="54"/>
      <c r="B27" s="64"/>
      <c r="C27" s="65"/>
      <c r="D27" s="426" t="s">
        <v>103</v>
      </c>
      <c r="E27" s="427"/>
      <c r="F27" s="428"/>
      <c r="G27" s="28">
        <v>2</v>
      </c>
      <c r="H27" s="28">
        <v>2</v>
      </c>
      <c r="I27" s="28">
        <v>2</v>
      </c>
      <c r="J27" s="30">
        <v>1</v>
      </c>
      <c r="K27" s="30">
        <v>1</v>
      </c>
      <c r="L27" s="318">
        <v>2</v>
      </c>
      <c r="M27" s="5"/>
      <c r="N27" s="340">
        <v>8</v>
      </c>
      <c r="O27" s="322">
        <v>69</v>
      </c>
      <c r="P27" s="341">
        <v>13</v>
      </c>
    </row>
    <row r="28" spans="1:16" ht="27" customHeight="1" x14ac:dyDescent="0.15">
      <c r="A28" s="66"/>
      <c r="B28" s="67" t="s">
        <v>104</v>
      </c>
      <c r="C28" s="68"/>
      <c r="D28" s="68"/>
      <c r="E28" s="68"/>
      <c r="F28" s="69"/>
      <c r="G28" s="63">
        <f>SUM(G29:G31)-1</f>
        <v>413</v>
      </c>
      <c r="H28" s="63">
        <f>SUM(H29:H31)</f>
        <v>332</v>
      </c>
      <c r="I28" s="63">
        <f>SUM(I29:I31)</f>
        <v>362</v>
      </c>
      <c r="J28" s="33">
        <v>391</v>
      </c>
      <c r="K28" s="33">
        <v>348</v>
      </c>
      <c r="L28" s="317">
        <v>380</v>
      </c>
      <c r="M28" s="5"/>
      <c r="N28" s="342">
        <v>3854</v>
      </c>
      <c r="O28" s="323">
        <f>SUM(O29:O31)</f>
        <v>16554</v>
      </c>
      <c r="P28" s="343" t="s">
        <v>41</v>
      </c>
    </row>
    <row r="29" spans="1:16" ht="27" customHeight="1" x14ac:dyDescent="0.15">
      <c r="A29" s="70"/>
      <c r="B29" s="57"/>
      <c r="C29" s="43"/>
      <c r="D29" s="434" t="s">
        <v>105</v>
      </c>
      <c r="E29" s="435"/>
      <c r="F29" s="436"/>
      <c r="G29" s="71">
        <v>125</v>
      </c>
      <c r="H29" s="71">
        <v>94</v>
      </c>
      <c r="I29" s="71">
        <v>89</v>
      </c>
      <c r="J29" s="76">
        <v>87</v>
      </c>
      <c r="K29" s="76">
        <v>104</v>
      </c>
      <c r="L29" s="319">
        <v>106</v>
      </c>
      <c r="M29" s="5"/>
      <c r="N29" s="344">
        <v>1512</v>
      </c>
      <c r="O29" s="345">
        <v>9510</v>
      </c>
      <c r="P29" s="132">
        <v>25</v>
      </c>
    </row>
    <row r="30" spans="1:16" ht="27" customHeight="1" x14ac:dyDescent="0.15">
      <c r="A30" s="70"/>
      <c r="B30" s="57"/>
      <c r="C30" s="43"/>
      <c r="D30" s="423" t="s">
        <v>8</v>
      </c>
      <c r="E30" s="424"/>
      <c r="F30" s="425"/>
      <c r="G30" s="58">
        <v>281</v>
      </c>
      <c r="H30" s="58">
        <v>232</v>
      </c>
      <c r="I30" s="58">
        <v>267</v>
      </c>
      <c r="J30" s="31">
        <v>298</v>
      </c>
      <c r="K30" s="31">
        <v>238</v>
      </c>
      <c r="L30" s="13">
        <v>267</v>
      </c>
      <c r="M30" s="5"/>
      <c r="N30" s="331">
        <v>2343</v>
      </c>
      <c r="O30" s="326">
        <v>5731</v>
      </c>
      <c r="P30" s="131">
        <v>10</v>
      </c>
    </row>
    <row r="31" spans="1:16" ht="27" customHeight="1" thickBot="1" x14ac:dyDescent="0.2">
      <c r="A31" s="72"/>
      <c r="B31" s="64"/>
      <c r="C31" s="73"/>
      <c r="D31" s="426" t="s">
        <v>106</v>
      </c>
      <c r="E31" s="427"/>
      <c r="F31" s="428"/>
      <c r="G31" s="28">
        <v>8</v>
      </c>
      <c r="H31" s="28">
        <v>6</v>
      </c>
      <c r="I31" s="28">
        <v>6</v>
      </c>
      <c r="J31" s="30">
        <v>6</v>
      </c>
      <c r="K31" s="30">
        <v>6</v>
      </c>
      <c r="L31" s="318">
        <v>7</v>
      </c>
      <c r="M31" s="5"/>
      <c r="N31" s="346" t="s">
        <v>41</v>
      </c>
      <c r="O31" s="325">
        <v>1313</v>
      </c>
      <c r="P31" s="347" t="s">
        <v>41</v>
      </c>
    </row>
    <row r="32" spans="1:16" ht="77.25" customHeight="1" x14ac:dyDescent="0.15">
      <c r="A32" s="416" t="s">
        <v>293</v>
      </c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5"/>
      <c r="N32" s="348"/>
    </row>
    <row r="33" spans="1:16" ht="38.1" customHeight="1" thickBot="1" x14ac:dyDescent="0.2">
      <c r="A33" s="405" t="s">
        <v>255</v>
      </c>
      <c r="B33" s="405"/>
      <c r="C33" s="405"/>
      <c r="D33" s="405"/>
      <c r="E33" s="405"/>
      <c r="F33" s="405"/>
      <c r="G33" s="405"/>
      <c r="H33" s="405"/>
      <c r="I33" s="405"/>
      <c r="J33" s="405"/>
      <c r="K33" s="405"/>
      <c r="L33" s="405"/>
      <c r="M33" s="405"/>
      <c r="N33" s="405"/>
      <c r="O33" s="405"/>
      <c r="P33" s="405"/>
    </row>
    <row r="34" spans="1:16" ht="21" customHeight="1" thickBot="1" x14ac:dyDescent="0.2">
      <c r="F34" s="5"/>
      <c r="G34" s="14"/>
      <c r="H34" s="14"/>
      <c r="I34" s="14"/>
      <c r="J34" s="14"/>
      <c r="L34" s="95" t="s">
        <v>1</v>
      </c>
    </row>
    <row r="35" spans="1:16" ht="33.75" customHeight="1" thickBot="1" x14ac:dyDescent="0.2">
      <c r="A35" s="441" t="s">
        <v>9</v>
      </c>
      <c r="B35" s="442"/>
      <c r="C35" s="442"/>
      <c r="D35" s="442"/>
      <c r="E35" s="442"/>
      <c r="F35" s="443"/>
      <c r="G35" s="46" t="s">
        <v>2</v>
      </c>
      <c r="H35" s="46" t="s">
        <v>3</v>
      </c>
      <c r="I35" s="46" t="s">
        <v>4</v>
      </c>
      <c r="J35" s="46" t="s">
        <v>5</v>
      </c>
      <c r="K35" s="46" t="s">
        <v>6</v>
      </c>
      <c r="L35" s="47" t="s">
        <v>60</v>
      </c>
    </row>
    <row r="36" spans="1:16" ht="26.25" customHeight="1" x14ac:dyDescent="0.15">
      <c r="A36" s="393" t="s">
        <v>184</v>
      </c>
      <c r="B36" s="394"/>
      <c r="C36" s="394"/>
      <c r="D36" s="394"/>
      <c r="E36" s="394"/>
      <c r="F36" s="394"/>
      <c r="G36" s="96">
        <f t="shared" ref="G36:J36" si="6">SUM(G37:G39)</f>
        <v>24.799999999999997</v>
      </c>
      <c r="H36" s="96">
        <f>SUM(H37:H39)+1</f>
        <v>28.9</v>
      </c>
      <c r="I36" s="96">
        <f>SUM(I37:I39)</f>
        <v>34.9</v>
      </c>
      <c r="J36" s="96">
        <f t="shared" si="6"/>
        <v>43.3</v>
      </c>
      <c r="K36" s="96">
        <f>SUM(K37:K39)</f>
        <v>47.5</v>
      </c>
      <c r="L36" s="350">
        <v>57</v>
      </c>
    </row>
    <row r="37" spans="1:16" ht="26.25" customHeight="1" x14ac:dyDescent="0.15">
      <c r="A37" s="111"/>
      <c r="B37" s="232" t="s">
        <v>108</v>
      </c>
      <c r="C37" s="226"/>
      <c r="D37" s="226"/>
      <c r="E37" s="226"/>
      <c r="F37" s="226"/>
      <c r="G37" s="26">
        <v>2</v>
      </c>
      <c r="H37" s="26">
        <v>3.3</v>
      </c>
      <c r="I37" s="26">
        <v>4</v>
      </c>
      <c r="J37" s="26">
        <v>6.4</v>
      </c>
      <c r="K37" s="26">
        <v>7</v>
      </c>
      <c r="L37" s="313">
        <v>10</v>
      </c>
    </row>
    <row r="38" spans="1:16" ht="26.25" customHeight="1" x14ac:dyDescent="0.15">
      <c r="A38" s="111"/>
      <c r="B38" s="224" t="s">
        <v>109</v>
      </c>
      <c r="C38" s="147"/>
      <c r="D38" s="147"/>
      <c r="E38" s="147"/>
      <c r="F38" s="147"/>
      <c r="G38" s="71">
        <v>14.4</v>
      </c>
      <c r="H38" s="71">
        <v>17</v>
      </c>
      <c r="I38" s="71">
        <v>21</v>
      </c>
      <c r="J38" s="71">
        <v>22.7</v>
      </c>
      <c r="K38" s="71">
        <v>23.8</v>
      </c>
      <c r="L38" s="319">
        <v>25</v>
      </c>
    </row>
    <row r="39" spans="1:16" ht="26.25" customHeight="1" thickBot="1" x14ac:dyDescent="0.2">
      <c r="A39" s="110"/>
      <c r="B39" s="249" t="s">
        <v>110</v>
      </c>
      <c r="C39" s="123"/>
      <c r="D39" s="123"/>
      <c r="E39" s="123"/>
      <c r="F39" s="123"/>
      <c r="G39" s="90">
        <v>8.4</v>
      </c>
      <c r="H39" s="90">
        <v>7.6</v>
      </c>
      <c r="I39" s="90">
        <v>9.9</v>
      </c>
      <c r="J39" s="90">
        <v>14.2</v>
      </c>
      <c r="K39" s="90">
        <v>16.7</v>
      </c>
      <c r="L39" s="351">
        <v>22</v>
      </c>
    </row>
    <row r="40" spans="1:16" ht="27" customHeight="1" thickBot="1" x14ac:dyDescent="0.2">
      <c r="A40" s="439" t="s">
        <v>107</v>
      </c>
      <c r="B40" s="440"/>
      <c r="C40" s="440"/>
      <c r="D40" s="440"/>
      <c r="E40" s="440"/>
      <c r="F40" s="440"/>
      <c r="G40" s="93">
        <v>246</v>
      </c>
      <c r="H40" s="93">
        <v>251</v>
      </c>
      <c r="I40" s="93">
        <v>282</v>
      </c>
      <c r="J40" s="93">
        <v>288</v>
      </c>
      <c r="K40" s="93">
        <v>285</v>
      </c>
      <c r="L40" s="352">
        <v>280</v>
      </c>
    </row>
    <row r="41" spans="1:16" ht="24" customHeight="1" x14ac:dyDescent="0.15">
      <c r="A41" s="447" t="s">
        <v>294</v>
      </c>
      <c r="B41" s="447"/>
      <c r="C41" s="447"/>
      <c r="D41" s="447"/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</row>
    <row r="42" spans="1:16" ht="9" customHeight="1" x14ac:dyDescent="0.15">
      <c r="K42" s="6"/>
    </row>
    <row r="43" spans="1:16" ht="38.1" customHeight="1" thickBot="1" x14ac:dyDescent="0.2">
      <c r="A43" s="405" t="s">
        <v>203</v>
      </c>
      <c r="B43" s="405"/>
      <c r="C43" s="405"/>
      <c r="D43" s="405"/>
      <c r="E43" s="405"/>
      <c r="F43" s="405"/>
      <c r="G43" s="405"/>
      <c r="H43" s="405"/>
      <c r="I43" s="405"/>
      <c r="J43" s="405"/>
      <c r="K43" s="405"/>
      <c r="L43" s="405"/>
      <c r="M43" s="405"/>
      <c r="N43" s="405"/>
      <c r="O43" s="405"/>
      <c r="P43" s="405"/>
    </row>
    <row r="44" spans="1:16" ht="21" customHeight="1" thickBo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L44" s="6" t="s">
        <v>145</v>
      </c>
      <c r="M44" s="4"/>
      <c r="N44" s="349"/>
    </row>
    <row r="45" spans="1:16" ht="33.75" customHeight="1" thickBot="1" x14ac:dyDescent="0.2">
      <c r="A45" s="441" t="s">
        <v>9</v>
      </c>
      <c r="B45" s="442"/>
      <c r="C45" s="442"/>
      <c r="D45" s="442"/>
      <c r="E45" s="442"/>
      <c r="F45" s="443"/>
      <c r="G45" s="46" t="s">
        <v>2</v>
      </c>
      <c r="H45" s="46" t="s">
        <v>3</v>
      </c>
      <c r="I45" s="46" t="s">
        <v>4</v>
      </c>
      <c r="J45" s="46" t="s">
        <v>5</v>
      </c>
      <c r="K45" s="46" t="s">
        <v>6</v>
      </c>
      <c r="L45" s="47" t="s">
        <v>61</v>
      </c>
    </row>
    <row r="46" spans="1:16" ht="26.25" customHeight="1" x14ac:dyDescent="0.15">
      <c r="A46" s="437" t="s">
        <v>140</v>
      </c>
      <c r="B46" s="438"/>
      <c r="C46" s="438"/>
      <c r="D46" s="438"/>
      <c r="E46" s="438"/>
      <c r="F46" s="438"/>
      <c r="G46" s="153"/>
      <c r="H46" s="153"/>
      <c r="I46" s="153"/>
      <c r="J46" s="153"/>
      <c r="K46" s="153"/>
      <c r="L46" s="262"/>
    </row>
    <row r="47" spans="1:16" ht="24" customHeight="1" x14ac:dyDescent="0.15">
      <c r="A47" s="111"/>
      <c r="B47" s="232" t="s">
        <v>141</v>
      </c>
      <c r="C47" s="226"/>
      <c r="D47" s="226"/>
      <c r="E47" s="226"/>
      <c r="F47" s="226"/>
      <c r="G47" s="26">
        <v>38</v>
      </c>
      <c r="H47" s="26">
        <v>37</v>
      </c>
      <c r="I47" s="26">
        <v>38</v>
      </c>
      <c r="J47" s="26">
        <v>38</v>
      </c>
      <c r="K47" s="26">
        <v>38</v>
      </c>
      <c r="L47" s="313" t="s">
        <v>7</v>
      </c>
    </row>
    <row r="48" spans="1:16" ht="24" customHeight="1" x14ac:dyDescent="0.15">
      <c r="A48" s="111"/>
      <c r="B48" s="233" t="s">
        <v>142</v>
      </c>
      <c r="C48" s="147"/>
      <c r="D48" s="147"/>
      <c r="E48" s="147"/>
      <c r="F48" s="147"/>
      <c r="G48" s="71">
        <v>42</v>
      </c>
      <c r="H48" s="71">
        <v>40</v>
      </c>
      <c r="I48" s="71">
        <v>46</v>
      </c>
      <c r="J48" s="71">
        <v>47</v>
      </c>
      <c r="K48" s="71" t="s">
        <v>7</v>
      </c>
      <c r="L48" s="319" t="s">
        <v>7</v>
      </c>
    </row>
    <row r="49" spans="1:15" ht="24" customHeight="1" x14ac:dyDescent="0.15">
      <c r="A49" s="111"/>
      <c r="B49" s="233" t="s">
        <v>143</v>
      </c>
      <c r="C49" s="147"/>
      <c r="D49" s="147"/>
      <c r="E49" s="147"/>
      <c r="F49" s="147"/>
      <c r="G49" s="71">
        <v>66</v>
      </c>
      <c r="H49" s="71">
        <v>67</v>
      </c>
      <c r="I49" s="71">
        <v>63</v>
      </c>
      <c r="J49" s="71">
        <v>58</v>
      </c>
      <c r="K49" s="71">
        <v>61</v>
      </c>
      <c r="L49" s="319" t="s">
        <v>7</v>
      </c>
    </row>
    <row r="50" spans="1:15" ht="24" customHeight="1" thickBot="1" x14ac:dyDescent="0.2">
      <c r="A50" s="110"/>
      <c r="B50" s="250" t="s">
        <v>144</v>
      </c>
      <c r="C50" s="123"/>
      <c r="D50" s="123"/>
      <c r="E50" s="123"/>
      <c r="F50" s="123"/>
      <c r="G50" s="90">
        <v>114</v>
      </c>
      <c r="H50" s="90">
        <v>108</v>
      </c>
      <c r="I50" s="90">
        <v>106</v>
      </c>
      <c r="J50" s="90">
        <v>96</v>
      </c>
      <c r="K50" s="90" t="s">
        <v>7</v>
      </c>
      <c r="L50" s="351" t="s">
        <v>7</v>
      </c>
    </row>
    <row r="51" spans="1:15" ht="26.25" customHeight="1" x14ac:dyDescent="0.15">
      <c r="A51" s="404" t="s">
        <v>300</v>
      </c>
      <c r="B51" s="404"/>
      <c r="C51" s="404"/>
      <c r="D51" s="404"/>
      <c r="E51" s="404"/>
      <c r="F51" s="404"/>
      <c r="G51" s="404"/>
      <c r="H51" s="404"/>
      <c r="I51" s="404"/>
      <c r="J51" s="404"/>
      <c r="K51" s="404"/>
      <c r="L51" s="404"/>
      <c r="M51" s="404"/>
      <c r="N51" s="404"/>
      <c r="O51" s="404"/>
    </row>
    <row r="52" spans="1:15" ht="24" customHeight="1" x14ac:dyDescent="0.15"/>
    <row r="53" spans="1:15" ht="24" customHeight="1" x14ac:dyDescent="0.15"/>
    <row r="54" spans="1:15" ht="24" customHeight="1" x14ac:dyDescent="0.15"/>
    <row r="55" spans="1:15" ht="24" customHeight="1" x14ac:dyDescent="0.15"/>
    <row r="56" spans="1:15" ht="24" customHeight="1" x14ac:dyDescent="0.15"/>
  </sheetData>
  <mergeCells count="45">
    <mergeCell ref="A46:F46"/>
    <mergeCell ref="C16:F16"/>
    <mergeCell ref="A40:F40"/>
    <mergeCell ref="D31:F31"/>
    <mergeCell ref="A35:F35"/>
    <mergeCell ref="A36:F36"/>
    <mergeCell ref="D17:F17"/>
    <mergeCell ref="D18:F18"/>
    <mergeCell ref="D19:F19"/>
    <mergeCell ref="D20:F20"/>
    <mergeCell ref="D21:F21"/>
    <mergeCell ref="A41:O41"/>
    <mergeCell ref="A45:F45"/>
    <mergeCell ref="D29:F29"/>
    <mergeCell ref="C22:F22"/>
    <mergeCell ref="D24:F24"/>
    <mergeCell ref="D25:F25"/>
    <mergeCell ref="D26:F26"/>
    <mergeCell ref="D27:F27"/>
    <mergeCell ref="D30:F30"/>
    <mergeCell ref="A5:F5"/>
    <mergeCell ref="C7:F7"/>
    <mergeCell ref="D8:F8"/>
    <mergeCell ref="D9:F9"/>
    <mergeCell ref="D10:F10"/>
    <mergeCell ref="D11:F11"/>
    <mergeCell ref="D12:F12"/>
    <mergeCell ref="D13:F13"/>
    <mergeCell ref="D14:F14"/>
    <mergeCell ref="A51:O51"/>
    <mergeCell ref="A1:P1"/>
    <mergeCell ref="A33:P33"/>
    <mergeCell ref="A43:P43"/>
    <mergeCell ref="A3:F4"/>
    <mergeCell ref="H3:H4"/>
    <mergeCell ref="I3:I4"/>
    <mergeCell ref="J3:J4"/>
    <mergeCell ref="K3:K4"/>
    <mergeCell ref="L3:L4"/>
    <mergeCell ref="G3:G4"/>
    <mergeCell ref="A32:L32"/>
    <mergeCell ref="N3:N4"/>
    <mergeCell ref="O3:O4"/>
    <mergeCell ref="P3:P4"/>
    <mergeCell ref="D15:F15"/>
  </mergeCells>
  <phoneticPr fontId="1"/>
  <printOptions horizontalCentered="1"/>
  <pageMargins left="0.59055118110236227" right="0.59055118110236227" top="0.55118110236220474" bottom="0.55118110236220474" header="0.31496062992125984" footer="0.31496062992125984"/>
  <pageSetup paperSize="9" scale="60" fitToHeight="2" orientation="portrait" r:id="rId1"/>
  <ignoredErrors>
    <ignoredError sqref="N32 A10:C15 A16:B16 D16:J16 E17:J17 A17:C21 A22:B22 D22:J22 A23 A24:C27 A28 C28:J28 E29:J29 E30:J30 A29:C31 D37:F37 A37:A39 C38:F39 B36:F36 B40:I40 A35:F35 A34:J34 G36:K36 E31:F31 E27:J27 E26:J26 E25:J25 E24:J24 C23:I23 E21:J21 E20:J20 E19:J19 E18:J18 E15:J15 E14:J14 E13:J13 E12:J12 E11:J11 E10:J10 G39 I39:K39 G38:K38 G37:J37" formulaRange="1"/>
    <ignoredError sqref="J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C44"/>
  <sheetViews>
    <sheetView view="pageBreakPreview" zoomScale="70" zoomScaleNormal="100" zoomScaleSheetLayoutView="70" workbookViewId="0">
      <pane xSplit="7" ySplit="3" topLeftCell="H4" activePane="bottomRight" state="frozen"/>
      <selection activeCell="AA17" sqref="AA17"/>
      <selection pane="topRight" activeCell="AA17" sqref="AA17"/>
      <selection pane="bottomLeft" activeCell="AA17" sqref="AA17"/>
      <selection pane="bottomRight" activeCell="T16" sqref="T16"/>
    </sheetView>
  </sheetViews>
  <sheetFormatPr defaultColWidth="9" defaultRowHeight="17.25" x14ac:dyDescent="0.15"/>
  <cols>
    <col min="1" max="2" width="3.25" style="1" customWidth="1"/>
    <col min="3" max="3" width="3.125" style="1" customWidth="1"/>
    <col min="4" max="4" width="12.625" style="1" customWidth="1"/>
    <col min="5" max="5" width="36.5" style="1" customWidth="1"/>
    <col min="6" max="6" width="12.625" style="1" customWidth="1"/>
    <col min="7" max="7" width="13.625" style="2" customWidth="1"/>
    <col min="8" max="9" width="16.625" style="2" customWidth="1"/>
    <col min="10" max="10" width="6.5" style="2" hidden="1" customWidth="1"/>
    <col min="11" max="11" width="16.625" style="2" customWidth="1"/>
    <col min="12" max="12" width="13" style="2" customWidth="1"/>
    <col min="13" max="13" width="6.5" style="2" customWidth="1"/>
    <col min="14" max="16" width="9" style="266"/>
    <col min="17" max="18" width="9" style="8"/>
    <col min="19" max="16384" width="9" style="1"/>
  </cols>
  <sheetData>
    <row r="1" spans="1:29" ht="38.1" customHeight="1" thickBot="1" x14ac:dyDescent="0.2">
      <c r="A1" s="448" t="s">
        <v>72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15"/>
    </row>
    <row r="2" spans="1:29" s="5" customFormat="1" ht="27" customHeight="1" thickBot="1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4"/>
      <c r="N2" s="267"/>
      <c r="O2" s="267"/>
      <c r="P2" s="267"/>
      <c r="Q2" s="39"/>
      <c r="R2" s="39"/>
    </row>
    <row r="3" spans="1:29" ht="29.25" thickBot="1" x14ac:dyDescent="0.2">
      <c r="A3" s="441" t="s">
        <v>9</v>
      </c>
      <c r="B3" s="442"/>
      <c r="C3" s="442"/>
      <c r="D3" s="442"/>
      <c r="E3" s="442"/>
      <c r="F3" s="443"/>
      <c r="G3" s="46" t="s">
        <v>10</v>
      </c>
      <c r="H3" s="46" t="s">
        <v>11</v>
      </c>
      <c r="I3" s="46" t="s">
        <v>13</v>
      </c>
      <c r="J3" s="46" t="s">
        <v>139</v>
      </c>
      <c r="K3" s="87" t="s">
        <v>12</v>
      </c>
      <c r="L3" s="47" t="s">
        <v>238</v>
      </c>
      <c r="M3" s="16"/>
    </row>
    <row r="4" spans="1:29" ht="27" customHeight="1" x14ac:dyDescent="0.15">
      <c r="A4" s="437" t="s">
        <v>111</v>
      </c>
      <c r="B4" s="438"/>
      <c r="C4" s="438"/>
      <c r="D4" s="438"/>
      <c r="E4" s="438"/>
      <c r="F4" s="69"/>
      <c r="G4" s="92"/>
      <c r="H4" s="153"/>
      <c r="I4" s="153"/>
      <c r="J4" s="153"/>
      <c r="K4" s="97"/>
      <c r="L4" s="154"/>
      <c r="M4" s="19"/>
    </row>
    <row r="5" spans="1:29" ht="27" customHeight="1" x14ac:dyDescent="0.15">
      <c r="A5" s="140"/>
      <c r="B5" s="232" t="s">
        <v>113</v>
      </c>
      <c r="C5" s="231"/>
      <c r="D5" s="231"/>
      <c r="E5" s="231"/>
      <c r="F5" s="227">
        <v>2</v>
      </c>
      <c r="G5" s="27" t="s">
        <v>17</v>
      </c>
      <c r="H5" s="84">
        <v>19133</v>
      </c>
      <c r="I5" s="84">
        <v>164560</v>
      </c>
      <c r="J5" s="84">
        <v>5</v>
      </c>
      <c r="K5" s="45">
        <v>1075705</v>
      </c>
      <c r="L5" s="130">
        <v>26</v>
      </c>
      <c r="M5" s="20"/>
      <c r="Q5" s="268"/>
      <c r="R5" s="268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ht="27" customHeight="1" x14ac:dyDescent="0.15">
      <c r="A6" s="140"/>
      <c r="B6" s="240" t="s">
        <v>114</v>
      </c>
      <c r="C6" s="136"/>
      <c r="D6" s="136"/>
      <c r="E6" s="136"/>
      <c r="F6" s="137">
        <v>2</v>
      </c>
      <c r="G6" s="88" t="s">
        <v>16</v>
      </c>
      <c r="H6" s="58">
        <v>18099</v>
      </c>
      <c r="I6" s="58">
        <v>156940</v>
      </c>
      <c r="J6" s="58"/>
      <c r="K6" s="31">
        <v>1027892</v>
      </c>
      <c r="L6" s="13">
        <v>26</v>
      </c>
      <c r="M6" s="21"/>
      <c r="Q6" s="268"/>
      <c r="R6" s="268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27" customHeight="1" x14ac:dyDescent="0.15">
      <c r="A7" s="140"/>
      <c r="B7" s="240" t="s">
        <v>115</v>
      </c>
      <c r="C7" s="136"/>
      <c r="D7" s="136"/>
      <c r="E7" s="136"/>
      <c r="F7" s="137">
        <v>6</v>
      </c>
      <c r="G7" s="88" t="s">
        <v>16</v>
      </c>
      <c r="H7" s="58">
        <v>290</v>
      </c>
      <c r="I7" s="88" t="s">
        <v>137</v>
      </c>
      <c r="J7" s="88" t="s">
        <v>137</v>
      </c>
      <c r="K7" s="358" t="s">
        <v>137</v>
      </c>
      <c r="L7" s="339" t="s">
        <v>137</v>
      </c>
      <c r="M7" s="21"/>
      <c r="Q7" s="268"/>
      <c r="R7" s="268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27" customHeight="1" thickBot="1" x14ac:dyDescent="0.2">
      <c r="A8" s="140"/>
      <c r="B8" s="225" t="s">
        <v>257</v>
      </c>
      <c r="C8" s="139"/>
      <c r="D8" s="34"/>
      <c r="E8" s="134"/>
      <c r="F8" s="354">
        <v>6</v>
      </c>
      <c r="G8" s="135" t="s">
        <v>17</v>
      </c>
      <c r="H8" s="355">
        <v>11</v>
      </c>
      <c r="I8" s="135" t="s">
        <v>7</v>
      </c>
      <c r="J8" s="135" t="s">
        <v>137</v>
      </c>
      <c r="K8" s="356" t="s">
        <v>7</v>
      </c>
      <c r="L8" s="357" t="s">
        <v>137</v>
      </c>
      <c r="M8" s="21"/>
      <c r="Q8" s="268"/>
      <c r="R8" s="268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27" customHeight="1" x14ac:dyDescent="0.15">
      <c r="A9" s="437" t="s">
        <v>112</v>
      </c>
      <c r="B9" s="438"/>
      <c r="C9" s="438"/>
      <c r="D9" s="438"/>
      <c r="E9" s="438"/>
      <c r="F9" s="69"/>
      <c r="G9" s="92"/>
      <c r="H9" s="153"/>
      <c r="I9" s="153"/>
      <c r="J9" s="238"/>
      <c r="K9" s="97"/>
      <c r="L9" s="239"/>
      <c r="M9" s="19"/>
    </row>
    <row r="10" spans="1:29" ht="27" customHeight="1" x14ac:dyDescent="0.15">
      <c r="A10" s="140"/>
      <c r="B10" s="232" t="s">
        <v>113</v>
      </c>
      <c r="C10" s="231"/>
      <c r="D10" s="231"/>
      <c r="E10" s="231"/>
      <c r="F10" s="227">
        <v>2</v>
      </c>
      <c r="G10" s="27" t="s">
        <v>17</v>
      </c>
      <c r="H10" s="84">
        <v>1329</v>
      </c>
      <c r="I10" s="84">
        <v>164560</v>
      </c>
      <c r="J10" s="84">
        <v>2</v>
      </c>
      <c r="K10" s="45">
        <v>1075705</v>
      </c>
      <c r="L10" s="130">
        <v>6</v>
      </c>
      <c r="M10" s="20"/>
      <c r="Q10" s="268"/>
      <c r="R10" s="268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27" customHeight="1" x14ac:dyDescent="0.15">
      <c r="A11" s="140"/>
      <c r="B11" s="240" t="s">
        <v>116</v>
      </c>
      <c r="C11" s="136"/>
      <c r="D11" s="136"/>
      <c r="E11" s="136"/>
      <c r="F11" s="137">
        <v>2</v>
      </c>
      <c r="G11" s="88" t="s">
        <v>71</v>
      </c>
      <c r="H11" s="85">
        <v>1683</v>
      </c>
      <c r="I11" s="85">
        <v>11643</v>
      </c>
      <c r="J11" s="85"/>
      <c r="K11" s="86">
        <v>60738</v>
      </c>
      <c r="L11" s="131">
        <v>11</v>
      </c>
      <c r="M11" s="17"/>
    </row>
    <row r="12" spans="1:29" ht="27" customHeight="1" x14ac:dyDescent="0.15">
      <c r="A12" s="140"/>
      <c r="B12" s="240" t="s">
        <v>115</v>
      </c>
      <c r="C12" s="136"/>
      <c r="D12" s="136"/>
      <c r="E12" s="136"/>
      <c r="F12" s="137">
        <v>6</v>
      </c>
      <c r="G12" s="88" t="s">
        <v>267</v>
      </c>
      <c r="H12" s="85">
        <v>106</v>
      </c>
      <c r="I12" s="88" t="s">
        <v>41</v>
      </c>
      <c r="J12" s="88" t="s">
        <v>41</v>
      </c>
      <c r="K12" s="358" t="s">
        <v>41</v>
      </c>
      <c r="L12" s="339" t="s">
        <v>137</v>
      </c>
      <c r="M12" s="17"/>
    </row>
    <row r="13" spans="1:29" ht="27" customHeight="1" thickBot="1" x14ac:dyDescent="0.2">
      <c r="A13" s="140"/>
      <c r="B13" s="225" t="s">
        <v>117</v>
      </c>
      <c r="C13" s="139"/>
      <c r="D13" s="139"/>
      <c r="E13" s="34"/>
      <c r="F13" s="354">
        <v>6</v>
      </c>
      <c r="G13" s="135" t="s">
        <v>170</v>
      </c>
      <c r="H13" s="359">
        <v>2561</v>
      </c>
      <c r="I13" s="359">
        <v>6681</v>
      </c>
      <c r="J13" s="135">
        <v>12339</v>
      </c>
      <c r="K13" s="360">
        <v>12339</v>
      </c>
      <c r="L13" s="361">
        <v>1</v>
      </c>
      <c r="M13" s="17"/>
    </row>
    <row r="14" spans="1:29" ht="27" customHeight="1" x14ac:dyDescent="0.15">
      <c r="A14" s="437" t="s">
        <v>73</v>
      </c>
      <c r="B14" s="438"/>
      <c r="C14" s="438"/>
      <c r="D14" s="438"/>
      <c r="E14" s="438"/>
      <c r="F14" s="69"/>
      <c r="G14" s="92"/>
      <c r="H14" s="153"/>
      <c r="I14" s="153"/>
      <c r="J14" s="238"/>
      <c r="K14" s="97"/>
      <c r="L14" s="239"/>
      <c r="M14" s="19"/>
    </row>
    <row r="15" spans="1:29" ht="27" customHeight="1" x14ac:dyDescent="0.15">
      <c r="A15" s="140"/>
      <c r="B15" s="232" t="s">
        <v>156</v>
      </c>
      <c r="C15" s="230"/>
      <c r="D15" s="231"/>
      <c r="E15" s="231"/>
      <c r="F15" s="227">
        <v>5</v>
      </c>
      <c r="G15" s="27" t="s">
        <v>17</v>
      </c>
      <c r="H15" s="84">
        <v>1509</v>
      </c>
      <c r="I15" s="84">
        <v>15170</v>
      </c>
      <c r="J15" s="362"/>
      <c r="K15" s="45">
        <v>65662</v>
      </c>
      <c r="L15" s="363">
        <v>17</v>
      </c>
      <c r="M15" s="23"/>
      <c r="Q15" s="268"/>
      <c r="R15" s="268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27" customHeight="1" x14ac:dyDescent="0.15">
      <c r="A16" s="143"/>
      <c r="B16" s="237" t="s">
        <v>157</v>
      </c>
      <c r="C16" s="141"/>
      <c r="D16" s="142"/>
      <c r="E16" s="142"/>
      <c r="F16" s="137">
        <v>5</v>
      </c>
      <c r="G16" s="88" t="s">
        <v>16</v>
      </c>
      <c r="H16" s="58">
        <v>2524</v>
      </c>
      <c r="I16" s="58">
        <v>29534</v>
      </c>
      <c r="J16" s="364"/>
      <c r="K16" s="31">
        <v>121389</v>
      </c>
      <c r="L16" s="365">
        <v>20</v>
      </c>
      <c r="M16" s="24"/>
      <c r="Q16" s="268"/>
      <c r="R16" s="268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27" customHeight="1" x14ac:dyDescent="0.15">
      <c r="A17" s="143"/>
      <c r="B17" s="237" t="s">
        <v>158</v>
      </c>
      <c r="C17" s="141"/>
      <c r="D17" s="142"/>
      <c r="E17" s="142"/>
      <c r="F17" s="137">
        <v>6</v>
      </c>
      <c r="G17" s="88" t="s">
        <v>16</v>
      </c>
      <c r="H17" s="58">
        <v>76</v>
      </c>
      <c r="I17" s="88" t="s">
        <v>41</v>
      </c>
      <c r="J17" s="88" t="s">
        <v>41</v>
      </c>
      <c r="K17" s="358" t="s">
        <v>41</v>
      </c>
      <c r="L17" s="339" t="s">
        <v>41</v>
      </c>
      <c r="M17" s="24"/>
      <c r="Q17" s="268"/>
      <c r="R17" s="268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ht="27" customHeight="1" thickBot="1" x14ac:dyDescent="0.2">
      <c r="A18" s="151"/>
      <c r="B18" s="225" t="s">
        <v>118</v>
      </c>
      <c r="C18" s="138"/>
      <c r="D18" s="139"/>
      <c r="E18" s="139"/>
      <c r="F18" s="144">
        <v>6</v>
      </c>
      <c r="G18" s="145" t="s">
        <v>16</v>
      </c>
      <c r="H18" s="327">
        <v>260</v>
      </c>
      <c r="I18" s="145" t="s">
        <v>41</v>
      </c>
      <c r="J18" s="145" t="s">
        <v>41</v>
      </c>
      <c r="K18" s="366" t="s">
        <v>41</v>
      </c>
      <c r="L18" s="367" t="s">
        <v>41</v>
      </c>
      <c r="M18" s="23"/>
      <c r="Q18" s="268"/>
      <c r="R18" s="268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5" customFormat="1" ht="33.75" customHeight="1" x14ac:dyDescent="0.15">
      <c r="A19" s="99"/>
      <c r="B19" s="100"/>
      <c r="C19" s="100"/>
      <c r="D19" s="100"/>
      <c r="E19" s="100"/>
      <c r="F19" s="101"/>
      <c r="G19" s="102"/>
      <c r="H19" s="103"/>
      <c r="I19" s="103"/>
      <c r="J19" s="152"/>
      <c r="K19" s="103"/>
      <c r="L19" s="152"/>
      <c r="M19" s="98"/>
      <c r="N19" s="267"/>
      <c r="O19" s="267"/>
      <c r="P19" s="267"/>
      <c r="Q19" s="35"/>
      <c r="R19" s="35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</row>
    <row r="20" spans="1:29" s="5" customFormat="1" ht="38.1" customHeight="1" thickBot="1" x14ac:dyDescent="0.2">
      <c r="A20" s="448" t="s">
        <v>119</v>
      </c>
      <c r="B20" s="448"/>
      <c r="C20" s="448"/>
      <c r="D20" s="448"/>
      <c r="E20" s="448"/>
      <c r="F20" s="448"/>
      <c r="G20" s="448"/>
      <c r="H20" s="448"/>
      <c r="I20" s="448"/>
      <c r="J20" s="448"/>
      <c r="K20" s="448"/>
      <c r="L20" s="448"/>
      <c r="M20" s="98"/>
      <c r="N20" s="267"/>
      <c r="O20" s="267"/>
      <c r="P20" s="267"/>
      <c r="Q20" s="35"/>
      <c r="R20" s="35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</row>
    <row r="21" spans="1:29" s="5" customFormat="1" ht="27" customHeight="1" thickBot="1" x14ac:dyDescent="0.2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8"/>
      <c r="N21" s="267"/>
      <c r="O21" s="267"/>
      <c r="P21" s="267"/>
      <c r="Q21" s="35"/>
      <c r="R21" s="35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</row>
    <row r="22" spans="1:29" ht="29.25" thickBot="1" x14ac:dyDescent="0.2">
      <c r="A22" s="441" t="s">
        <v>9</v>
      </c>
      <c r="B22" s="442"/>
      <c r="C22" s="442"/>
      <c r="D22" s="442"/>
      <c r="E22" s="442"/>
      <c r="F22" s="443"/>
      <c r="G22" s="46" t="s">
        <v>10</v>
      </c>
      <c r="H22" s="46" t="s">
        <v>11</v>
      </c>
      <c r="I22" s="46" t="s">
        <v>13</v>
      </c>
      <c r="J22" s="46" t="s">
        <v>14</v>
      </c>
      <c r="K22" s="46" t="s">
        <v>12</v>
      </c>
      <c r="L22" s="47" t="s">
        <v>238</v>
      </c>
      <c r="M22" s="16"/>
    </row>
    <row r="23" spans="1:29" ht="27" customHeight="1" x14ac:dyDescent="0.15">
      <c r="A23" s="437" t="s">
        <v>15</v>
      </c>
      <c r="B23" s="438"/>
      <c r="C23" s="438"/>
      <c r="D23" s="438"/>
      <c r="E23" s="438"/>
      <c r="F23" s="69"/>
      <c r="G23" s="92"/>
      <c r="H23" s="153"/>
      <c r="I23" s="153"/>
      <c r="J23" s="153"/>
      <c r="K23" s="153"/>
      <c r="L23" s="223"/>
      <c r="M23" s="19"/>
    </row>
    <row r="24" spans="1:29" ht="27" customHeight="1" x14ac:dyDescent="0.15">
      <c r="A24" s="143"/>
      <c r="B24" s="228" t="s">
        <v>121</v>
      </c>
      <c r="C24" s="226"/>
      <c r="D24" s="226"/>
      <c r="E24" s="226"/>
      <c r="F24" s="227">
        <v>6</v>
      </c>
      <c r="G24" s="27" t="s">
        <v>262</v>
      </c>
      <c r="H24" s="26">
        <v>53.8</v>
      </c>
      <c r="I24" s="26">
        <v>502.4</v>
      </c>
      <c r="J24" s="368"/>
      <c r="K24" s="26">
        <v>4272</v>
      </c>
      <c r="L24" s="130">
        <v>26</v>
      </c>
      <c r="M24" s="21"/>
      <c r="Q24" s="268"/>
      <c r="R24" s="26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7" customHeight="1" x14ac:dyDescent="0.15">
      <c r="A25" s="143"/>
      <c r="B25" s="224" t="s">
        <v>122</v>
      </c>
      <c r="C25" s="147"/>
      <c r="D25" s="147"/>
      <c r="E25" s="147"/>
      <c r="F25" s="148">
        <v>6</v>
      </c>
      <c r="G25" s="149" t="s">
        <v>260</v>
      </c>
      <c r="H25" s="71">
        <v>89.4</v>
      </c>
      <c r="I25" s="71">
        <v>101.8</v>
      </c>
      <c r="J25" s="369"/>
      <c r="K25" s="71">
        <v>90.4</v>
      </c>
      <c r="L25" s="132">
        <v>20</v>
      </c>
      <c r="M25" s="21"/>
      <c r="Q25" s="268"/>
      <c r="R25" s="268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27" customHeight="1" x14ac:dyDescent="0.15">
      <c r="A26" s="143"/>
      <c r="B26" s="224" t="s">
        <v>123</v>
      </c>
      <c r="C26" s="147"/>
      <c r="D26" s="147"/>
      <c r="E26" s="147"/>
      <c r="F26" s="148">
        <v>6</v>
      </c>
      <c r="G26" s="149" t="s">
        <v>74</v>
      </c>
      <c r="H26" s="71">
        <v>24604</v>
      </c>
      <c r="I26" s="71">
        <v>261178</v>
      </c>
      <c r="J26" s="370"/>
      <c r="K26" s="371">
        <v>2329749</v>
      </c>
      <c r="L26" s="132">
        <v>30</v>
      </c>
      <c r="M26" s="21"/>
      <c r="Q26" s="268"/>
      <c r="R26" s="26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27" customHeight="1" x14ac:dyDescent="0.15">
      <c r="A27" s="143"/>
      <c r="B27" s="224" t="s">
        <v>124</v>
      </c>
      <c r="C27" s="147"/>
      <c r="D27" s="147"/>
      <c r="E27" s="147"/>
      <c r="F27" s="148">
        <v>6</v>
      </c>
      <c r="G27" s="149" t="s">
        <v>74</v>
      </c>
      <c r="H27" s="71">
        <v>15823</v>
      </c>
      <c r="I27" s="71">
        <v>81223</v>
      </c>
      <c r="J27" s="370"/>
      <c r="K27" s="71">
        <v>617525</v>
      </c>
      <c r="L27" s="132">
        <v>6</v>
      </c>
      <c r="M27" s="21"/>
      <c r="Q27" s="268"/>
      <c r="R27" s="268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27" customHeight="1" x14ac:dyDescent="0.15">
      <c r="A28" s="143"/>
      <c r="B28" s="224" t="s">
        <v>125</v>
      </c>
      <c r="C28" s="147"/>
      <c r="D28" s="147"/>
      <c r="E28" s="147"/>
      <c r="F28" s="148">
        <v>6</v>
      </c>
      <c r="G28" s="149" t="s">
        <v>74</v>
      </c>
      <c r="H28" s="71">
        <v>28493</v>
      </c>
      <c r="I28" s="149" t="s">
        <v>7</v>
      </c>
      <c r="J28" s="370"/>
      <c r="K28" s="149" t="s">
        <v>7</v>
      </c>
      <c r="L28" s="372" t="s">
        <v>7</v>
      </c>
      <c r="M28" s="21"/>
      <c r="Q28" s="268"/>
      <c r="R28" s="26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27" customHeight="1" x14ac:dyDescent="0.15">
      <c r="A29" s="143"/>
      <c r="B29" s="224" t="s">
        <v>272</v>
      </c>
      <c r="C29" s="147"/>
      <c r="D29" s="147"/>
      <c r="E29" s="147"/>
      <c r="F29" s="148">
        <v>6</v>
      </c>
      <c r="G29" s="149" t="s">
        <v>260</v>
      </c>
      <c r="H29" s="71">
        <v>80</v>
      </c>
      <c r="I29" s="149" t="s">
        <v>7</v>
      </c>
      <c r="J29" s="370"/>
      <c r="K29" s="149" t="s">
        <v>7</v>
      </c>
      <c r="L29" s="372" t="s">
        <v>7</v>
      </c>
      <c r="Q29" s="268"/>
      <c r="R29" s="268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27" customHeight="1" x14ac:dyDescent="0.15">
      <c r="A30" s="143"/>
      <c r="B30" s="224" t="s">
        <v>273</v>
      </c>
      <c r="C30" s="147"/>
      <c r="D30" s="147"/>
      <c r="E30" s="147"/>
      <c r="F30" s="148">
        <v>6</v>
      </c>
      <c r="G30" s="149" t="s">
        <v>261</v>
      </c>
      <c r="H30" s="71">
        <v>405</v>
      </c>
      <c r="I30" s="149" t="s">
        <v>150</v>
      </c>
      <c r="J30" s="370"/>
      <c r="K30" s="149" t="s">
        <v>150</v>
      </c>
      <c r="L30" s="372" t="s">
        <v>150</v>
      </c>
      <c r="M30" s="21"/>
      <c r="Q30" s="268"/>
      <c r="R30" s="26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27" customHeight="1" thickBot="1" x14ac:dyDescent="0.2">
      <c r="A31" s="57"/>
      <c r="B31" s="225" t="s">
        <v>274</v>
      </c>
      <c r="C31" s="139"/>
      <c r="D31" s="139"/>
      <c r="E31" s="139"/>
      <c r="F31" s="144">
        <v>6</v>
      </c>
      <c r="G31" s="146" t="s">
        <v>260</v>
      </c>
      <c r="H31" s="90">
        <v>40</v>
      </c>
      <c r="I31" s="145" t="s">
        <v>150</v>
      </c>
      <c r="J31" s="145"/>
      <c r="K31" s="145" t="s">
        <v>150</v>
      </c>
      <c r="L31" s="367" t="s">
        <v>150</v>
      </c>
      <c r="M31" s="22"/>
      <c r="Q31" s="268"/>
      <c r="R31" s="268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27" customHeight="1" x14ac:dyDescent="0.15">
      <c r="A32" s="437" t="s">
        <v>120</v>
      </c>
      <c r="B32" s="438"/>
      <c r="C32" s="438"/>
      <c r="D32" s="438"/>
      <c r="E32" s="438"/>
      <c r="F32" s="69"/>
      <c r="G32" s="92"/>
      <c r="H32" s="153"/>
      <c r="I32" s="153"/>
      <c r="J32" s="153"/>
      <c r="K32" s="153"/>
      <c r="L32" s="229"/>
      <c r="M32" s="19"/>
      <c r="Q32" s="268"/>
      <c r="R32" s="268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27" customHeight="1" x14ac:dyDescent="0.15">
      <c r="A33" s="57"/>
      <c r="B33" s="232" t="s">
        <v>146</v>
      </c>
      <c r="C33" s="231"/>
      <c r="D33" s="231"/>
      <c r="E33" s="231"/>
      <c r="F33" s="227">
        <v>3</v>
      </c>
      <c r="G33" s="81" t="s">
        <v>20</v>
      </c>
      <c r="H33" s="26">
        <v>451</v>
      </c>
      <c r="I33" s="26">
        <v>2667</v>
      </c>
      <c r="J33" s="26"/>
      <c r="K33" s="26">
        <v>25025</v>
      </c>
      <c r="L33" s="130">
        <v>19</v>
      </c>
      <c r="M33" s="22"/>
      <c r="Q33" s="268"/>
      <c r="R33" s="268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27" customHeight="1" x14ac:dyDescent="0.15">
      <c r="A34" s="57"/>
      <c r="B34" s="233" t="s">
        <v>147</v>
      </c>
      <c r="C34" s="150"/>
      <c r="D34" s="150"/>
      <c r="E34" s="150"/>
      <c r="F34" s="148">
        <v>3</v>
      </c>
      <c r="G34" s="82" t="s">
        <v>18</v>
      </c>
      <c r="H34" s="71">
        <v>71</v>
      </c>
      <c r="I34" s="71">
        <v>63</v>
      </c>
      <c r="J34" s="71"/>
      <c r="K34" s="71">
        <v>67</v>
      </c>
      <c r="L34" s="132">
        <v>18</v>
      </c>
      <c r="M34" s="22"/>
      <c r="Q34" s="268"/>
      <c r="R34" s="268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ht="27" customHeight="1" x14ac:dyDescent="0.15">
      <c r="A35" s="57"/>
      <c r="B35" s="233" t="s">
        <v>148</v>
      </c>
      <c r="C35" s="150"/>
      <c r="D35" s="150"/>
      <c r="E35" s="150"/>
      <c r="F35" s="148">
        <v>3</v>
      </c>
      <c r="G35" s="82" t="s">
        <v>20</v>
      </c>
      <c r="H35" s="71">
        <v>403</v>
      </c>
      <c r="I35" s="71">
        <v>2157</v>
      </c>
      <c r="J35" s="71"/>
      <c r="K35" s="71">
        <v>17368</v>
      </c>
      <c r="L35" s="132">
        <v>17</v>
      </c>
      <c r="M35" s="22"/>
      <c r="Q35" s="268"/>
      <c r="R35" s="268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27" customHeight="1" thickBot="1" x14ac:dyDescent="0.2">
      <c r="A36" s="57"/>
      <c r="B36" s="225" t="s">
        <v>149</v>
      </c>
      <c r="C36" s="139"/>
      <c r="D36" s="139"/>
      <c r="E36" s="139"/>
      <c r="F36" s="144">
        <v>3</v>
      </c>
      <c r="G36" s="146" t="s">
        <v>21</v>
      </c>
      <c r="H36" s="90">
        <v>111630</v>
      </c>
      <c r="I36" s="90">
        <v>538254</v>
      </c>
      <c r="J36" s="90"/>
      <c r="K36" s="90">
        <v>2991761</v>
      </c>
      <c r="L36" s="234">
        <v>5</v>
      </c>
      <c r="M36" s="22"/>
      <c r="Q36" s="268"/>
      <c r="R36" s="268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ht="27" customHeight="1" x14ac:dyDescent="0.15">
      <c r="A37" s="437" t="s">
        <v>75</v>
      </c>
      <c r="B37" s="438"/>
      <c r="C37" s="438"/>
      <c r="D37" s="438"/>
      <c r="E37" s="438"/>
      <c r="F37" s="69"/>
      <c r="G37" s="92"/>
      <c r="H37" s="153"/>
      <c r="I37" s="153"/>
      <c r="J37" s="153"/>
      <c r="K37" s="153"/>
      <c r="L37" s="229"/>
      <c r="M37" s="19"/>
      <c r="Q37" s="268"/>
      <c r="R37" s="268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27" customHeight="1" thickBot="1" x14ac:dyDescent="0.2">
      <c r="A38" s="151"/>
      <c r="B38" s="235" t="s">
        <v>155</v>
      </c>
      <c r="C38" s="236"/>
      <c r="D38" s="236"/>
      <c r="E38" s="236"/>
      <c r="F38" s="373">
        <v>5</v>
      </c>
      <c r="G38" s="166" t="s">
        <v>22</v>
      </c>
      <c r="H38" s="324">
        <v>2429</v>
      </c>
      <c r="I38" s="324">
        <v>27155</v>
      </c>
      <c r="J38" s="374"/>
      <c r="K38" s="324">
        <v>109283</v>
      </c>
      <c r="L38" s="375">
        <v>17</v>
      </c>
      <c r="M38" s="24"/>
      <c r="Q38" s="268"/>
      <c r="R38" s="268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29" ht="97.5" customHeight="1" x14ac:dyDescent="0.15">
      <c r="B39" s="447" t="s">
        <v>297</v>
      </c>
      <c r="C39" s="447"/>
      <c r="D39" s="447"/>
      <c r="E39" s="447"/>
      <c r="F39" s="447"/>
      <c r="G39" s="447"/>
      <c r="H39" s="447"/>
      <c r="I39" s="447"/>
      <c r="J39" s="447"/>
      <c r="K39" s="447"/>
      <c r="L39" s="416"/>
      <c r="M39" s="18"/>
      <c r="Q39" s="268"/>
      <c r="R39" s="268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x14ac:dyDescent="0.15">
      <c r="Q40" s="268"/>
      <c r="R40" s="268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x14ac:dyDescent="0.15">
      <c r="Q41" s="268"/>
      <c r="R41" s="268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x14ac:dyDescent="0.15">
      <c r="Q42" s="268"/>
      <c r="R42" s="268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x14ac:dyDescent="0.15">
      <c r="Q43" s="268"/>
      <c r="R43" s="268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x14ac:dyDescent="0.15">
      <c r="Q44" s="268"/>
      <c r="R44" s="268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</sheetData>
  <mergeCells count="11">
    <mergeCell ref="A1:L1"/>
    <mergeCell ref="A3:F3"/>
    <mergeCell ref="A4:E4"/>
    <mergeCell ref="A9:E9"/>
    <mergeCell ref="B39:L39"/>
    <mergeCell ref="A14:E14"/>
    <mergeCell ref="A20:L20"/>
    <mergeCell ref="A22:F22"/>
    <mergeCell ref="A23:E23"/>
    <mergeCell ref="A37:E37"/>
    <mergeCell ref="A32:E32"/>
  </mergeCells>
  <phoneticPr fontId="1"/>
  <printOptions horizontalCentered="1"/>
  <pageMargins left="0.59055118110236227" right="0.59055118110236227" top="0.55118110236220474" bottom="0.55118110236220474" header="0.31496062992125984" footer="0.31496062992125984"/>
  <pageSetup paperSize="9" scale="60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Y61"/>
  <sheetViews>
    <sheetView view="pageBreakPreview" zoomScale="70" zoomScaleNormal="100" zoomScaleSheetLayoutView="70" workbookViewId="0">
      <pane xSplit="5" ySplit="3" topLeftCell="H4" activePane="bottomRight" state="frozen"/>
      <selection activeCell="AA17" sqref="AA17"/>
      <selection pane="topRight" activeCell="AA17" sqref="AA17"/>
      <selection pane="bottomLeft" activeCell="AA17" sqref="AA17"/>
      <selection pane="bottomRight" activeCell="M47" sqref="M47"/>
    </sheetView>
  </sheetViews>
  <sheetFormatPr defaultColWidth="9" defaultRowHeight="17.25" x14ac:dyDescent="0.15"/>
  <cols>
    <col min="1" max="2" width="3.25" style="1" customWidth="1"/>
    <col min="3" max="3" width="6.375" style="1" customWidth="1"/>
    <col min="4" max="4" width="12.625" style="1" customWidth="1"/>
    <col min="5" max="5" width="19.625" style="1" customWidth="1"/>
    <col min="6" max="7" width="10.75" style="2" hidden="1" customWidth="1"/>
    <col min="8" max="11" width="10.75" style="2" customWidth="1"/>
    <col min="12" max="12" width="10.625" style="2" customWidth="1"/>
    <col min="13" max="13" width="10.75" style="2" customWidth="1"/>
    <col min="14" max="14" width="10.625" style="2" customWidth="1"/>
    <col min="15" max="15" width="10.75" style="1" customWidth="1"/>
    <col min="16" max="17" width="10.75" style="2" customWidth="1"/>
    <col min="18" max="18" width="9" style="1"/>
    <col min="19" max="25" width="9" style="8"/>
    <col min="26" max="16384" width="9" style="1"/>
  </cols>
  <sheetData>
    <row r="1" spans="1:20" ht="38.1" customHeight="1" thickBot="1" x14ac:dyDescent="0.2">
      <c r="A1" s="448" t="s">
        <v>23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91"/>
      <c r="Q1" s="91"/>
    </row>
    <row r="2" spans="1:20" ht="27" customHeight="1" thickBot="1" x14ac:dyDescent="0.2">
      <c r="F2" s="1"/>
      <c r="G2" s="1"/>
      <c r="H2" s="1"/>
      <c r="I2" s="1"/>
      <c r="J2" s="1"/>
      <c r="K2" s="1"/>
      <c r="L2" s="1"/>
      <c r="M2" s="1"/>
      <c r="N2" s="176"/>
      <c r="O2" s="176"/>
      <c r="P2" s="176"/>
      <c r="Q2" s="176"/>
    </row>
    <row r="3" spans="1:20" ht="33.75" customHeight="1" thickBot="1" x14ac:dyDescent="0.2">
      <c r="A3" s="441" t="s">
        <v>9</v>
      </c>
      <c r="B3" s="442"/>
      <c r="C3" s="442"/>
      <c r="D3" s="442"/>
      <c r="E3" s="443"/>
      <c r="F3" s="516" t="s">
        <v>2</v>
      </c>
      <c r="G3" s="443"/>
      <c r="H3" s="516" t="s">
        <v>3</v>
      </c>
      <c r="I3" s="443"/>
      <c r="J3" s="516" t="s">
        <v>4</v>
      </c>
      <c r="K3" s="443"/>
      <c r="L3" s="516" t="s">
        <v>5</v>
      </c>
      <c r="M3" s="443"/>
      <c r="N3" s="513" t="s">
        <v>6</v>
      </c>
      <c r="O3" s="514"/>
      <c r="P3" s="442" t="s">
        <v>61</v>
      </c>
      <c r="Q3" s="459"/>
    </row>
    <row r="4" spans="1:20" ht="19.5" thickBot="1" x14ac:dyDescent="0.2">
      <c r="A4" s="489" t="s">
        <v>271</v>
      </c>
      <c r="B4" s="490"/>
      <c r="C4" s="490"/>
      <c r="D4" s="490"/>
      <c r="E4" s="490"/>
      <c r="F4" s="155"/>
      <c r="G4" s="112"/>
      <c r="H4" s="155"/>
      <c r="I4" s="156"/>
      <c r="J4" s="155"/>
      <c r="K4" s="112"/>
      <c r="L4" s="155"/>
      <c r="M4" s="156"/>
      <c r="N4" s="505"/>
      <c r="O4" s="506"/>
      <c r="P4" s="263"/>
      <c r="Q4" s="264"/>
    </row>
    <row r="5" spans="1:20" ht="30" x14ac:dyDescent="0.15">
      <c r="A5" s="79"/>
      <c r="B5" s="67" t="s">
        <v>266</v>
      </c>
      <c r="C5" s="80"/>
      <c r="D5" s="80"/>
      <c r="E5" s="83"/>
      <c r="F5" s="122" t="s">
        <v>77</v>
      </c>
      <c r="G5" s="157" t="s">
        <v>160</v>
      </c>
      <c r="H5" s="122" t="s">
        <v>77</v>
      </c>
      <c r="I5" s="157" t="s">
        <v>160</v>
      </c>
      <c r="J5" s="122" t="s">
        <v>77</v>
      </c>
      <c r="K5" s="157" t="s">
        <v>160</v>
      </c>
      <c r="L5" s="122" t="s">
        <v>77</v>
      </c>
      <c r="M5" s="157" t="s">
        <v>160</v>
      </c>
      <c r="N5" s="122" t="s">
        <v>77</v>
      </c>
      <c r="O5" s="157" t="s">
        <v>160</v>
      </c>
      <c r="P5" s="122" t="s">
        <v>77</v>
      </c>
      <c r="Q5" s="311" t="s">
        <v>160</v>
      </c>
      <c r="S5" s="268"/>
      <c r="T5" s="268"/>
    </row>
    <row r="6" spans="1:20" ht="27" customHeight="1" x14ac:dyDescent="0.15">
      <c r="A6" s="54"/>
      <c r="B6" s="57"/>
      <c r="C6" s="507" t="s">
        <v>126</v>
      </c>
      <c r="D6" s="508"/>
      <c r="E6" s="509"/>
      <c r="F6" s="114">
        <v>628</v>
      </c>
      <c r="G6" s="113">
        <v>10837</v>
      </c>
      <c r="H6" s="117">
        <v>635</v>
      </c>
      <c r="I6" s="158">
        <v>12100</v>
      </c>
      <c r="J6" s="114">
        <v>644</v>
      </c>
      <c r="K6" s="113">
        <v>11200</v>
      </c>
      <c r="L6" s="117">
        <v>740</v>
      </c>
      <c r="M6" s="158">
        <v>13000</v>
      </c>
      <c r="N6" s="114">
        <v>857</v>
      </c>
      <c r="O6" s="345">
        <v>16700</v>
      </c>
      <c r="P6" s="382" t="s">
        <v>7</v>
      </c>
      <c r="Q6" s="383" t="s">
        <v>7</v>
      </c>
      <c r="S6" s="268"/>
      <c r="T6" s="268"/>
    </row>
    <row r="7" spans="1:20" ht="27" customHeight="1" x14ac:dyDescent="0.15">
      <c r="A7" s="70"/>
      <c r="B7" s="57"/>
      <c r="C7" s="510" t="s">
        <v>127</v>
      </c>
      <c r="D7" s="511"/>
      <c r="E7" s="512"/>
      <c r="F7" s="115">
        <v>335</v>
      </c>
      <c r="G7" s="89">
        <v>5143</v>
      </c>
      <c r="H7" s="118">
        <v>338</v>
      </c>
      <c r="I7" s="116">
        <v>5300</v>
      </c>
      <c r="J7" s="115">
        <v>339</v>
      </c>
      <c r="K7" s="89">
        <v>5100</v>
      </c>
      <c r="L7" s="118">
        <v>340</v>
      </c>
      <c r="M7" s="116">
        <v>5100</v>
      </c>
      <c r="N7" s="114">
        <v>343</v>
      </c>
      <c r="O7" s="345">
        <v>5100</v>
      </c>
      <c r="P7" s="384" t="s">
        <v>7</v>
      </c>
      <c r="Q7" s="385" t="s">
        <v>7</v>
      </c>
      <c r="S7" s="268"/>
      <c r="T7" s="268"/>
    </row>
    <row r="8" spans="1:20" ht="27" customHeight="1" x14ac:dyDescent="0.15">
      <c r="A8" s="70"/>
      <c r="B8" s="57"/>
      <c r="C8" s="510" t="s">
        <v>128</v>
      </c>
      <c r="D8" s="511"/>
      <c r="E8" s="512"/>
      <c r="F8" s="115">
        <v>191</v>
      </c>
      <c r="G8" s="89">
        <v>11100</v>
      </c>
      <c r="H8" s="118">
        <v>190</v>
      </c>
      <c r="I8" s="116">
        <v>11200</v>
      </c>
      <c r="J8" s="115">
        <v>185</v>
      </c>
      <c r="K8" s="89">
        <v>10200</v>
      </c>
      <c r="L8" s="118">
        <v>183</v>
      </c>
      <c r="M8" s="116">
        <v>10210</v>
      </c>
      <c r="N8" s="114">
        <v>196</v>
      </c>
      <c r="O8" s="345">
        <v>9750</v>
      </c>
      <c r="P8" s="384" t="s">
        <v>7</v>
      </c>
      <c r="Q8" s="385" t="s">
        <v>7</v>
      </c>
      <c r="S8" s="268"/>
      <c r="T8" s="268"/>
    </row>
    <row r="9" spans="1:20" ht="27" customHeight="1" x14ac:dyDescent="0.15">
      <c r="A9" s="70"/>
      <c r="B9" s="57"/>
      <c r="C9" s="510" t="s">
        <v>129</v>
      </c>
      <c r="D9" s="511"/>
      <c r="E9" s="512"/>
      <c r="F9" s="115">
        <v>64</v>
      </c>
      <c r="G9" s="89">
        <v>2346</v>
      </c>
      <c r="H9" s="118">
        <v>66</v>
      </c>
      <c r="I9" s="116">
        <v>2628</v>
      </c>
      <c r="J9" s="115">
        <v>66</v>
      </c>
      <c r="K9" s="89">
        <v>2811</v>
      </c>
      <c r="L9" s="118">
        <v>65</v>
      </c>
      <c r="M9" s="116">
        <v>2370</v>
      </c>
      <c r="N9" s="114">
        <v>65</v>
      </c>
      <c r="O9" s="345">
        <v>2370</v>
      </c>
      <c r="P9" s="384" t="s">
        <v>7</v>
      </c>
      <c r="Q9" s="385" t="s">
        <v>7</v>
      </c>
      <c r="S9" s="268"/>
      <c r="T9" s="268"/>
    </row>
    <row r="10" spans="1:20" ht="27" customHeight="1" x14ac:dyDescent="0.15">
      <c r="A10" s="70"/>
      <c r="B10" s="57"/>
      <c r="C10" s="510" t="s">
        <v>130</v>
      </c>
      <c r="D10" s="511"/>
      <c r="E10" s="512"/>
      <c r="F10" s="115">
        <v>114</v>
      </c>
      <c r="G10" s="89">
        <v>6400</v>
      </c>
      <c r="H10" s="118">
        <v>115</v>
      </c>
      <c r="I10" s="116">
        <v>7140</v>
      </c>
      <c r="J10" s="115">
        <v>126</v>
      </c>
      <c r="K10" s="89">
        <v>7610</v>
      </c>
      <c r="L10" s="118">
        <v>124</v>
      </c>
      <c r="M10" s="116">
        <v>6640</v>
      </c>
      <c r="N10" s="114">
        <v>124</v>
      </c>
      <c r="O10" s="345">
        <v>7220</v>
      </c>
      <c r="P10" s="384" t="s">
        <v>7</v>
      </c>
      <c r="Q10" s="385" t="s">
        <v>7</v>
      </c>
      <c r="S10" s="268"/>
      <c r="T10" s="268"/>
    </row>
    <row r="11" spans="1:20" ht="27" customHeight="1" x14ac:dyDescent="0.15">
      <c r="A11" s="70"/>
      <c r="B11" s="57"/>
      <c r="C11" s="510" t="s">
        <v>138</v>
      </c>
      <c r="D11" s="511"/>
      <c r="E11" s="512"/>
      <c r="F11" s="115">
        <v>135</v>
      </c>
      <c r="G11" s="89">
        <v>2834</v>
      </c>
      <c r="H11" s="118">
        <v>143</v>
      </c>
      <c r="I11" s="116">
        <v>3318</v>
      </c>
      <c r="J11" s="115">
        <v>150</v>
      </c>
      <c r="K11" s="89">
        <v>3588</v>
      </c>
      <c r="L11" s="118">
        <v>169</v>
      </c>
      <c r="M11" s="116">
        <v>3899</v>
      </c>
      <c r="N11" s="114">
        <v>183</v>
      </c>
      <c r="O11" s="345">
        <v>4233</v>
      </c>
      <c r="P11" s="384" t="s">
        <v>7</v>
      </c>
      <c r="Q11" s="385" t="s">
        <v>7</v>
      </c>
      <c r="S11" s="268"/>
      <c r="T11" s="268"/>
    </row>
    <row r="12" spans="1:20" ht="27" customHeight="1" x14ac:dyDescent="0.15">
      <c r="A12" s="70"/>
      <c r="B12" s="57"/>
      <c r="C12" s="510" t="s">
        <v>135</v>
      </c>
      <c r="D12" s="511"/>
      <c r="E12" s="512"/>
      <c r="F12" s="115">
        <v>120</v>
      </c>
      <c r="G12" s="89">
        <v>2857</v>
      </c>
      <c r="H12" s="118">
        <v>123</v>
      </c>
      <c r="I12" s="116">
        <v>2541</v>
      </c>
      <c r="J12" s="115">
        <v>128</v>
      </c>
      <c r="K12" s="89">
        <v>2719</v>
      </c>
      <c r="L12" s="118">
        <v>102</v>
      </c>
      <c r="M12" s="116">
        <v>2390</v>
      </c>
      <c r="N12" s="114">
        <v>100</v>
      </c>
      <c r="O12" s="345">
        <v>2350</v>
      </c>
      <c r="P12" s="384" t="s">
        <v>7</v>
      </c>
      <c r="Q12" s="385" t="s">
        <v>7</v>
      </c>
      <c r="S12" s="268"/>
      <c r="T12" s="268"/>
    </row>
    <row r="13" spans="1:20" ht="27" customHeight="1" x14ac:dyDescent="0.15">
      <c r="A13" s="70"/>
      <c r="B13" s="57"/>
      <c r="C13" s="510" t="s">
        <v>136</v>
      </c>
      <c r="D13" s="511"/>
      <c r="E13" s="512"/>
      <c r="F13" s="115">
        <v>503</v>
      </c>
      <c r="G13" s="89">
        <v>15000</v>
      </c>
      <c r="H13" s="118">
        <v>513</v>
      </c>
      <c r="I13" s="116">
        <v>15900</v>
      </c>
      <c r="J13" s="115">
        <v>506</v>
      </c>
      <c r="K13" s="89">
        <v>16800</v>
      </c>
      <c r="L13" s="118">
        <v>495</v>
      </c>
      <c r="M13" s="116">
        <v>15200</v>
      </c>
      <c r="N13" s="114">
        <v>509</v>
      </c>
      <c r="O13" s="345">
        <v>15600</v>
      </c>
      <c r="P13" s="384" t="s">
        <v>7</v>
      </c>
      <c r="Q13" s="385" t="s">
        <v>7</v>
      </c>
      <c r="S13" s="268"/>
      <c r="T13" s="268"/>
    </row>
    <row r="14" spans="1:20" ht="27" customHeight="1" x14ac:dyDescent="0.15">
      <c r="A14" s="70"/>
      <c r="B14" s="57"/>
      <c r="C14" s="510" t="s">
        <v>131</v>
      </c>
      <c r="D14" s="511"/>
      <c r="E14" s="512"/>
      <c r="F14" s="115">
        <v>533</v>
      </c>
      <c r="G14" s="89">
        <v>5800</v>
      </c>
      <c r="H14" s="115">
        <v>535</v>
      </c>
      <c r="I14" s="89">
        <v>5900</v>
      </c>
      <c r="J14" s="115">
        <v>537</v>
      </c>
      <c r="K14" s="89">
        <v>5900</v>
      </c>
      <c r="L14" s="118">
        <v>539</v>
      </c>
      <c r="M14" s="116">
        <v>5800</v>
      </c>
      <c r="N14" s="114">
        <v>541</v>
      </c>
      <c r="O14" s="345">
        <v>6500</v>
      </c>
      <c r="P14" s="384" t="s">
        <v>7</v>
      </c>
      <c r="Q14" s="385" t="s">
        <v>7</v>
      </c>
      <c r="S14" s="268"/>
      <c r="T14" s="268"/>
    </row>
    <row r="15" spans="1:20" ht="27" customHeight="1" x14ac:dyDescent="0.15">
      <c r="A15" s="70"/>
      <c r="B15" s="57"/>
      <c r="C15" s="510" t="s">
        <v>281</v>
      </c>
      <c r="D15" s="511"/>
      <c r="E15" s="512"/>
      <c r="F15" s="115">
        <v>365</v>
      </c>
      <c r="G15" s="89">
        <v>7600</v>
      </c>
      <c r="H15" s="118">
        <v>356</v>
      </c>
      <c r="I15" s="116">
        <v>6830</v>
      </c>
      <c r="J15" s="115">
        <v>349</v>
      </c>
      <c r="K15" s="89">
        <v>7770</v>
      </c>
      <c r="L15" s="118">
        <v>342</v>
      </c>
      <c r="M15" s="116">
        <v>7780</v>
      </c>
      <c r="N15" s="114">
        <v>321</v>
      </c>
      <c r="O15" s="345">
        <v>7200</v>
      </c>
      <c r="P15" s="384" t="s">
        <v>7</v>
      </c>
      <c r="Q15" s="385" t="s">
        <v>7</v>
      </c>
      <c r="S15" s="268"/>
      <c r="T15" s="268"/>
    </row>
    <row r="16" spans="1:20" ht="27" customHeight="1" x14ac:dyDescent="0.15">
      <c r="A16" s="70"/>
      <c r="B16" s="57"/>
      <c r="C16" s="510" t="s">
        <v>132</v>
      </c>
      <c r="D16" s="511"/>
      <c r="E16" s="512"/>
      <c r="F16" s="114">
        <v>31</v>
      </c>
      <c r="G16" s="113">
        <v>1460</v>
      </c>
      <c r="H16" s="117">
        <v>32</v>
      </c>
      <c r="I16" s="158">
        <v>1440</v>
      </c>
      <c r="J16" s="114">
        <v>31</v>
      </c>
      <c r="K16" s="113">
        <v>1450</v>
      </c>
      <c r="L16" s="117">
        <v>29</v>
      </c>
      <c r="M16" s="158">
        <v>1290</v>
      </c>
      <c r="N16" s="114">
        <v>29</v>
      </c>
      <c r="O16" s="345">
        <v>1230</v>
      </c>
      <c r="P16" s="384" t="s">
        <v>7</v>
      </c>
      <c r="Q16" s="385" t="s">
        <v>7</v>
      </c>
      <c r="S16" s="268"/>
      <c r="T16" s="268"/>
    </row>
    <row r="17" spans="1:20" ht="27" customHeight="1" x14ac:dyDescent="0.15">
      <c r="A17" s="70"/>
      <c r="B17" s="57"/>
      <c r="C17" s="510" t="s">
        <v>287</v>
      </c>
      <c r="D17" s="511"/>
      <c r="E17" s="512"/>
      <c r="F17" s="114">
        <v>282</v>
      </c>
      <c r="G17" s="113">
        <v>2280</v>
      </c>
      <c r="H17" s="117">
        <v>288</v>
      </c>
      <c r="I17" s="158">
        <v>2180</v>
      </c>
      <c r="J17" s="114">
        <v>279</v>
      </c>
      <c r="K17" s="113">
        <v>2190</v>
      </c>
      <c r="L17" s="117">
        <v>275</v>
      </c>
      <c r="M17" s="158">
        <v>2290</v>
      </c>
      <c r="N17" s="114">
        <v>276</v>
      </c>
      <c r="O17" s="345">
        <v>2220</v>
      </c>
      <c r="P17" s="384" t="s">
        <v>7</v>
      </c>
      <c r="Q17" s="385" t="s">
        <v>7</v>
      </c>
      <c r="S17" s="268"/>
      <c r="T17" s="268"/>
    </row>
    <row r="18" spans="1:20" ht="27" customHeight="1" x14ac:dyDescent="0.15">
      <c r="A18" s="70"/>
      <c r="B18" s="57"/>
      <c r="C18" s="522" t="s">
        <v>133</v>
      </c>
      <c r="D18" s="523"/>
      <c r="E18" s="524"/>
      <c r="F18" s="114">
        <v>53</v>
      </c>
      <c r="G18" s="113">
        <v>593</v>
      </c>
      <c r="H18" s="117">
        <v>58</v>
      </c>
      <c r="I18" s="158">
        <v>495</v>
      </c>
      <c r="J18" s="114">
        <v>53</v>
      </c>
      <c r="K18" s="113">
        <v>450</v>
      </c>
      <c r="L18" s="117">
        <v>61</v>
      </c>
      <c r="M18" s="158">
        <v>592</v>
      </c>
      <c r="N18" s="114">
        <v>65</v>
      </c>
      <c r="O18" s="345">
        <v>709</v>
      </c>
      <c r="P18" s="384" t="s">
        <v>7</v>
      </c>
      <c r="Q18" s="385" t="s">
        <v>7</v>
      </c>
      <c r="S18" s="268"/>
      <c r="T18" s="268"/>
    </row>
    <row r="19" spans="1:20" ht="27" customHeight="1" x14ac:dyDescent="0.15">
      <c r="A19" s="70"/>
      <c r="B19" s="57"/>
      <c r="C19" s="491" t="s">
        <v>243</v>
      </c>
      <c r="D19" s="492"/>
      <c r="E19" s="493"/>
      <c r="F19" s="114">
        <v>256</v>
      </c>
      <c r="G19" s="113">
        <v>2432</v>
      </c>
      <c r="H19" s="117">
        <v>261</v>
      </c>
      <c r="I19" s="158">
        <v>2463</v>
      </c>
      <c r="J19" s="114">
        <v>279</v>
      </c>
      <c r="K19" s="113">
        <v>2608</v>
      </c>
      <c r="L19" s="126" t="s">
        <v>137</v>
      </c>
      <c r="M19" s="127" t="s">
        <v>137</v>
      </c>
      <c r="N19" s="114">
        <v>1201</v>
      </c>
      <c r="O19" s="345">
        <v>15075</v>
      </c>
      <c r="P19" s="384" t="s">
        <v>7</v>
      </c>
      <c r="Q19" s="385" t="s">
        <v>7</v>
      </c>
      <c r="S19" s="268"/>
      <c r="T19" s="268"/>
    </row>
    <row r="20" spans="1:20" ht="27" customHeight="1" x14ac:dyDescent="0.15">
      <c r="A20" s="70"/>
      <c r="B20" s="57"/>
      <c r="C20" s="510" t="s">
        <v>280</v>
      </c>
      <c r="D20" s="511"/>
      <c r="E20" s="512"/>
      <c r="F20" s="114">
        <v>413</v>
      </c>
      <c r="G20" s="113">
        <v>343</v>
      </c>
      <c r="H20" s="117">
        <v>412</v>
      </c>
      <c r="I20" s="158">
        <v>315</v>
      </c>
      <c r="J20" s="114">
        <v>400</v>
      </c>
      <c r="K20" s="113">
        <v>299</v>
      </c>
      <c r="L20" s="117">
        <v>393</v>
      </c>
      <c r="M20" s="158">
        <v>276</v>
      </c>
      <c r="N20" s="114">
        <v>401</v>
      </c>
      <c r="O20" s="345">
        <v>192</v>
      </c>
      <c r="P20" s="384" t="s">
        <v>7</v>
      </c>
      <c r="Q20" s="385" t="s">
        <v>7</v>
      </c>
      <c r="S20" s="268"/>
      <c r="T20" s="268"/>
    </row>
    <row r="21" spans="1:20" ht="27" customHeight="1" thickBot="1" x14ac:dyDescent="0.2">
      <c r="A21" s="70"/>
      <c r="B21" s="57"/>
      <c r="C21" s="521" t="s">
        <v>134</v>
      </c>
      <c r="D21" s="511"/>
      <c r="E21" s="512"/>
      <c r="F21" s="114">
        <v>15</v>
      </c>
      <c r="G21" s="128">
        <v>1.06</v>
      </c>
      <c r="H21" s="117">
        <v>16</v>
      </c>
      <c r="I21" s="129">
        <v>1.1100000000000001</v>
      </c>
      <c r="J21" s="114">
        <v>15</v>
      </c>
      <c r="K21" s="128">
        <v>1.05</v>
      </c>
      <c r="L21" s="117">
        <v>15</v>
      </c>
      <c r="M21" s="129">
        <v>0.94</v>
      </c>
      <c r="N21" s="114">
        <v>15</v>
      </c>
      <c r="O21" s="376">
        <v>0.94</v>
      </c>
      <c r="P21" s="382" t="s">
        <v>7</v>
      </c>
      <c r="Q21" s="386" t="s">
        <v>7</v>
      </c>
      <c r="S21" s="268"/>
      <c r="T21" s="268"/>
    </row>
    <row r="22" spans="1:20" ht="19.5" thickBot="1" x14ac:dyDescent="0.2">
      <c r="A22" s="489" t="s">
        <v>24</v>
      </c>
      <c r="B22" s="490"/>
      <c r="C22" s="490"/>
      <c r="D22" s="490"/>
      <c r="E22" s="490"/>
      <c r="F22" s="517"/>
      <c r="G22" s="518"/>
      <c r="H22" s="517"/>
      <c r="I22" s="518"/>
      <c r="J22" s="517"/>
      <c r="K22" s="518"/>
      <c r="L22" s="517"/>
      <c r="M22" s="518"/>
      <c r="N22" s="505"/>
      <c r="O22" s="506"/>
      <c r="P22" s="460"/>
      <c r="Q22" s="461"/>
      <c r="S22" s="268"/>
      <c r="T22" s="268"/>
    </row>
    <row r="23" spans="1:20" ht="28.5" x14ac:dyDescent="0.15">
      <c r="A23" s="49"/>
      <c r="B23" s="50" t="s">
        <v>19</v>
      </c>
      <c r="C23" s="51"/>
      <c r="D23" s="51"/>
      <c r="E23" s="52"/>
      <c r="F23" s="122" t="s">
        <v>77</v>
      </c>
      <c r="G23" s="157" t="s">
        <v>79</v>
      </c>
      <c r="H23" s="122" t="s">
        <v>77</v>
      </c>
      <c r="I23" s="157" t="s">
        <v>79</v>
      </c>
      <c r="J23" s="122" t="s">
        <v>77</v>
      </c>
      <c r="K23" s="157" t="s">
        <v>79</v>
      </c>
      <c r="L23" s="122" t="s">
        <v>77</v>
      </c>
      <c r="M23" s="157" t="s">
        <v>79</v>
      </c>
      <c r="N23" s="122" t="s">
        <v>77</v>
      </c>
      <c r="O23" s="177" t="s">
        <v>79</v>
      </c>
      <c r="P23" s="310" t="s">
        <v>263</v>
      </c>
      <c r="Q23" s="311" t="s">
        <v>264</v>
      </c>
      <c r="S23" s="268"/>
      <c r="T23" s="268"/>
    </row>
    <row r="24" spans="1:20" ht="27" customHeight="1" thickBot="1" x14ac:dyDescent="0.2">
      <c r="A24" s="54"/>
      <c r="B24" s="57"/>
      <c r="C24" s="486" t="s">
        <v>80</v>
      </c>
      <c r="D24" s="487"/>
      <c r="E24" s="488"/>
      <c r="F24" s="120">
        <v>20400</v>
      </c>
      <c r="G24" s="119">
        <v>89</v>
      </c>
      <c r="H24" s="121">
        <v>20000</v>
      </c>
      <c r="I24" s="116">
        <v>81.400000000000006</v>
      </c>
      <c r="J24" s="121">
        <v>19400</v>
      </c>
      <c r="K24" s="116">
        <v>95</v>
      </c>
      <c r="L24" s="121">
        <v>18800</v>
      </c>
      <c r="M24" s="116">
        <v>93</v>
      </c>
      <c r="N24" s="124">
        <v>18100</v>
      </c>
      <c r="O24" s="320">
        <v>89</v>
      </c>
      <c r="P24" s="377">
        <v>17800</v>
      </c>
      <c r="Q24" s="378">
        <v>87.4</v>
      </c>
      <c r="S24" s="268"/>
      <c r="T24" s="268"/>
    </row>
    <row r="25" spans="1:20" ht="28.5" x14ac:dyDescent="0.15">
      <c r="A25" s="49"/>
      <c r="B25" s="50" t="s">
        <v>25</v>
      </c>
      <c r="C25" s="51"/>
      <c r="D25" s="51"/>
      <c r="E25" s="52"/>
      <c r="F25" s="122" t="s">
        <v>77</v>
      </c>
      <c r="G25" s="157" t="s">
        <v>79</v>
      </c>
      <c r="H25" s="122" t="s">
        <v>77</v>
      </c>
      <c r="I25" s="157" t="s">
        <v>79</v>
      </c>
      <c r="J25" s="122" t="s">
        <v>77</v>
      </c>
      <c r="K25" s="157" t="s">
        <v>79</v>
      </c>
      <c r="L25" s="122" t="s">
        <v>77</v>
      </c>
      <c r="M25" s="157" t="s">
        <v>79</v>
      </c>
      <c r="N25" s="122" t="s">
        <v>77</v>
      </c>
      <c r="O25" s="177" t="s">
        <v>79</v>
      </c>
      <c r="P25" s="310" t="s">
        <v>263</v>
      </c>
      <c r="Q25" s="311" t="s">
        <v>264</v>
      </c>
      <c r="S25" s="268"/>
      <c r="T25" s="268"/>
    </row>
    <row r="26" spans="1:20" ht="27" customHeight="1" thickBot="1" x14ac:dyDescent="0.2">
      <c r="A26" s="54"/>
      <c r="B26" s="57"/>
      <c r="C26" s="486" t="s">
        <v>81</v>
      </c>
      <c r="D26" s="487"/>
      <c r="E26" s="488"/>
      <c r="F26" s="120">
        <v>4950</v>
      </c>
      <c r="G26" s="119">
        <v>15</v>
      </c>
      <c r="H26" s="121">
        <v>5110</v>
      </c>
      <c r="I26" s="116">
        <v>15.2</v>
      </c>
      <c r="J26" s="121">
        <v>5350</v>
      </c>
      <c r="K26" s="116">
        <v>18</v>
      </c>
      <c r="L26" s="121">
        <v>5680</v>
      </c>
      <c r="M26" s="116">
        <v>21</v>
      </c>
      <c r="N26" s="124">
        <v>5700</v>
      </c>
      <c r="O26" s="320">
        <v>19</v>
      </c>
      <c r="P26" s="377">
        <v>5860</v>
      </c>
      <c r="Q26" s="378">
        <v>11.561999999999999</v>
      </c>
      <c r="S26" s="268"/>
      <c r="T26" s="268"/>
    </row>
    <row r="27" spans="1:20" ht="28.5" x14ac:dyDescent="0.15">
      <c r="A27" s="49"/>
      <c r="B27" s="50" t="s">
        <v>26</v>
      </c>
      <c r="C27" s="51"/>
      <c r="D27" s="51"/>
      <c r="E27" s="52"/>
      <c r="F27" s="122" t="s">
        <v>77</v>
      </c>
      <c r="G27" s="157" t="s">
        <v>78</v>
      </c>
      <c r="H27" s="122" t="s">
        <v>77</v>
      </c>
      <c r="I27" s="157" t="s">
        <v>78</v>
      </c>
      <c r="J27" s="122" t="s">
        <v>77</v>
      </c>
      <c r="K27" s="157" t="s">
        <v>78</v>
      </c>
      <c r="L27" s="122" t="s">
        <v>77</v>
      </c>
      <c r="M27" s="157" t="s">
        <v>78</v>
      </c>
      <c r="N27" s="122" t="s">
        <v>77</v>
      </c>
      <c r="O27" s="177" t="s">
        <v>78</v>
      </c>
      <c r="P27" s="310" t="s">
        <v>263</v>
      </c>
      <c r="Q27" s="311" t="s">
        <v>265</v>
      </c>
      <c r="S27" s="268"/>
      <c r="T27" s="268"/>
    </row>
    <row r="28" spans="1:20" ht="27" customHeight="1" thickBot="1" x14ac:dyDescent="0.2">
      <c r="A28" s="54"/>
      <c r="B28" s="57"/>
      <c r="C28" s="486" t="s">
        <v>82</v>
      </c>
      <c r="D28" s="487"/>
      <c r="E28" s="488"/>
      <c r="F28" s="120">
        <v>1540</v>
      </c>
      <c r="G28" s="119">
        <v>1260</v>
      </c>
      <c r="H28" s="121">
        <v>1410</v>
      </c>
      <c r="I28" s="116">
        <v>1330</v>
      </c>
      <c r="J28" s="121">
        <v>1440</v>
      </c>
      <c r="K28" s="116">
        <v>1380</v>
      </c>
      <c r="L28" s="121">
        <v>1560</v>
      </c>
      <c r="M28" s="116">
        <v>1310</v>
      </c>
      <c r="N28" s="124">
        <v>1520</v>
      </c>
      <c r="O28" s="320">
        <v>1570</v>
      </c>
      <c r="P28" s="377">
        <v>1340</v>
      </c>
      <c r="Q28" s="378">
        <v>710</v>
      </c>
      <c r="S28" s="268"/>
      <c r="T28" s="268"/>
    </row>
    <row r="29" spans="1:20" ht="19.5" thickBot="1" x14ac:dyDescent="0.2">
      <c r="A29" s="489" t="s">
        <v>27</v>
      </c>
      <c r="B29" s="490"/>
      <c r="C29" s="490"/>
      <c r="D29" s="490"/>
      <c r="E29" s="490"/>
      <c r="F29" s="519"/>
      <c r="G29" s="520"/>
      <c r="H29" s="519"/>
      <c r="I29" s="520"/>
      <c r="J29" s="519"/>
      <c r="K29" s="520"/>
      <c r="L29" s="519"/>
      <c r="M29" s="520"/>
      <c r="N29" s="77"/>
      <c r="O29" s="247"/>
      <c r="P29" s="462"/>
      <c r="Q29" s="463"/>
      <c r="S29" s="268"/>
      <c r="T29" s="268"/>
    </row>
    <row r="30" spans="1:20" ht="18.75" x14ac:dyDescent="0.15">
      <c r="A30" s="49"/>
      <c r="B30" s="50" t="s">
        <v>290</v>
      </c>
      <c r="C30" s="51"/>
      <c r="D30" s="51"/>
      <c r="E30" s="52"/>
      <c r="F30" s="470"/>
      <c r="G30" s="471"/>
      <c r="H30" s="470"/>
      <c r="I30" s="471"/>
      <c r="J30" s="470"/>
      <c r="K30" s="471"/>
      <c r="L30" s="470"/>
      <c r="M30" s="471"/>
      <c r="N30" s="470"/>
      <c r="O30" s="471"/>
      <c r="P30" s="464"/>
      <c r="Q30" s="465"/>
      <c r="S30" s="268"/>
      <c r="T30" s="268"/>
    </row>
    <row r="31" spans="1:20" ht="27" customHeight="1" thickBot="1" x14ac:dyDescent="0.2">
      <c r="A31" s="54"/>
      <c r="B31" s="57"/>
      <c r="C31" s="486" t="s">
        <v>288</v>
      </c>
      <c r="D31" s="487"/>
      <c r="E31" s="488"/>
      <c r="F31" s="482">
        <v>46900</v>
      </c>
      <c r="G31" s="483"/>
      <c r="H31" s="482">
        <v>51200</v>
      </c>
      <c r="I31" s="483"/>
      <c r="J31" s="482">
        <v>51100</v>
      </c>
      <c r="K31" s="483"/>
      <c r="L31" s="482">
        <v>51500</v>
      </c>
      <c r="M31" s="483"/>
      <c r="N31" s="503">
        <v>52800</v>
      </c>
      <c r="O31" s="504"/>
      <c r="P31" s="457">
        <v>54400</v>
      </c>
      <c r="Q31" s="458"/>
      <c r="S31" s="268"/>
      <c r="T31" s="268"/>
    </row>
    <row r="32" spans="1:20" ht="18.75" x14ac:dyDescent="0.15">
      <c r="A32" s="49"/>
      <c r="B32" s="50" t="s">
        <v>289</v>
      </c>
      <c r="C32" s="51"/>
      <c r="D32" s="51"/>
      <c r="E32" s="52"/>
      <c r="F32" s="470"/>
      <c r="G32" s="471"/>
      <c r="H32" s="470"/>
      <c r="I32" s="471"/>
      <c r="J32" s="470"/>
      <c r="K32" s="471"/>
      <c r="L32" s="470"/>
      <c r="M32" s="471"/>
      <c r="N32" s="478"/>
      <c r="O32" s="479"/>
      <c r="P32" s="449"/>
      <c r="Q32" s="450"/>
      <c r="S32" s="268"/>
      <c r="T32" s="268"/>
    </row>
    <row r="33" spans="1:20" ht="27" customHeight="1" thickBot="1" x14ac:dyDescent="0.2">
      <c r="A33" s="54"/>
      <c r="B33" s="57"/>
      <c r="C33" s="486" t="s">
        <v>288</v>
      </c>
      <c r="D33" s="487"/>
      <c r="E33" s="488"/>
      <c r="F33" s="482">
        <v>12000</v>
      </c>
      <c r="G33" s="483"/>
      <c r="H33" s="482">
        <v>12300</v>
      </c>
      <c r="I33" s="483"/>
      <c r="J33" s="482">
        <v>12100</v>
      </c>
      <c r="K33" s="483"/>
      <c r="L33" s="482">
        <v>12500</v>
      </c>
      <c r="M33" s="483"/>
      <c r="N33" s="503">
        <v>13300</v>
      </c>
      <c r="O33" s="504"/>
      <c r="P33" s="457">
        <v>12300</v>
      </c>
      <c r="Q33" s="458"/>
      <c r="S33" s="268"/>
      <c r="T33" s="268"/>
    </row>
    <row r="34" spans="1:20" ht="18.75" x14ac:dyDescent="0.15">
      <c r="A34" s="49"/>
      <c r="B34" s="50" t="s">
        <v>279</v>
      </c>
      <c r="C34" s="51"/>
      <c r="D34" s="51"/>
      <c r="E34" s="52"/>
      <c r="F34" s="470"/>
      <c r="G34" s="471"/>
      <c r="H34" s="470"/>
      <c r="I34" s="471"/>
      <c r="J34" s="470"/>
      <c r="K34" s="471"/>
      <c r="L34" s="470"/>
      <c r="M34" s="471"/>
      <c r="N34" s="478"/>
      <c r="O34" s="479"/>
      <c r="P34" s="449"/>
      <c r="Q34" s="450"/>
      <c r="S34" s="268"/>
      <c r="T34" s="268"/>
    </row>
    <row r="35" spans="1:20" ht="27" customHeight="1" thickBot="1" x14ac:dyDescent="0.2">
      <c r="A35" s="54"/>
      <c r="B35" s="57"/>
      <c r="C35" s="486" t="s">
        <v>296</v>
      </c>
      <c r="D35" s="487"/>
      <c r="E35" s="488"/>
      <c r="F35" s="482">
        <f>132300/1000</f>
        <v>132.30000000000001</v>
      </c>
      <c r="G35" s="483"/>
      <c r="H35" s="484" t="s">
        <v>41</v>
      </c>
      <c r="I35" s="485"/>
      <c r="J35" s="482">
        <v>148</v>
      </c>
      <c r="K35" s="483"/>
      <c r="L35" s="482">
        <v>137</v>
      </c>
      <c r="M35" s="483"/>
      <c r="N35" s="503">
        <v>150</v>
      </c>
      <c r="O35" s="504"/>
      <c r="P35" s="457">
        <v>153</v>
      </c>
      <c r="Q35" s="458"/>
      <c r="S35" s="268"/>
      <c r="T35" s="268"/>
    </row>
    <row r="36" spans="1:20" ht="18.75" x14ac:dyDescent="0.15">
      <c r="A36" s="49"/>
      <c r="B36" s="50" t="s">
        <v>277</v>
      </c>
      <c r="C36" s="51"/>
      <c r="D36" s="51"/>
      <c r="E36" s="52"/>
      <c r="F36" s="470"/>
      <c r="G36" s="471"/>
      <c r="H36" s="470"/>
      <c r="I36" s="471"/>
      <c r="J36" s="470"/>
      <c r="K36" s="471"/>
      <c r="L36" s="470"/>
      <c r="M36" s="471"/>
      <c r="N36" s="478"/>
      <c r="O36" s="479"/>
      <c r="P36" s="449"/>
      <c r="Q36" s="450"/>
      <c r="S36" s="268"/>
      <c r="T36" s="268"/>
    </row>
    <row r="37" spans="1:20" ht="27" customHeight="1" x14ac:dyDescent="0.15">
      <c r="A37" s="54"/>
      <c r="B37" s="57"/>
      <c r="C37" s="486" t="s">
        <v>278</v>
      </c>
      <c r="D37" s="487"/>
      <c r="E37" s="488"/>
      <c r="F37" s="499">
        <v>1267</v>
      </c>
      <c r="G37" s="500"/>
      <c r="H37" s="501" t="s">
        <v>41</v>
      </c>
      <c r="I37" s="502"/>
      <c r="J37" s="499">
        <v>1265</v>
      </c>
      <c r="K37" s="500"/>
      <c r="L37" s="499">
        <v>1067</v>
      </c>
      <c r="M37" s="500"/>
      <c r="N37" s="497">
        <v>962</v>
      </c>
      <c r="O37" s="498"/>
      <c r="P37" s="451">
        <v>914</v>
      </c>
      <c r="Q37" s="452"/>
      <c r="S37" s="268"/>
      <c r="T37" s="268"/>
    </row>
    <row r="38" spans="1:20" ht="27" customHeight="1" thickBot="1" x14ac:dyDescent="0.2">
      <c r="A38" s="54"/>
      <c r="B38" s="57"/>
      <c r="C38" s="491" t="s">
        <v>276</v>
      </c>
      <c r="D38" s="492"/>
      <c r="E38" s="493"/>
      <c r="F38" s="466">
        <v>2471</v>
      </c>
      <c r="G38" s="467"/>
      <c r="H38" s="468" t="s">
        <v>41</v>
      </c>
      <c r="I38" s="469"/>
      <c r="J38" s="466">
        <v>2659</v>
      </c>
      <c r="K38" s="467"/>
      <c r="L38" s="466">
        <v>2291</v>
      </c>
      <c r="M38" s="467"/>
      <c r="N38" s="480">
        <v>2447</v>
      </c>
      <c r="O38" s="481"/>
      <c r="P38" s="453">
        <v>1782</v>
      </c>
      <c r="Q38" s="454"/>
      <c r="S38" s="268"/>
      <c r="T38" s="268"/>
    </row>
    <row r="39" spans="1:20" ht="27" customHeight="1" x14ac:dyDescent="0.15">
      <c r="A39" s="49"/>
      <c r="B39" s="50" t="s">
        <v>292</v>
      </c>
      <c r="C39" s="51"/>
      <c r="D39" s="51"/>
      <c r="E39" s="52"/>
      <c r="F39" s="472"/>
      <c r="G39" s="473"/>
      <c r="H39" s="472"/>
      <c r="I39" s="473"/>
      <c r="J39" s="472"/>
      <c r="K39" s="473"/>
      <c r="L39" s="472"/>
      <c r="M39" s="473"/>
      <c r="N39" s="476"/>
      <c r="O39" s="477"/>
      <c r="P39" s="455"/>
      <c r="Q39" s="456"/>
      <c r="S39" s="268"/>
      <c r="T39" s="268"/>
    </row>
    <row r="40" spans="1:20" ht="27" customHeight="1" thickBot="1" x14ac:dyDescent="0.2">
      <c r="A40" s="74"/>
      <c r="B40" s="64"/>
      <c r="C40" s="494" t="s">
        <v>291</v>
      </c>
      <c r="D40" s="495"/>
      <c r="E40" s="496"/>
      <c r="F40" s="482">
        <v>10500</v>
      </c>
      <c r="G40" s="483"/>
      <c r="H40" s="482">
        <v>10500</v>
      </c>
      <c r="I40" s="483"/>
      <c r="J40" s="482">
        <v>10600</v>
      </c>
      <c r="K40" s="483"/>
      <c r="L40" s="482">
        <v>10900</v>
      </c>
      <c r="M40" s="483"/>
      <c r="N40" s="474">
        <v>11200</v>
      </c>
      <c r="O40" s="475"/>
      <c r="P40" s="457">
        <v>6702</v>
      </c>
      <c r="Q40" s="458"/>
      <c r="S40" s="268"/>
      <c r="T40" s="268"/>
    </row>
    <row r="41" spans="1:20" ht="84.75" customHeight="1" x14ac:dyDescent="0.15">
      <c r="A41" s="515" t="s">
        <v>298</v>
      </c>
      <c r="B41" s="515"/>
      <c r="C41" s="515"/>
      <c r="D41" s="515"/>
      <c r="E41" s="515"/>
      <c r="F41" s="515"/>
      <c r="G41" s="515"/>
      <c r="H41" s="515"/>
      <c r="I41" s="515"/>
      <c r="J41" s="515"/>
      <c r="K41" s="515"/>
      <c r="L41" s="515"/>
      <c r="M41" s="515"/>
      <c r="N41" s="515"/>
      <c r="O41" s="515"/>
      <c r="P41" s="246"/>
      <c r="Q41" s="246"/>
      <c r="S41" s="268"/>
      <c r="T41" s="268"/>
    </row>
    <row r="42" spans="1:20" ht="26.25" customHeight="1" x14ac:dyDescent="0.15">
      <c r="O42" s="3"/>
      <c r="S42" s="268"/>
      <c r="T42" s="268"/>
    </row>
    <row r="43" spans="1:20" ht="26.25" customHeight="1" x14ac:dyDescent="0.15">
      <c r="S43" s="268"/>
      <c r="T43" s="268"/>
    </row>
    <row r="44" spans="1:20" ht="26.25" customHeight="1" x14ac:dyDescent="0.15">
      <c r="S44" s="268"/>
      <c r="T44" s="268"/>
    </row>
    <row r="45" spans="1:20" ht="26.25" customHeight="1" x14ac:dyDescent="0.15">
      <c r="S45" s="268"/>
      <c r="T45" s="268"/>
    </row>
    <row r="46" spans="1:20" ht="24" customHeight="1" x14ac:dyDescent="0.15">
      <c r="S46" s="268"/>
      <c r="T46" s="268"/>
    </row>
    <row r="47" spans="1:20" ht="24" customHeight="1" x14ac:dyDescent="0.15">
      <c r="S47" s="268"/>
      <c r="T47" s="268"/>
    </row>
    <row r="48" spans="1:20" ht="24" customHeight="1" x14ac:dyDescent="0.15">
      <c r="S48" s="268"/>
      <c r="T48" s="268"/>
    </row>
    <row r="49" spans="12:20" ht="24" customHeight="1" x14ac:dyDescent="0.15">
      <c r="L49" s="125"/>
      <c r="S49" s="268"/>
      <c r="T49" s="268"/>
    </row>
    <row r="50" spans="12:20" ht="24" customHeight="1" x14ac:dyDescent="0.15">
      <c r="S50" s="268"/>
      <c r="T50" s="268"/>
    </row>
    <row r="51" spans="12:20" ht="24" customHeight="1" x14ac:dyDescent="0.15">
      <c r="S51" s="268"/>
      <c r="T51" s="268"/>
    </row>
    <row r="52" spans="12:20" ht="24" customHeight="1" x14ac:dyDescent="0.15">
      <c r="S52" s="268"/>
      <c r="T52" s="268"/>
    </row>
    <row r="53" spans="12:20" ht="24" customHeight="1" x14ac:dyDescent="0.15">
      <c r="S53" s="268"/>
      <c r="T53" s="268"/>
    </row>
    <row r="54" spans="12:20" ht="24" customHeight="1" x14ac:dyDescent="0.15">
      <c r="S54" s="268"/>
      <c r="T54" s="268"/>
    </row>
    <row r="55" spans="12:20" ht="24" customHeight="1" x14ac:dyDescent="0.15">
      <c r="S55" s="268"/>
      <c r="T55" s="268"/>
    </row>
    <row r="56" spans="12:20" ht="24" customHeight="1" x14ac:dyDescent="0.15">
      <c r="S56" s="268"/>
      <c r="T56" s="268"/>
    </row>
    <row r="57" spans="12:20" ht="24" customHeight="1" x14ac:dyDescent="0.15">
      <c r="S57" s="268"/>
      <c r="T57" s="268"/>
    </row>
    <row r="58" spans="12:20" ht="24" customHeight="1" x14ac:dyDescent="0.15">
      <c r="S58" s="268"/>
      <c r="T58" s="268"/>
    </row>
    <row r="59" spans="12:20" ht="24" customHeight="1" x14ac:dyDescent="0.15">
      <c r="S59" s="268"/>
      <c r="T59" s="268"/>
    </row>
    <row r="60" spans="12:20" ht="24" customHeight="1" x14ac:dyDescent="0.15">
      <c r="S60" s="268"/>
      <c r="T60" s="268"/>
    </row>
    <row r="61" spans="12:20" ht="24" customHeight="1" x14ac:dyDescent="0.15">
      <c r="S61" s="268"/>
      <c r="T61" s="268"/>
    </row>
  </sheetData>
  <customSheetViews>
    <customSheetView guid="{C5FAFED9-6166-4746-ADED-0FA76312E786}" scale="70" showPageBreaks="1" printArea="1" hiddenRows="1" hiddenColumns="1" view="pageBreakPreview">
      <pane xSplit="5" ySplit="3" topLeftCell="H4" activePane="bottomRight" state="frozen"/>
      <selection pane="bottomRight" activeCell="J23" sqref="J23"/>
      <rowBreaks count="2" manualBreakCount="2">
        <brk id="47" max="16" man="1"/>
        <brk id="123" max="16" man="1"/>
      </rowBreaks>
      <pageMargins left="0.78740157480314965" right="0.78740157480314965" top="0.55118110236220474" bottom="0.55118110236220474" header="0.31496062992125984" footer="0.31496062992125984"/>
      <printOptions horizontalCentered="1"/>
      <pageSetup paperSize="9" scale="69" fitToHeight="3" orientation="portrait" r:id="rId1"/>
    </customSheetView>
    <customSheetView guid="{F4D6756E-AF4C-4E2C-B953-6184D5DD4220}" scale="85" showPageBreaks="1" view="pageBreakPreview">
      <pane xSplit="5" ySplit="3" topLeftCell="F103" activePane="bottomRight" state="frozen"/>
      <selection pane="bottomRight" activeCell="W111" sqref="W111"/>
      <rowBreaks count="2" manualBreakCount="2">
        <brk id="91" max="16" man="1"/>
        <brk id="155" max="16" man="1"/>
      </rowBreaks>
      <pageMargins left="0.78740157480314965" right="0.78740157480314965" top="0.55118110236220474" bottom="0.55118110236220474" header="0.31496062992125984" footer="0.31496062992125984"/>
      <printOptions horizontalCentered="1"/>
      <pageSetup paperSize="9" scale="70" fitToHeight="2" orientation="portrait" r:id="rId2"/>
    </customSheetView>
    <customSheetView guid="{592965FF-9EF6-4C3A-906E-26C9AD76BDC9}" scale="70" showPageBreaks="1" printArea="1" showAutoFilter="1" hiddenRows="1" hiddenColumns="1" view="pageBreakPreview">
      <pane xSplit="5" ySplit="3" topLeftCell="F79" activePane="bottomRight" state="frozen"/>
      <selection pane="bottomRight" activeCell="C115" sqref="C115:E115"/>
      <rowBreaks count="2" manualBreakCount="2">
        <brk id="53" max="15" man="1"/>
        <brk id="115" max="15" man="1"/>
      </rowBreaks>
      <pageMargins left="0.78740157480314965" right="0.78740157480314965" top="0.55118110236220474" bottom="0.55118110236220474" header="0.31496062992125984" footer="0.31496062992125984"/>
      <printOptions horizontalCentered="1"/>
      <pageSetup paperSize="9" scale="69" fitToHeight="3" orientation="portrait" r:id="rId3"/>
      <autoFilter ref="R3:R182" xr:uid="{ABC7C0CA-E46C-44FD-AA02-B65D46037CBF}"/>
    </customSheetView>
  </customSheetViews>
  <mergeCells count="115">
    <mergeCell ref="A41:O41"/>
    <mergeCell ref="F3:G3"/>
    <mergeCell ref="H3:I3"/>
    <mergeCell ref="J3:K3"/>
    <mergeCell ref="L3:M3"/>
    <mergeCell ref="L22:M22"/>
    <mergeCell ref="J22:K22"/>
    <mergeCell ref="H22:I22"/>
    <mergeCell ref="F22:G22"/>
    <mergeCell ref="L29:M29"/>
    <mergeCell ref="J29:K29"/>
    <mergeCell ref="H29:I29"/>
    <mergeCell ref="F29:G29"/>
    <mergeCell ref="F40:G40"/>
    <mergeCell ref="L39:M39"/>
    <mergeCell ref="J39:K39"/>
    <mergeCell ref="C8:E8"/>
    <mergeCell ref="C14:E14"/>
    <mergeCell ref="C15:E15"/>
    <mergeCell ref="C21:E21"/>
    <mergeCell ref="C12:E12"/>
    <mergeCell ref="C13:E13"/>
    <mergeCell ref="C17:E17"/>
    <mergeCell ref="C18:E18"/>
    <mergeCell ref="A1:O1"/>
    <mergeCell ref="A3:E3"/>
    <mergeCell ref="A4:E4"/>
    <mergeCell ref="C6:E6"/>
    <mergeCell ref="C7:E7"/>
    <mergeCell ref="C20:E20"/>
    <mergeCell ref="C16:E16"/>
    <mergeCell ref="C9:E9"/>
    <mergeCell ref="C10:E10"/>
    <mergeCell ref="C11:E11"/>
    <mergeCell ref="N3:O3"/>
    <mergeCell ref="N4:O4"/>
    <mergeCell ref="C19:E19"/>
    <mergeCell ref="N37:O37"/>
    <mergeCell ref="L37:M37"/>
    <mergeCell ref="J37:K37"/>
    <mergeCell ref="H37:I37"/>
    <mergeCell ref="F37:G37"/>
    <mergeCell ref="N33:O33"/>
    <mergeCell ref="N22:O22"/>
    <mergeCell ref="N30:O30"/>
    <mergeCell ref="N32:O32"/>
    <mergeCell ref="L30:M30"/>
    <mergeCell ref="J30:K30"/>
    <mergeCell ref="N31:O31"/>
    <mergeCell ref="N35:O35"/>
    <mergeCell ref="J33:K33"/>
    <mergeCell ref="L34:M34"/>
    <mergeCell ref="J34:K34"/>
    <mergeCell ref="C37:E37"/>
    <mergeCell ref="A22:E22"/>
    <mergeCell ref="C28:E28"/>
    <mergeCell ref="C24:E24"/>
    <mergeCell ref="C26:E26"/>
    <mergeCell ref="H30:I30"/>
    <mergeCell ref="C38:E38"/>
    <mergeCell ref="C40:E40"/>
    <mergeCell ref="C35:E35"/>
    <mergeCell ref="C31:E31"/>
    <mergeCell ref="A29:E29"/>
    <mergeCell ref="C33:E33"/>
    <mergeCell ref="F30:G30"/>
    <mergeCell ref="H33:I33"/>
    <mergeCell ref="F33:G33"/>
    <mergeCell ref="N40:O40"/>
    <mergeCell ref="N39:O39"/>
    <mergeCell ref="N34:O34"/>
    <mergeCell ref="N36:O36"/>
    <mergeCell ref="N38:O38"/>
    <mergeCell ref="F39:G39"/>
    <mergeCell ref="L31:M31"/>
    <mergeCell ref="J31:K31"/>
    <mergeCell ref="H31:I31"/>
    <mergeCell ref="F31:G31"/>
    <mergeCell ref="L32:M32"/>
    <mergeCell ref="J32:K32"/>
    <mergeCell ref="H32:I32"/>
    <mergeCell ref="F32:G32"/>
    <mergeCell ref="L33:M33"/>
    <mergeCell ref="L40:M40"/>
    <mergeCell ref="J40:K40"/>
    <mergeCell ref="H40:I40"/>
    <mergeCell ref="H34:I34"/>
    <mergeCell ref="F34:G34"/>
    <mergeCell ref="L35:M35"/>
    <mergeCell ref="J35:K35"/>
    <mergeCell ref="H35:I35"/>
    <mergeCell ref="F35:G35"/>
    <mergeCell ref="L38:M38"/>
    <mergeCell ref="J38:K38"/>
    <mergeCell ref="H38:I38"/>
    <mergeCell ref="F38:G38"/>
    <mergeCell ref="L36:M36"/>
    <mergeCell ref="J36:K36"/>
    <mergeCell ref="H36:I36"/>
    <mergeCell ref="F36:G36"/>
    <mergeCell ref="H39:I39"/>
    <mergeCell ref="P36:Q36"/>
    <mergeCell ref="P37:Q37"/>
    <mergeCell ref="P38:Q38"/>
    <mergeCell ref="P39:Q39"/>
    <mergeCell ref="P40:Q40"/>
    <mergeCell ref="P3:Q3"/>
    <mergeCell ref="P22:Q22"/>
    <mergeCell ref="P29:Q29"/>
    <mergeCell ref="P30:Q30"/>
    <mergeCell ref="P31:Q31"/>
    <mergeCell ref="P32:Q32"/>
    <mergeCell ref="P33:Q33"/>
    <mergeCell ref="P34:Q34"/>
    <mergeCell ref="P35:Q35"/>
  </mergeCells>
  <phoneticPr fontId="1"/>
  <printOptions horizontalCentered="1"/>
  <pageMargins left="0.59055118110236227" right="0.59055118110236227" top="0.55118110236220474" bottom="0.55118110236220474" header="0.31496062992125984" footer="0.31496062992125984"/>
  <pageSetup paperSize="9" scale="60" fitToHeight="3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R47"/>
  <sheetViews>
    <sheetView view="pageBreakPreview" zoomScale="70" zoomScaleNormal="100" zoomScaleSheetLayoutView="70" workbookViewId="0">
      <pane xSplit="5" ySplit="3" topLeftCell="F4" activePane="bottomRight" state="frozen"/>
      <selection activeCell="B30" sqref="A30:P40"/>
      <selection pane="topRight" activeCell="B30" sqref="A30:P40"/>
      <selection pane="bottomLeft" activeCell="B30" sqref="A30:P40"/>
      <selection pane="bottomRight" activeCell="AB19" sqref="AB19"/>
    </sheetView>
  </sheetViews>
  <sheetFormatPr defaultColWidth="9" defaultRowHeight="14.25" x14ac:dyDescent="0.15"/>
  <cols>
    <col min="1" max="2" width="3.25" style="1" customWidth="1"/>
    <col min="3" max="3" width="6.375" style="1" customWidth="1"/>
    <col min="4" max="4" width="12.625" style="1" customWidth="1"/>
    <col min="5" max="5" width="32.375" style="1" customWidth="1"/>
    <col min="6" max="6" width="10.625" style="2" hidden="1" customWidth="1"/>
    <col min="7" max="7" width="7.125" style="2" hidden="1" customWidth="1"/>
    <col min="8" max="17" width="9.5" style="2" customWidth="1"/>
    <col min="18" max="18" width="2.75" style="1" customWidth="1"/>
    <col min="19" max="16384" width="9" style="1"/>
  </cols>
  <sheetData>
    <row r="1" spans="1:18" ht="38.1" customHeight="1" thickBot="1" x14ac:dyDescent="0.2">
      <c r="A1" s="91" t="s">
        <v>28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8" ht="27" customHeight="1" thickBot="1" x14ac:dyDescent="0.2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ht="33.75" customHeight="1" thickBot="1" x14ac:dyDescent="0.2">
      <c r="A3" s="597" t="s">
        <v>9</v>
      </c>
      <c r="B3" s="554"/>
      <c r="C3" s="554"/>
      <c r="D3" s="554"/>
      <c r="E3" s="514"/>
      <c r="F3" s="513" t="s">
        <v>2</v>
      </c>
      <c r="G3" s="514"/>
      <c r="H3" s="513" t="s">
        <v>3</v>
      </c>
      <c r="I3" s="514"/>
      <c r="J3" s="513" t="s">
        <v>4</v>
      </c>
      <c r="K3" s="554"/>
      <c r="L3" s="513" t="s">
        <v>5</v>
      </c>
      <c r="M3" s="514"/>
      <c r="N3" s="513" t="s">
        <v>6</v>
      </c>
      <c r="O3" s="554"/>
      <c r="P3" s="516" t="s">
        <v>235</v>
      </c>
      <c r="Q3" s="459"/>
    </row>
    <row r="4" spans="1:18" ht="27" customHeight="1" thickBot="1" x14ac:dyDescent="0.2">
      <c r="A4" s="429" t="s">
        <v>29</v>
      </c>
      <c r="B4" s="569"/>
      <c r="C4" s="569"/>
      <c r="D4" s="569"/>
      <c r="E4" s="569"/>
      <c r="F4" s="558"/>
      <c r="G4" s="571"/>
      <c r="H4" s="558"/>
      <c r="I4" s="571"/>
      <c r="J4" s="558"/>
      <c r="K4" s="559"/>
      <c r="L4" s="558"/>
      <c r="M4" s="571"/>
      <c r="N4" s="558"/>
      <c r="O4" s="559"/>
      <c r="P4" s="535"/>
      <c r="Q4" s="536"/>
    </row>
    <row r="5" spans="1:18" ht="27" customHeight="1" x14ac:dyDescent="0.15">
      <c r="A5" s="49"/>
      <c r="B5" s="50" t="s">
        <v>76</v>
      </c>
      <c r="C5" s="51"/>
      <c r="D5" s="51"/>
      <c r="E5" s="52"/>
      <c r="F5" s="537"/>
      <c r="G5" s="570"/>
      <c r="H5" s="537"/>
      <c r="I5" s="570"/>
      <c r="J5" s="537"/>
      <c r="K5" s="557"/>
      <c r="L5" s="537"/>
      <c r="M5" s="570"/>
      <c r="N5" s="537"/>
      <c r="O5" s="557"/>
      <c r="P5" s="537"/>
      <c r="Q5" s="538"/>
    </row>
    <row r="6" spans="1:18" ht="27" customHeight="1" x14ac:dyDescent="0.15">
      <c r="A6" s="54"/>
      <c r="B6" s="57"/>
      <c r="C6" s="594" t="s">
        <v>228</v>
      </c>
      <c r="D6" s="595"/>
      <c r="E6" s="596"/>
      <c r="F6" s="539">
        <v>1508</v>
      </c>
      <c r="G6" s="575"/>
      <c r="H6" s="562">
        <v>1397</v>
      </c>
      <c r="I6" s="574"/>
      <c r="J6" s="562">
        <v>1586</v>
      </c>
      <c r="K6" s="563"/>
      <c r="L6" s="562">
        <v>1668</v>
      </c>
      <c r="M6" s="574"/>
      <c r="N6" s="562">
        <v>1603</v>
      </c>
      <c r="O6" s="563"/>
      <c r="P6" s="539">
        <v>1582</v>
      </c>
      <c r="Q6" s="540"/>
      <c r="R6" s="25"/>
    </row>
    <row r="7" spans="1:18" ht="27" customHeight="1" thickBot="1" x14ac:dyDescent="0.2">
      <c r="A7" s="54"/>
      <c r="B7" s="64"/>
      <c r="C7" s="566" t="s">
        <v>251</v>
      </c>
      <c r="D7" s="567"/>
      <c r="E7" s="568"/>
      <c r="F7" s="541">
        <v>10</v>
      </c>
      <c r="G7" s="572"/>
      <c r="H7" s="541">
        <v>10</v>
      </c>
      <c r="I7" s="572"/>
      <c r="J7" s="541">
        <v>10.4</v>
      </c>
      <c r="K7" s="573"/>
      <c r="L7" s="541">
        <v>10.7</v>
      </c>
      <c r="M7" s="572"/>
      <c r="N7" s="560">
        <v>10.8</v>
      </c>
      <c r="O7" s="561"/>
      <c r="P7" s="541">
        <v>10.7</v>
      </c>
      <c r="Q7" s="542"/>
      <c r="R7" s="25"/>
    </row>
    <row r="8" spans="1:18" ht="27" customHeight="1" x14ac:dyDescent="0.15">
      <c r="A8" s="49"/>
      <c r="B8" s="50" t="s">
        <v>250</v>
      </c>
      <c r="C8" s="51"/>
      <c r="D8" s="51"/>
      <c r="E8" s="52"/>
      <c r="F8" s="472"/>
      <c r="G8" s="473"/>
      <c r="H8" s="472"/>
      <c r="I8" s="473"/>
      <c r="J8" s="472"/>
      <c r="K8" s="582"/>
      <c r="L8" s="472"/>
      <c r="M8" s="473"/>
      <c r="N8" s="472"/>
      <c r="O8" s="582"/>
      <c r="P8" s="472"/>
      <c r="Q8" s="530"/>
    </row>
    <row r="9" spans="1:18" ht="27" customHeight="1" x14ac:dyDescent="0.15">
      <c r="A9" s="54"/>
      <c r="B9" s="57"/>
      <c r="C9" s="486" t="s">
        <v>249</v>
      </c>
      <c r="D9" s="487"/>
      <c r="E9" s="488"/>
      <c r="F9" s="543">
        <v>948</v>
      </c>
      <c r="G9" s="581"/>
      <c r="H9" s="578">
        <v>916</v>
      </c>
      <c r="I9" s="579"/>
      <c r="J9" s="578">
        <v>840</v>
      </c>
      <c r="K9" s="580"/>
      <c r="L9" s="578">
        <v>769</v>
      </c>
      <c r="M9" s="579"/>
      <c r="N9" s="576">
        <v>654</v>
      </c>
      <c r="O9" s="577"/>
      <c r="P9" s="543">
        <v>554</v>
      </c>
      <c r="Q9" s="544"/>
      <c r="R9" s="25"/>
    </row>
    <row r="10" spans="1:18" ht="27" customHeight="1" thickBot="1" x14ac:dyDescent="0.2">
      <c r="A10" s="54"/>
      <c r="B10" s="64"/>
      <c r="C10" s="598" t="s">
        <v>252</v>
      </c>
      <c r="D10" s="599"/>
      <c r="E10" s="600"/>
      <c r="F10" s="545">
        <v>1794</v>
      </c>
      <c r="G10" s="587"/>
      <c r="H10" s="466">
        <v>1774</v>
      </c>
      <c r="I10" s="467"/>
      <c r="J10" s="466">
        <v>1818</v>
      </c>
      <c r="K10" s="586"/>
      <c r="L10" s="583">
        <v>1813</v>
      </c>
      <c r="M10" s="585"/>
      <c r="N10" s="583">
        <v>1820</v>
      </c>
      <c r="O10" s="584"/>
      <c r="P10" s="545">
        <v>1908</v>
      </c>
      <c r="Q10" s="546"/>
      <c r="R10" s="25"/>
    </row>
    <row r="11" spans="1:18" ht="27" customHeight="1" thickBot="1" x14ac:dyDescent="0.2">
      <c r="A11" s="489" t="s">
        <v>30</v>
      </c>
      <c r="B11" s="565"/>
      <c r="C11" s="565"/>
      <c r="D11" s="565"/>
      <c r="E11" s="565"/>
      <c r="F11" s="547"/>
      <c r="G11" s="564"/>
      <c r="H11" s="547"/>
      <c r="I11" s="564"/>
      <c r="J11" s="547"/>
      <c r="K11" s="604"/>
      <c r="L11" s="547"/>
      <c r="M11" s="564"/>
      <c r="N11" s="547"/>
      <c r="O11" s="604"/>
      <c r="P11" s="547"/>
      <c r="Q11" s="548"/>
    </row>
    <row r="12" spans="1:18" ht="27" customHeight="1" x14ac:dyDescent="0.15">
      <c r="A12" s="49"/>
      <c r="B12" s="50" t="s">
        <v>33</v>
      </c>
      <c r="C12" s="51"/>
      <c r="D12" s="51"/>
      <c r="E12" s="52"/>
      <c r="F12" s="472"/>
      <c r="G12" s="473"/>
      <c r="H12" s="472"/>
      <c r="I12" s="473"/>
      <c r="J12" s="472"/>
      <c r="K12" s="582"/>
      <c r="L12" s="472"/>
      <c r="M12" s="473"/>
      <c r="N12" s="472"/>
      <c r="O12" s="582"/>
      <c r="P12" s="472"/>
      <c r="Q12" s="530"/>
    </row>
    <row r="13" spans="1:18" ht="27" customHeight="1" x14ac:dyDescent="0.15">
      <c r="A13" s="54"/>
      <c r="B13" s="57"/>
      <c r="C13" s="486" t="s">
        <v>31</v>
      </c>
      <c r="D13" s="487"/>
      <c r="E13" s="488"/>
      <c r="F13" s="499">
        <v>31170</v>
      </c>
      <c r="G13" s="500"/>
      <c r="H13" s="499">
        <v>37814</v>
      </c>
      <c r="I13" s="500"/>
      <c r="J13" s="499">
        <v>29382</v>
      </c>
      <c r="K13" s="603"/>
      <c r="L13" s="499">
        <v>42052</v>
      </c>
      <c r="M13" s="500"/>
      <c r="N13" s="499">
        <v>26622</v>
      </c>
      <c r="O13" s="603"/>
      <c r="P13" s="499">
        <v>44333</v>
      </c>
      <c r="Q13" s="531"/>
    </row>
    <row r="14" spans="1:18" ht="27" customHeight="1" thickBot="1" x14ac:dyDescent="0.2">
      <c r="A14" s="74"/>
      <c r="B14" s="64"/>
      <c r="C14" s="566" t="s">
        <v>32</v>
      </c>
      <c r="D14" s="567"/>
      <c r="E14" s="568"/>
      <c r="F14" s="466">
        <v>42949</v>
      </c>
      <c r="G14" s="467"/>
      <c r="H14" s="466">
        <v>42569</v>
      </c>
      <c r="I14" s="467"/>
      <c r="J14" s="466">
        <v>47039</v>
      </c>
      <c r="K14" s="586"/>
      <c r="L14" s="466">
        <v>42220</v>
      </c>
      <c r="M14" s="467"/>
      <c r="N14" s="601">
        <v>45085</v>
      </c>
      <c r="O14" s="602"/>
      <c r="P14" s="466">
        <v>41922</v>
      </c>
      <c r="Q14" s="532"/>
    </row>
    <row r="15" spans="1:18" ht="42.75" customHeight="1" x14ac:dyDescent="0.15">
      <c r="N15" s="379"/>
      <c r="O15" s="379"/>
      <c r="P15" s="379"/>
      <c r="Q15" s="379"/>
    </row>
    <row r="16" spans="1:18" ht="38.1" customHeight="1" thickBot="1" x14ac:dyDescent="0.2">
      <c r="A16" s="245" t="s">
        <v>34</v>
      </c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380"/>
      <c r="O16" s="380"/>
      <c r="P16" s="380"/>
      <c r="Q16" s="380"/>
    </row>
    <row r="17" spans="1:18" ht="27" customHeight="1" thickTop="1" thickBot="1" x14ac:dyDescent="0.2">
      <c r="F17" s="1"/>
      <c r="G17" s="1"/>
      <c r="H17" s="1"/>
      <c r="I17" s="1"/>
      <c r="J17" s="1"/>
      <c r="K17" s="1"/>
      <c r="L17" s="1"/>
      <c r="M17" s="1"/>
      <c r="N17" s="25"/>
      <c r="O17" s="381"/>
      <c r="P17" s="25"/>
      <c r="Q17" s="25"/>
    </row>
    <row r="18" spans="1:18" ht="33.75" customHeight="1" thickBot="1" x14ac:dyDescent="0.2">
      <c r="A18" s="441" t="s">
        <v>9</v>
      </c>
      <c r="B18" s="442"/>
      <c r="C18" s="442"/>
      <c r="D18" s="442"/>
      <c r="E18" s="443"/>
      <c r="F18" s="516" t="s">
        <v>2</v>
      </c>
      <c r="G18" s="443"/>
      <c r="H18" s="516" t="s">
        <v>3</v>
      </c>
      <c r="I18" s="443"/>
      <c r="J18" s="516" t="s">
        <v>4</v>
      </c>
      <c r="K18" s="442"/>
      <c r="L18" s="516" t="s">
        <v>5</v>
      </c>
      <c r="M18" s="443"/>
      <c r="N18" s="516" t="s">
        <v>6</v>
      </c>
      <c r="O18" s="442"/>
      <c r="P18" s="516" t="s">
        <v>235</v>
      </c>
      <c r="Q18" s="459"/>
    </row>
    <row r="19" spans="1:18" ht="27" customHeight="1" thickBot="1" x14ac:dyDescent="0.2">
      <c r="A19" s="489" t="s">
        <v>246</v>
      </c>
      <c r="B19" s="565"/>
      <c r="C19" s="565"/>
      <c r="D19" s="565"/>
      <c r="E19" s="565"/>
      <c r="F19" s="533"/>
      <c r="G19" s="556"/>
      <c r="H19" s="533"/>
      <c r="I19" s="556"/>
      <c r="J19" s="533"/>
      <c r="K19" s="556"/>
      <c r="L19" s="533"/>
      <c r="M19" s="556"/>
      <c r="N19" s="533"/>
      <c r="O19" s="555"/>
      <c r="P19" s="533"/>
      <c r="Q19" s="534"/>
    </row>
    <row r="20" spans="1:18" ht="26.45" customHeight="1" x14ac:dyDescent="0.15">
      <c r="A20" s="49"/>
      <c r="B20" s="50" t="s">
        <v>253</v>
      </c>
      <c r="C20" s="51"/>
      <c r="D20" s="51"/>
      <c r="E20" s="52"/>
      <c r="F20" s="470"/>
      <c r="G20" s="471"/>
      <c r="H20" s="470"/>
      <c r="I20" s="471"/>
      <c r="J20" s="470"/>
      <c r="K20" s="471"/>
      <c r="L20" s="470"/>
      <c r="M20" s="471"/>
      <c r="N20" s="470"/>
      <c r="O20" s="553"/>
      <c r="P20" s="470"/>
      <c r="Q20" s="527"/>
    </row>
    <row r="21" spans="1:18" ht="27" customHeight="1" x14ac:dyDescent="0.15">
      <c r="A21" s="54"/>
      <c r="B21" s="57"/>
      <c r="C21" s="486" t="s">
        <v>159</v>
      </c>
      <c r="D21" s="487"/>
      <c r="E21" s="488"/>
      <c r="F21" s="528">
        <v>219</v>
      </c>
      <c r="G21" s="550"/>
      <c r="H21" s="528">
        <v>159</v>
      </c>
      <c r="I21" s="550"/>
      <c r="J21" s="528">
        <v>118</v>
      </c>
      <c r="K21" s="550"/>
      <c r="L21" s="528">
        <v>116</v>
      </c>
      <c r="M21" s="550"/>
      <c r="N21" s="528">
        <v>134</v>
      </c>
      <c r="O21" s="451"/>
      <c r="P21" s="528">
        <v>157</v>
      </c>
      <c r="Q21" s="452"/>
      <c r="R21" s="248"/>
    </row>
    <row r="22" spans="1:18" ht="27" customHeight="1" x14ac:dyDescent="0.15">
      <c r="A22" s="54"/>
      <c r="B22" s="57"/>
      <c r="C22" s="491" t="s">
        <v>40</v>
      </c>
      <c r="D22" s="492"/>
      <c r="E22" s="493"/>
      <c r="F22" s="525">
        <v>541</v>
      </c>
      <c r="G22" s="551"/>
      <c r="H22" s="525">
        <v>225</v>
      </c>
      <c r="I22" s="551"/>
      <c r="J22" s="525">
        <v>198</v>
      </c>
      <c r="K22" s="551"/>
      <c r="L22" s="525">
        <v>290</v>
      </c>
      <c r="M22" s="551"/>
      <c r="N22" s="525">
        <v>281</v>
      </c>
      <c r="O22" s="552"/>
      <c r="P22" s="525">
        <v>300</v>
      </c>
      <c r="Q22" s="526"/>
      <c r="R22" s="248"/>
    </row>
    <row r="23" spans="1:18" ht="27" customHeight="1" x14ac:dyDescent="0.15">
      <c r="A23" s="54"/>
      <c r="B23" s="57"/>
      <c r="C23" s="491" t="s">
        <v>151</v>
      </c>
      <c r="D23" s="492"/>
      <c r="E23" s="493"/>
      <c r="F23" s="525">
        <v>165</v>
      </c>
      <c r="G23" s="551"/>
      <c r="H23" s="525">
        <v>49</v>
      </c>
      <c r="I23" s="551"/>
      <c r="J23" s="525">
        <v>94</v>
      </c>
      <c r="K23" s="551"/>
      <c r="L23" s="525">
        <v>122</v>
      </c>
      <c r="M23" s="551"/>
      <c r="N23" s="525">
        <v>87</v>
      </c>
      <c r="O23" s="552"/>
      <c r="P23" s="525">
        <v>99</v>
      </c>
      <c r="Q23" s="526"/>
      <c r="R23" s="248"/>
    </row>
    <row r="24" spans="1:18" ht="27" customHeight="1" x14ac:dyDescent="0.15">
      <c r="A24" s="54"/>
      <c r="B24" s="57"/>
      <c r="C24" s="591" t="s">
        <v>152</v>
      </c>
      <c r="D24" s="592"/>
      <c r="E24" s="593"/>
      <c r="F24" s="525">
        <v>50</v>
      </c>
      <c r="G24" s="551"/>
      <c r="H24" s="525">
        <v>22</v>
      </c>
      <c r="I24" s="551"/>
      <c r="J24" s="525">
        <v>17</v>
      </c>
      <c r="K24" s="551"/>
      <c r="L24" s="525">
        <v>21</v>
      </c>
      <c r="M24" s="551"/>
      <c r="N24" s="525">
        <v>15</v>
      </c>
      <c r="O24" s="552"/>
      <c r="P24" s="525">
        <v>0</v>
      </c>
      <c r="Q24" s="526"/>
      <c r="R24" s="248"/>
    </row>
    <row r="25" spans="1:18" ht="27" customHeight="1" x14ac:dyDescent="0.15">
      <c r="A25" s="54"/>
      <c r="B25" s="57"/>
      <c r="C25" s="591" t="s">
        <v>153</v>
      </c>
      <c r="D25" s="592"/>
      <c r="E25" s="593"/>
      <c r="F25" s="525">
        <v>7</v>
      </c>
      <c r="G25" s="551"/>
      <c r="H25" s="525">
        <v>7</v>
      </c>
      <c r="I25" s="551"/>
      <c r="J25" s="525">
        <v>4</v>
      </c>
      <c r="K25" s="551"/>
      <c r="L25" s="525">
        <v>4</v>
      </c>
      <c r="M25" s="551"/>
      <c r="N25" s="525">
        <v>2</v>
      </c>
      <c r="O25" s="552"/>
      <c r="P25" s="525">
        <v>2</v>
      </c>
      <c r="Q25" s="526"/>
      <c r="R25" s="248"/>
    </row>
    <row r="26" spans="1:18" ht="27" customHeight="1" x14ac:dyDescent="0.15">
      <c r="A26" s="54"/>
      <c r="B26" s="57"/>
      <c r="C26" s="491" t="s">
        <v>39</v>
      </c>
      <c r="D26" s="492"/>
      <c r="E26" s="493"/>
      <c r="F26" s="525">
        <v>501</v>
      </c>
      <c r="G26" s="551"/>
      <c r="H26" s="525">
        <v>408</v>
      </c>
      <c r="I26" s="551"/>
      <c r="J26" s="525">
        <v>480</v>
      </c>
      <c r="K26" s="551"/>
      <c r="L26" s="525">
        <v>424</v>
      </c>
      <c r="M26" s="551"/>
      <c r="N26" s="525">
        <v>418</v>
      </c>
      <c r="O26" s="552"/>
      <c r="P26" s="525">
        <v>400</v>
      </c>
      <c r="Q26" s="526"/>
      <c r="R26" s="248"/>
    </row>
    <row r="27" spans="1:18" ht="27" customHeight="1" thickBot="1" x14ac:dyDescent="0.2">
      <c r="A27" s="54"/>
      <c r="B27" s="57"/>
      <c r="C27" s="491" t="s">
        <v>154</v>
      </c>
      <c r="D27" s="492"/>
      <c r="E27" s="493"/>
      <c r="F27" s="525">
        <v>133</v>
      </c>
      <c r="G27" s="551"/>
      <c r="H27" s="525">
        <v>103</v>
      </c>
      <c r="I27" s="551"/>
      <c r="J27" s="525">
        <v>154</v>
      </c>
      <c r="K27" s="551"/>
      <c r="L27" s="525">
        <v>141</v>
      </c>
      <c r="M27" s="551"/>
      <c r="N27" s="525">
        <v>118</v>
      </c>
      <c r="O27" s="552"/>
      <c r="P27" s="525">
        <v>200</v>
      </c>
      <c r="Q27" s="526"/>
      <c r="R27" s="248"/>
    </row>
    <row r="28" spans="1:18" ht="26.45" customHeight="1" x14ac:dyDescent="0.15">
      <c r="A28" s="79"/>
      <c r="B28" s="50" t="s">
        <v>254</v>
      </c>
      <c r="C28" s="80"/>
      <c r="D28" s="80"/>
      <c r="E28" s="83"/>
      <c r="F28" s="470"/>
      <c r="G28" s="471"/>
      <c r="H28" s="470"/>
      <c r="I28" s="471"/>
      <c r="J28" s="470"/>
      <c r="K28" s="471"/>
      <c r="L28" s="470"/>
      <c r="M28" s="471"/>
      <c r="N28" s="470"/>
      <c r="O28" s="553"/>
      <c r="P28" s="470"/>
      <c r="Q28" s="527"/>
      <c r="R28" s="248"/>
    </row>
    <row r="29" spans="1:18" ht="27" customHeight="1" x14ac:dyDescent="0.15">
      <c r="A29" s="54"/>
      <c r="B29" s="57"/>
      <c r="C29" s="588" t="s">
        <v>35</v>
      </c>
      <c r="D29" s="589"/>
      <c r="E29" s="590"/>
      <c r="F29" s="528">
        <v>20230</v>
      </c>
      <c r="G29" s="550"/>
      <c r="H29" s="528">
        <v>20004</v>
      </c>
      <c r="I29" s="550"/>
      <c r="J29" s="528">
        <v>20275</v>
      </c>
      <c r="K29" s="550"/>
      <c r="L29" s="528">
        <v>16521</v>
      </c>
      <c r="M29" s="550"/>
      <c r="N29" s="528">
        <v>13775</v>
      </c>
      <c r="O29" s="451"/>
      <c r="P29" s="528">
        <v>17400</v>
      </c>
      <c r="Q29" s="452"/>
      <c r="R29" s="248"/>
    </row>
    <row r="30" spans="1:18" ht="27" customHeight="1" x14ac:dyDescent="0.15">
      <c r="A30" s="70"/>
      <c r="B30" s="57"/>
      <c r="C30" s="510" t="s">
        <v>36</v>
      </c>
      <c r="D30" s="511"/>
      <c r="E30" s="512"/>
      <c r="F30" s="525">
        <v>642</v>
      </c>
      <c r="G30" s="551"/>
      <c r="H30" s="525">
        <v>536</v>
      </c>
      <c r="I30" s="551"/>
      <c r="J30" s="525">
        <v>528</v>
      </c>
      <c r="K30" s="551"/>
      <c r="L30" s="525">
        <v>503</v>
      </c>
      <c r="M30" s="551"/>
      <c r="N30" s="525">
        <v>467</v>
      </c>
      <c r="O30" s="552"/>
      <c r="P30" s="525">
        <v>400</v>
      </c>
      <c r="Q30" s="526"/>
      <c r="R30" s="248"/>
    </row>
    <row r="31" spans="1:18" ht="27" customHeight="1" x14ac:dyDescent="0.15">
      <c r="A31" s="70"/>
      <c r="B31" s="57"/>
      <c r="C31" s="510" t="s">
        <v>37</v>
      </c>
      <c r="D31" s="511"/>
      <c r="E31" s="512"/>
      <c r="F31" s="525">
        <v>1282</v>
      </c>
      <c r="G31" s="551"/>
      <c r="H31" s="525">
        <v>1222</v>
      </c>
      <c r="I31" s="551"/>
      <c r="J31" s="525">
        <v>1006</v>
      </c>
      <c r="K31" s="551"/>
      <c r="L31" s="525">
        <v>879</v>
      </c>
      <c r="M31" s="551"/>
      <c r="N31" s="525">
        <v>610</v>
      </c>
      <c r="O31" s="552"/>
      <c r="P31" s="525">
        <v>600</v>
      </c>
      <c r="Q31" s="526"/>
      <c r="R31" s="248"/>
    </row>
    <row r="32" spans="1:18" ht="27" customHeight="1" thickBot="1" x14ac:dyDescent="0.2">
      <c r="A32" s="72"/>
      <c r="B32" s="64"/>
      <c r="C32" s="566" t="s">
        <v>38</v>
      </c>
      <c r="D32" s="567"/>
      <c r="E32" s="568"/>
      <c r="F32" s="529">
        <v>143</v>
      </c>
      <c r="G32" s="549"/>
      <c r="H32" s="529">
        <v>105</v>
      </c>
      <c r="I32" s="549"/>
      <c r="J32" s="529">
        <v>82</v>
      </c>
      <c r="K32" s="549"/>
      <c r="L32" s="529">
        <v>87</v>
      </c>
      <c r="M32" s="549"/>
      <c r="N32" s="529">
        <v>112</v>
      </c>
      <c r="O32" s="453"/>
      <c r="P32" s="529">
        <v>100</v>
      </c>
      <c r="Q32" s="454"/>
      <c r="R32" s="248"/>
    </row>
    <row r="33" spans="1:17" ht="45.75" customHeight="1" x14ac:dyDescent="0.15">
      <c r="A33" s="447" t="s">
        <v>295</v>
      </c>
      <c r="B33" s="447"/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109"/>
      <c r="P33" s="109"/>
      <c r="Q33" s="109"/>
    </row>
    <row r="34" spans="1:17" ht="24" customHeight="1" x14ac:dyDescent="0.15"/>
    <row r="35" spans="1:17" ht="24" customHeight="1" x14ac:dyDescent="0.15"/>
    <row r="36" spans="1:17" ht="24" customHeight="1" x14ac:dyDescent="0.15"/>
    <row r="37" spans="1:17" ht="24" customHeight="1" x14ac:dyDescent="0.15"/>
    <row r="38" spans="1:17" ht="24" customHeight="1" x14ac:dyDescent="0.15"/>
    <row r="39" spans="1:17" ht="24" customHeight="1" x14ac:dyDescent="0.15"/>
    <row r="40" spans="1:17" ht="24" customHeight="1" x14ac:dyDescent="0.15"/>
    <row r="41" spans="1:17" ht="24" customHeight="1" x14ac:dyDescent="0.15"/>
    <row r="42" spans="1:17" ht="24" customHeight="1" x14ac:dyDescent="0.15"/>
    <row r="43" spans="1:17" ht="24" customHeight="1" x14ac:dyDescent="0.15"/>
    <row r="44" spans="1:17" ht="24" customHeight="1" x14ac:dyDescent="0.15"/>
    <row r="45" spans="1:17" ht="24" customHeight="1" x14ac:dyDescent="0.15"/>
    <row r="46" spans="1:17" ht="24" customHeight="1" x14ac:dyDescent="0.15"/>
    <row r="47" spans="1:17" ht="24" customHeight="1" x14ac:dyDescent="0.15"/>
  </sheetData>
  <customSheetViews>
    <customSheetView guid="{C5FAFED9-6166-4746-ADED-0FA76312E786}" showPageBreaks="1" printArea="1" hiddenRows="1" hiddenColumns="1" view="pageBreakPreview">
      <pane xSplit="5" ySplit="3" topLeftCell="F4" activePane="bottomRight" state="frozen"/>
      <selection pane="bottomRight" activeCell="Q34" sqref="Q34"/>
      <rowBreaks count="1" manualBreakCount="1">
        <brk id="59" max="16" man="1"/>
      </rowBreaks>
      <pageMargins left="0.78740157480314965" right="0.78740157480314965" top="0.55118110236220474" bottom="0.55118110236220474" header="0.31496062992125984" footer="0.31496062992125984"/>
      <printOptions horizontalCentered="1"/>
      <pageSetup paperSize="9" scale="64" fitToHeight="2" orientation="portrait" r:id="rId1"/>
    </customSheetView>
    <customSheetView guid="{F4D6756E-AF4C-4E2C-B953-6184D5DD4220}" scale="85" showPageBreaks="1" view="pageBreakPreview">
      <pane xSplit="5" ySplit="3" topLeftCell="F4" activePane="bottomRight" state="frozen"/>
      <selection pane="bottomRight" activeCell="R31" sqref="R31:T31"/>
      <rowBreaks count="1" manualBreakCount="1">
        <brk id="56" max="16" man="1"/>
      </rowBreaks>
      <pageMargins left="0.78740157480314965" right="0.78740157480314965" top="0.55118110236220474" bottom="0.55118110236220474" header="0.31496062992125984" footer="0.31496062992125984"/>
      <printOptions horizontalCentered="1"/>
      <pageSetup paperSize="9" scale="68" fitToHeight="2" orientation="portrait" r:id="rId2"/>
    </customSheetView>
    <customSheetView guid="{592965FF-9EF6-4C3A-906E-26C9AD76BDC9}" scale="70" showPageBreaks="1" printArea="1" showAutoFilter="1" hiddenRows="1" hiddenColumns="1" view="pageBreakPreview">
      <pane xSplit="5" ySplit="3" topLeftCell="F4" activePane="bottomRight" state="frozen"/>
      <selection pane="bottomRight" activeCell="T76" sqref="T76"/>
      <rowBreaks count="1" manualBreakCount="1">
        <brk id="51" max="15" man="1"/>
      </rowBreaks>
      <pageMargins left="0.78740157480314965" right="0.78740157480314965" top="0.55118110236220474" bottom="0.55118110236220474" header="0.31496062992125984" footer="0.31496062992125984"/>
      <printOptions horizontalCentered="1"/>
      <pageSetup paperSize="9" scale="69" fitToHeight="2" orientation="portrait" r:id="rId3"/>
      <autoFilter ref="R3:R91" xr:uid="{205BC1D8-0419-4ABE-86F2-26B31168DDDF}"/>
    </customSheetView>
  </customSheetViews>
  <mergeCells count="185">
    <mergeCell ref="C6:E6"/>
    <mergeCell ref="A3:E3"/>
    <mergeCell ref="C7:E7"/>
    <mergeCell ref="C9:E9"/>
    <mergeCell ref="C10:E10"/>
    <mergeCell ref="F3:G3"/>
    <mergeCell ref="H3:I3"/>
    <mergeCell ref="N14:O14"/>
    <mergeCell ref="L14:M14"/>
    <mergeCell ref="J14:K14"/>
    <mergeCell ref="H14:I14"/>
    <mergeCell ref="F14:G14"/>
    <mergeCell ref="N13:O13"/>
    <mergeCell ref="L13:M13"/>
    <mergeCell ref="J13:K13"/>
    <mergeCell ref="H13:I13"/>
    <mergeCell ref="F13:G13"/>
    <mergeCell ref="N12:O12"/>
    <mergeCell ref="L12:M12"/>
    <mergeCell ref="J12:K12"/>
    <mergeCell ref="H12:I12"/>
    <mergeCell ref="F12:G12"/>
    <mergeCell ref="N11:O11"/>
    <mergeCell ref="J11:K11"/>
    <mergeCell ref="L27:M27"/>
    <mergeCell ref="N27:O27"/>
    <mergeCell ref="J32:K32"/>
    <mergeCell ref="H32:I32"/>
    <mergeCell ref="F32:G32"/>
    <mergeCell ref="H30:I30"/>
    <mergeCell ref="H29:I29"/>
    <mergeCell ref="N32:O32"/>
    <mergeCell ref="C24:E24"/>
    <mergeCell ref="C25:E25"/>
    <mergeCell ref="F24:G24"/>
    <mergeCell ref="H24:I24"/>
    <mergeCell ref="J24:K24"/>
    <mergeCell ref="L24:M24"/>
    <mergeCell ref="N24:O24"/>
    <mergeCell ref="F25:G25"/>
    <mergeCell ref="H25:I25"/>
    <mergeCell ref="J25:K25"/>
    <mergeCell ref="L25:M25"/>
    <mergeCell ref="N25:O25"/>
    <mergeCell ref="H26:I26"/>
    <mergeCell ref="J26:K26"/>
    <mergeCell ref="L26:M26"/>
    <mergeCell ref="N26:O26"/>
    <mergeCell ref="H11:I11"/>
    <mergeCell ref="F11:G11"/>
    <mergeCell ref="N10:O10"/>
    <mergeCell ref="L10:M10"/>
    <mergeCell ref="J10:K10"/>
    <mergeCell ref="H10:I10"/>
    <mergeCell ref="F10:G10"/>
    <mergeCell ref="A33:N33"/>
    <mergeCell ref="C29:E29"/>
    <mergeCell ref="C30:E30"/>
    <mergeCell ref="C31:E31"/>
    <mergeCell ref="C32:E32"/>
    <mergeCell ref="C26:E26"/>
    <mergeCell ref="C27:E27"/>
    <mergeCell ref="F28:G28"/>
    <mergeCell ref="H28:I28"/>
    <mergeCell ref="J28:K28"/>
    <mergeCell ref="L28:M28"/>
    <mergeCell ref="N28:O28"/>
    <mergeCell ref="F26:G26"/>
    <mergeCell ref="F27:G27"/>
    <mergeCell ref="H27:I27"/>
    <mergeCell ref="J27:K27"/>
    <mergeCell ref="A11:E11"/>
    <mergeCell ref="F6:G6"/>
    <mergeCell ref="N9:O9"/>
    <mergeCell ref="L9:M9"/>
    <mergeCell ref="J9:K9"/>
    <mergeCell ref="H9:I9"/>
    <mergeCell ref="F9:G9"/>
    <mergeCell ref="N8:O8"/>
    <mergeCell ref="L8:M8"/>
    <mergeCell ref="J8:K8"/>
    <mergeCell ref="H8:I8"/>
    <mergeCell ref="F8:G8"/>
    <mergeCell ref="C13:E13"/>
    <mergeCell ref="C14:E14"/>
    <mergeCell ref="A4:E4"/>
    <mergeCell ref="J3:K3"/>
    <mergeCell ref="F18:G18"/>
    <mergeCell ref="H18:I18"/>
    <mergeCell ref="J18:K18"/>
    <mergeCell ref="L18:M18"/>
    <mergeCell ref="L5:M5"/>
    <mergeCell ref="J5:K5"/>
    <mergeCell ref="H5:I5"/>
    <mergeCell ref="F5:G5"/>
    <mergeCell ref="L4:M4"/>
    <mergeCell ref="J4:K4"/>
    <mergeCell ref="H4:I4"/>
    <mergeCell ref="F4:G4"/>
    <mergeCell ref="L7:M7"/>
    <mergeCell ref="J7:K7"/>
    <mergeCell ref="H7:I7"/>
    <mergeCell ref="F7:G7"/>
    <mergeCell ref="L6:M6"/>
    <mergeCell ref="J6:K6"/>
    <mergeCell ref="H6:I6"/>
    <mergeCell ref="A18:E18"/>
    <mergeCell ref="A19:E19"/>
    <mergeCell ref="C21:E21"/>
    <mergeCell ref="C22:E22"/>
    <mergeCell ref="C23:E23"/>
    <mergeCell ref="J21:K21"/>
    <mergeCell ref="J22:K22"/>
    <mergeCell ref="J23:K23"/>
    <mergeCell ref="J20:K20"/>
    <mergeCell ref="J19:K19"/>
    <mergeCell ref="H19:I19"/>
    <mergeCell ref="F19:G19"/>
    <mergeCell ref="F21:G21"/>
    <mergeCell ref="F22:G22"/>
    <mergeCell ref="F23:G23"/>
    <mergeCell ref="F20:G20"/>
    <mergeCell ref="H21:I21"/>
    <mergeCell ref="H22:I22"/>
    <mergeCell ref="H23:I23"/>
    <mergeCell ref="H20:I20"/>
    <mergeCell ref="L20:M20"/>
    <mergeCell ref="N20:O20"/>
    <mergeCell ref="L21:M21"/>
    <mergeCell ref="L22:M22"/>
    <mergeCell ref="L23:M23"/>
    <mergeCell ref="N21:O21"/>
    <mergeCell ref="N22:O22"/>
    <mergeCell ref="N23:O23"/>
    <mergeCell ref="N3:O3"/>
    <mergeCell ref="L3:M3"/>
    <mergeCell ref="N18:O18"/>
    <mergeCell ref="N19:O19"/>
    <mergeCell ref="L19:M19"/>
    <mergeCell ref="N5:O5"/>
    <mergeCell ref="N4:O4"/>
    <mergeCell ref="N7:O7"/>
    <mergeCell ref="N6:O6"/>
    <mergeCell ref="L11:M11"/>
    <mergeCell ref="L32:M32"/>
    <mergeCell ref="L29:M29"/>
    <mergeCell ref="L30:M30"/>
    <mergeCell ref="L31:M31"/>
    <mergeCell ref="N29:O29"/>
    <mergeCell ref="N30:O30"/>
    <mergeCell ref="N31:O31"/>
    <mergeCell ref="F29:G29"/>
    <mergeCell ref="F30:G30"/>
    <mergeCell ref="F31:G31"/>
    <mergeCell ref="H31:I31"/>
    <mergeCell ref="J31:K31"/>
    <mergeCell ref="J30:K30"/>
    <mergeCell ref="J29:K29"/>
    <mergeCell ref="P3:Q3"/>
    <mergeCell ref="P4:Q4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P30:Q30"/>
    <mergeCell ref="P31:Q31"/>
    <mergeCell ref="P32:Q32"/>
  </mergeCells>
  <phoneticPr fontId="1"/>
  <printOptions horizontalCentered="1"/>
  <pageMargins left="0.59055118110236227" right="0.59055118110236227" top="0.55118110236220474" bottom="0.55118110236220474" header="0.31496062992125984" footer="0.31496062992125984"/>
  <pageSetup paperSize="9" scale="60" fitToHeight="0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A169"/>
  <sheetViews>
    <sheetView view="pageBreakPreview" topLeftCell="A25" zoomScale="70" zoomScaleNormal="100" zoomScaleSheetLayoutView="70" workbookViewId="0">
      <selection activeCell="AF37" sqref="AF37"/>
    </sheetView>
  </sheetViews>
  <sheetFormatPr defaultColWidth="9" defaultRowHeight="14.25" x14ac:dyDescent="0.15"/>
  <cols>
    <col min="1" max="26" width="4.75" style="1" customWidth="1"/>
    <col min="27" max="27" width="5.875" style="1" customWidth="1"/>
    <col min="28" max="29" width="4.75" style="1" customWidth="1"/>
    <col min="30" max="16384" width="9" style="1"/>
  </cols>
  <sheetData>
    <row r="1" spans="1:27" ht="24.75" customHeight="1" x14ac:dyDescent="0.15"/>
    <row r="2" spans="1:27" s="5" customFormat="1" ht="22.5" customHeight="1" x14ac:dyDescent="0.15">
      <c r="A2" s="38" t="s">
        <v>67</v>
      </c>
      <c r="C2" s="8"/>
      <c r="D2" s="8"/>
      <c r="E2" s="8"/>
      <c r="F2" s="8"/>
      <c r="G2" s="8"/>
      <c r="H2" s="8"/>
      <c r="I2" s="8"/>
      <c r="J2" s="8"/>
      <c r="K2" s="8"/>
      <c r="L2" s="8"/>
      <c r="M2" s="38" t="s">
        <v>68</v>
      </c>
      <c r="O2" s="39"/>
      <c r="Q2" s="8"/>
      <c r="R2" s="8"/>
      <c r="S2" s="8"/>
      <c r="T2" s="8"/>
      <c r="U2" s="8"/>
      <c r="V2" s="8"/>
      <c r="W2" s="8"/>
      <c r="X2" s="1"/>
      <c r="Y2" s="1"/>
      <c r="Z2" s="1"/>
      <c r="AA2" s="1"/>
    </row>
    <row r="3" spans="1:27" ht="33.75" customHeight="1" x14ac:dyDescent="0.15">
      <c r="A3" s="40" t="s">
        <v>70</v>
      </c>
      <c r="C3" s="8"/>
      <c r="D3" s="8"/>
      <c r="E3" s="8"/>
      <c r="F3" s="8"/>
      <c r="G3" s="8"/>
      <c r="H3" s="8"/>
      <c r="I3" s="8"/>
      <c r="J3" s="8"/>
      <c r="K3" s="8"/>
      <c r="L3" s="8"/>
      <c r="M3" s="40" t="s">
        <v>69</v>
      </c>
      <c r="O3" s="40"/>
      <c r="Q3" s="8"/>
      <c r="R3" s="8"/>
      <c r="S3" s="8"/>
      <c r="T3" s="8"/>
      <c r="U3" s="8"/>
      <c r="V3" s="8"/>
      <c r="W3" s="8"/>
    </row>
    <row r="4" spans="1:27" ht="27" customHeight="1" x14ac:dyDescent="0.15"/>
    <row r="5" spans="1:27" ht="27" customHeight="1" x14ac:dyDescent="0.15"/>
    <row r="6" spans="1:27" ht="27" customHeight="1" x14ac:dyDescent="0.15"/>
    <row r="7" spans="1:27" ht="27" customHeight="1" x14ac:dyDescent="0.15"/>
    <row r="8" spans="1:27" ht="27" customHeight="1" x14ac:dyDescent="0.15"/>
    <row r="9" spans="1:27" ht="27" customHeight="1" x14ac:dyDescent="0.15"/>
    <row r="10" spans="1:27" ht="27" customHeight="1" x14ac:dyDescent="0.15"/>
    <row r="11" spans="1:27" ht="27" customHeight="1" x14ac:dyDescent="0.15"/>
    <row r="12" spans="1:27" ht="27" customHeight="1" x14ac:dyDescent="0.15"/>
    <row r="13" spans="1:27" ht="27" customHeight="1" x14ac:dyDescent="0.15"/>
    <row r="14" spans="1:27" ht="27" customHeight="1" x14ac:dyDescent="0.15">
      <c r="B14" s="606"/>
      <c r="C14" s="606"/>
      <c r="D14" s="606"/>
      <c r="E14" s="606"/>
      <c r="F14" s="606"/>
      <c r="G14" s="606"/>
      <c r="H14" s="606"/>
      <c r="I14" s="606"/>
      <c r="J14" s="606"/>
      <c r="K14" s="606"/>
      <c r="L14" s="606"/>
    </row>
    <row r="15" spans="1:27" ht="27" customHeight="1" x14ac:dyDescent="0.15"/>
    <row r="16" spans="1:27" ht="33" customHeight="1" x14ac:dyDescent="0.15">
      <c r="B16" s="37" t="s">
        <v>63</v>
      </c>
      <c r="N16" s="37" t="s">
        <v>65</v>
      </c>
    </row>
    <row r="17" spans="2:26" ht="21" customHeight="1" x14ac:dyDescent="0.15"/>
    <row r="18" spans="2:26" ht="27" customHeight="1" x14ac:dyDescent="0.15"/>
    <row r="19" spans="2:26" ht="27" customHeight="1" x14ac:dyDescent="0.15">
      <c r="B19" s="38" t="s">
        <v>50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2:26" ht="15" customHeight="1" x14ac:dyDescent="0.1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26" s="8" customFormat="1" ht="27" customHeight="1" x14ac:dyDescent="0.15">
      <c r="C21" s="9" t="s">
        <v>66</v>
      </c>
    </row>
    <row r="22" spans="2:26" s="8" customFormat="1" ht="27" customHeight="1" x14ac:dyDescent="0.15">
      <c r="C22" s="9" t="s">
        <v>56</v>
      </c>
    </row>
    <row r="23" spans="2:26" s="8" customFormat="1" ht="27" customHeight="1" x14ac:dyDescent="0.15">
      <c r="D23" s="8" t="s">
        <v>42</v>
      </c>
    </row>
    <row r="24" spans="2:26" s="8" customFormat="1" ht="14.25" customHeight="1" x14ac:dyDescent="0.15"/>
    <row r="25" spans="2:26" s="8" customFormat="1" ht="33.75" customHeight="1" x14ac:dyDescent="0.15">
      <c r="C25" s="9" t="s">
        <v>57</v>
      </c>
    </row>
    <row r="26" spans="2:26" s="8" customFormat="1" ht="27" customHeight="1" x14ac:dyDescent="0.15">
      <c r="D26" s="607" t="s">
        <v>43</v>
      </c>
      <c r="E26" s="607"/>
      <c r="F26" s="607"/>
      <c r="G26" s="607"/>
      <c r="H26" s="607"/>
      <c r="I26" s="607"/>
      <c r="J26" s="607"/>
      <c r="K26" s="607"/>
      <c r="L26" s="607"/>
      <c r="M26" s="607"/>
      <c r="N26" s="607"/>
      <c r="O26" s="607"/>
      <c r="P26" s="607"/>
      <c r="Q26" s="607"/>
      <c r="R26" s="607"/>
      <c r="S26" s="607"/>
      <c r="T26" s="607"/>
      <c r="U26" s="607"/>
      <c r="V26" s="607"/>
      <c r="W26" s="607"/>
      <c r="X26" s="607"/>
      <c r="Y26" s="607"/>
      <c r="Z26" s="607"/>
    </row>
    <row r="27" spans="2:26" s="8" customFormat="1" ht="27" customHeight="1" x14ac:dyDescent="0.15">
      <c r="D27" s="607"/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607"/>
      <c r="R27" s="607"/>
      <c r="S27" s="607"/>
      <c r="T27" s="607"/>
      <c r="U27" s="607"/>
      <c r="V27" s="607"/>
      <c r="W27" s="607"/>
      <c r="X27" s="607"/>
      <c r="Y27" s="607"/>
      <c r="Z27" s="607"/>
    </row>
    <row r="28" spans="2:26" s="8" customFormat="1" ht="27" customHeight="1" x14ac:dyDescent="0.15"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2:26" s="8" customFormat="1" ht="27" customHeight="1" x14ac:dyDescent="0.15">
      <c r="C29" s="11" t="s">
        <v>58</v>
      </c>
    </row>
    <row r="30" spans="2:26" s="8" customFormat="1" ht="27" customHeight="1" x14ac:dyDescent="0.15">
      <c r="C30" s="9" t="s">
        <v>56</v>
      </c>
    </row>
    <row r="31" spans="2:26" s="8" customFormat="1" ht="27" customHeight="1" x14ac:dyDescent="0.15">
      <c r="D31" s="8" t="s">
        <v>44</v>
      </c>
    </row>
    <row r="32" spans="2:26" s="8" customFormat="1" ht="14.25" customHeight="1" x14ac:dyDescent="0.15"/>
    <row r="33" spans="3:26" s="8" customFormat="1" ht="27" customHeight="1" x14ac:dyDescent="0.15">
      <c r="C33" s="9" t="s">
        <v>57</v>
      </c>
    </row>
    <row r="34" spans="3:26" s="8" customFormat="1" ht="27" customHeight="1" x14ac:dyDescent="0.15">
      <c r="D34" s="607" t="s">
        <v>45</v>
      </c>
      <c r="E34" s="607"/>
      <c r="F34" s="607"/>
      <c r="G34" s="607"/>
      <c r="H34" s="607"/>
      <c r="I34" s="607"/>
      <c r="J34" s="607"/>
      <c r="K34" s="607"/>
      <c r="L34" s="607"/>
      <c r="M34" s="607"/>
      <c r="N34" s="607"/>
      <c r="O34" s="607"/>
      <c r="P34" s="607"/>
      <c r="Q34" s="607"/>
      <c r="R34" s="607"/>
      <c r="S34" s="607"/>
      <c r="T34" s="607"/>
      <c r="U34" s="607"/>
      <c r="V34" s="607"/>
      <c r="W34" s="607"/>
      <c r="X34" s="607"/>
      <c r="Y34" s="607"/>
      <c r="Z34" s="607"/>
    </row>
    <row r="35" spans="3:26" s="8" customFormat="1" ht="27" customHeight="1" x14ac:dyDescent="0.15">
      <c r="D35" s="607"/>
      <c r="E35" s="607"/>
      <c r="F35" s="607"/>
      <c r="G35" s="607"/>
      <c r="H35" s="607"/>
      <c r="I35" s="607"/>
      <c r="J35" s="607"/>
      <c r="K35" s="607"/>
      <c r="L35" s="607"/>
      <c r="M35" s="607"/>
      <c r="N35" s="607"/>
      <c r="O35" s="607"/>
      <c r="P35" s="607"/>
      <c r="Q35" s="607"/>
      <c r="R35" s="607"/>
      <c r="S35" s="607"/>
      <c r="T35" s="607"/>
      <c r="U35" s="607"/>
      <c r="V35" s="607"/>
      <c r="W35" s="607"/>
      <c r="X35" s="607"/>
      <c r="Y35" s="607"/>
      <c r="Z35" s="607"/>
    </row>
    <row r="36" spans="3:26" ht="27" customHeight="1" x14ac:dyDescent="0.15"/>
    <row r="37" spans="3:26" ht="27" customHeight="1" x14ac:dyDescent="0.15"/>
    <row r="38" spans="3:26" ht="27" customHeight="1" x14ac:dyDescent="0.15"/>
    <row r="39" spans="3:26" ht="27" customHeight="1" x14ac:dyDescent="0.15"/>
    <row r="40" spans="3:26" ht="27" customHeight="1" x14ac:dyDescent="0.15">
      <c r="O40" s="605" t="s">
        <v>46</v>
      </c>
      <c r="P40" s="605"/>
      <c r="Q40" s="10" t="s">
        <v>55</v>
      </c>
      <c r="R40" s="35" t="s">
        <v>64</v>
      </c>
    </row>
    <row r="41" spans="3:26" ht="30.75" customHeight="1" x14ac:dyDescent="0.15">
      <c r="O41" s="605" t="s">
        <v>47</v>
      </c>
      <c r="P41" s="605"/>
      <c r="Q41" s="10" t="s">
        <v>55</v>
      </c>
      <c r="R41" s="8" t="s">
        <v>52</v>
      </c>
    </row>
    <row r="42" spans="3:26" ht="30.75" customHeight="1" x14ac:dyDescent="0.15">
      <c r="O42" s="605" t="s">
        <v>48</v>
      </c>
      <c r="P42" s="605"/>
      <c r="Q42" s="10" t="s">
        <v>55</v>
      </c>
      <c r="R42" s="8" t="s">
        <v>53</v>
      </c>
    </row>
    <row r="43" spans="3:26" ht="27" customHeight="1" x14ac:dyDescent="0.15">
      <c r="O43" s="605" t="s">
        <v>49</v>
      </c>
      <c r="P43" s="605"/>
      <c r="Q43" s="10" t="s">
        <v>55</v>
      </c>
      <c r="R43" s="8" t="s">
        <v>62</v>
      </c>
    </row>
    <row r="44" spans="3:26" ht="27" customHeight="1" x14ac:dyDescent="0.15">
      <c r="O44" s="605" t="s">
        <v>51</v>
      </c>
      <c r="P44" s="605"/>
      <c r="Q44" s="10" t="s">
        <v>55</v>
      </c>
      <c r="R44" s="8" t="s">
        <v>54</v>
      </c>
    </row>
    <row r="45" spans="3:26" ht="27" customHeight="1" x14ac:dyDescent="0.15"/>
    <row r="46" spans="3:26" ht="27" customHeight="1" x14ac:dyDescent="0.15"/>
    <row r="47" spans="3:26" ht="27" customHeight="1" x14ac:dyDescent="0.15"/>
    <row r="48" spans="3:26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48" customHeight="1" x14ac:dyDescent="0.15"/>
    <row r="150" ht="26.25" customHeight="1" x14ac:dyDescent="0.15"/>
    <row r="151" ht="26.25" customHeight="1" x14ac:dyDescent="0.15"/>
    <row r="152" ht="26.25" customHeight="1" x14ac:dyDescent="0.15"/>
    <row r="153" ht="26.25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</sheetData>
  <mergeCells count="8">
    <mergeCell ref="O42:P42"/>
    <mergeCell ref="O43:P43"/>
    <mergeCell ref="O44:P44"/>
    <mergeCell ref="B14:L14"/>
    <mergeCell ref="D26:Z27"/>
    <mergeCell ref="D34:Z35"/>
    <mergeCell ref="O40:P40"/>
    <mergeCell ref="O41:P41"/>
  </mergeCells>
  <phoneticPr fontId="1"/>
  <printOptions horizontalCentered="1"/>
  <pageMargins left="0.78740157480314965" right="0.78740157480314965" top="0.55118110236220474" bottom="0.55118110236220474" header="0.31496062992125984" footer="0.31496062992125984"/>
  <pageSetup paperSize="9" scale="6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表紙</vt:lpstr>
      <vt:lpstr>1_長計概要</vt:lpstr>
      <vt:lpstr>3_目標指標一覧</vt:lpstr>
      <vt:lpstr>4_結果指標</vt:lpstr>
      <vt:lpstr>５_担い手・資源</vt:lpstr>
      <vt:lpstr>6_農政</vt:lpstr>
      <vt:lpstr>7_林水</vt:lpstr>
      <vt:lpstr>背表紙 (2)</vt:lpstr>
      <vt:lpstr>'1_長計概要'!Print_Area</vt:lpstr>
      <vt:lpstr>'3_目標指標一覧'!Print_Area</vt:lpstr>
      <vt:lpstr>'4_結果指標'!Print_Area</vt:lpstr>
      <vt:lpstr>'５_担い手・資源'!Print_Area</vt:lpstr>
      <vt:lpstr>'6_農政'!Print_Area</vt:lpstr>
      <vt:lpstr>'7_林水'!Print_Area</vt:lpstr>
      <vt:lpstr>'背表紙 (2)'!Print_Area</vt:lpstr>
      <vt:lpstr>表紙!Print_Area</vt:lpstr>
      <vt:lpstr>'3_目標指標一覧'!Print_Titles</vt:lpstr>
      <vt:lpstr>'５_担い手・資源'!Print_Titles</vt:lpstr>
      <vt:lpstr>'6_農政'!Print_Titles</vt:lpstr>
      <vt:lpstr>'7_林水'!Print_Titles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波多野　良介</cp:lastModifiedBy>
  <cp:lastPrinted>2025-10-03T01:57:06Z</cp:lastPrinted>
  <dcterms:created xsi:type="dcterms:W3CDTF">2015-08-13T05:44:45Z</dcterms:created>
  <dcterms:modified xsi:type="dcterms:W3CDTF">2025-10-06T05:26:28Z</dcterms:modified>
</cp:coreProperties>
</file>