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867" activeTab="9"/>
  </bookViews>
  <sheets>
    <sheet name="第７表一般被保険者（全体）" sheetId="1" r:id="rId1"/>
    <sheet name="第７表前期高齢者分再掲" sheetId="2" r:id="rId2"/>
    <sheet name="第７表70歳以上一般分再掲" sheetId="3" r:id="rId3"/>
    <sheet name="第７表70歳以上現役並み所得者分再掲" sheetId="4" r:id="rId4"/>
    <sheet name="第７表未就学児分再掲" sheetId="5" r:id="rId5"/>
    <sheet name="JK第7表の1" sheetId="6" r:id="rId6"/>
    <sheet name="JK第7表の2" sheetId="7" r:id="rId7"/>
    <sheet name="JK第7表の3" sheetId="8" r:id="rId8"/>
    <sheet name="JK第7表の4" sheetId="9" r:id="rId9"/>
    <sheet name="JK第7表の5" sheetId="10" r:id="rId10"/>
  </sheets>
  <definedNames>
    <definedName name="_xlnm.Print_Area" localSheetId="2">'第７表70歳以上一般分再掲'!$A$1:$K$35</definedName>
    <definedName name="_xlnm.Print_Area" localSheetId="3">'第７表70歳以上現役並み所得者分再掲'!$A$1:$L$35</definedName>
    <definedName name="_xlnm.Print_Area" localSheetId="0">'第７表一般被保険者（全体）'!$A$1:$W$35</definedName>
    <definedName name="_xlnm.Print_Area" localSheetId="1">'第７表前期高齢者分再掲'!$A$1:$K$35</definedName>
    <definedName name="_xlnm.Print_Area" localSheetId="4">'第７表未就学児分再掲'!$A$1:$L$35</definedName>
    <definedName name="_xlnm.Print_Titles" localSheetId="0">'第７表一般被保険者（全体）'!$A:$B</definedName>
  </definedNames>
  <calcPr fullCalcOnLoad="1"/>
</workbook>
</file>

<file path=xl/sharedStrings.xml><?xml version="1.0" encoding="utf-8"?>
<sst xmlns="http://schemas.openxmlformats.org/spreadsheetml/2006/main" count="776" uniqueCount="137">
  <si>
    <t>保険者番号</t>
  </si>
  <si>
    <t>保険者名</t>
  </si>
  <si>
    <t>C0#26 全体 計 費用額</t>
  </si>
  <si>
    <t>C0#27 全体 計 保険者負担分</t>
  </si>
  <si>
    <t>C0#28 全体 計 一部負担金</t>
  </si>
  <si>
    <t>C0#30 全体 計 他法負担分</t>
  </si>
  <si>
    <t>C2#36 総数 件数 合計</t>
  </si>
  <si>
    <t>C2#48 総数 高額療養費 合計</t>
  </si>
  <si>
    <t>C2#34 総数 件数 単独分 長期疾病分</t>
  </si>
  <si>
    <t>C2#46 総数 高額療養費 単独分 長期疾病分</t>
  </si>
  <si>
    <t>C2#597 高額介護合算療養費 件数</t>
  </si>
  <si>
    <t>C2#64 長期高額特定疾病該当者数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</si>
  <si>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</si>
  <si>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</si>
  <si>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</si>
  <si>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</si>
  <si>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</si>
  <si>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</si>
  <si>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</si>
  <si>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</si>
  <si>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</si>
  <si>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</si>
  <si>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</si>
  <si>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</si>
  <si>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</si>
  <si>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</si>
  <si>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</si>
  <si>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</si>
  <si>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</si>
  <si>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</si>
  <si>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</si>
  <si>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</si>
  <si>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</si>
  <si>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</si>
  <si>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第７表－１　一般被保険者保険給付状況（負担区分等）</t>
  </si>
  <si>
    <t>（単位 ： 円）</t>
  </si>
  <si>
    <t>保険者番号</t>
  </si>
  <si>
    <t>保険者名</t>
  </si>
  <si>
    <t>療養諸費負担区分</t>
  </si>
  <si>
    <t>高額療養費</t>
  </si>
  <si>
    <t>高額介護
合算療養費</t>
  </si>
  <si>
    <t>その他の保険給付</t>
  </si>
  <si>
    <t>費用額</t>
  </si>
  <si>
    <t>保険者負担分</t>
  </si>
  <si>
    <t>一部負担金</t>
  </si>
  <si>
    <t>他法負担分</t>
  </si>
  <si>
    <t>長期疾病分（再掲）</t>
  </si>
  <si>
    <t>出産育児給付</t>
  </si>
  <si>
    <t>葬祭給付</t>
  </si>
  <si>
    <t>傷病手当金等</t>
  </si>
  <si>
    <t>件数</t>
  </si>
  <si>
    <t>市　小計</t>
  </si>
  <si>
    <t>町村小計</t>
  </si>
  <si>
    <t>県計</t>
  </si>
  <si>
    <t>第７表－２　一般被保険者保険給付状況（負担区分等）［前期高齢者再掲］</t>
  </si>
  <si>
    <t>（単位 ： 円）</t>
  </si>
  <si>
    <t>療養諸費負担区分</t>
  </si>
  <si>
    <t>高額療養費</t>
  </si>
  <si>
    <t>保険者負担分</t>
  </si>
  <si>
    <t>一部負担金</t>
  </si>
  <si>
    <t>他法負担分</t>
  </si>
  <si>
    <t>件数</t>
  </si>
  <si>
    <t>県計</t>
  </si>
  <si>
    <t>市　小計</t>
  </si>
  <si>
    <t>町村小計</t>
  </si>
  <si>
    <t>県計</t>
  </si>
  <si>
    <t>第７表－３　一般被保険者保険給付状況（負担区分等）［70歳以上一般分再掲］</t>
  </si>
  <si>
    <t>C0#289 現役並み 計 費用額</t>
  </si>
  <si>
    <t>C0#290 現役並み 計 保険者負担分</t>
  </si>
  <si>
    <t>C0#291 現役並み 計 一部負担金</t>
  </si>
  <si>
    <t>C0#293 現役並み 計 他法負担分</t>
  </si>
  <si>
    <t>県計</t>
  </si>
  <si>
    <t>第７表－４　一般被保険者保険給付状況（負担区分等）［70歳以上現役並み所得者分再掲］</t>
  </si>
  <si>
    <t>C0#343 未就学児 計 費用額</t>
  </si>
  <si>
    <t>C0#344 未就学児 計 保険者負担分</t>
  </si>
  <si>
    <t>C0#345 未就学児 計 一部負担金</t>
  </si>
  <si>
    <t>C0#347 未就学児 計 他法負担分</t>
  </si>
  <si>
    <t>県計</t>
  </si>
  <si>
    <t>市　小計</t>
  </si>
  <si>
    <t>町村小計</t>
  </si>
  <si>
    <t>第７表－５　一般被保険者保険給付状況（負担区分等）［未就学児分再掲］</t>
  </si>
  <si>
    <t>現物給付分（再掲）</t>
  </si>
  <si>
    <t>該当者数</t>
  </si>
  <si>
    <t>給付額</t>
  </si>
  <si>
    <t>高額療養費・計</t>
  </si>
  <si>
    <t>その他の保険給付計</t>
  </si>
  <si>
    <t>C2#561 総数 件数 合計 現物給付分(再掲)</t>
  </si>
  <si>
    <t>C2#564 総数 高額療養費 合計 現物給付分(再掲)</t>
  </si>
  <si>
    <t>C2#598 高額介護合算療養費 給付額</t>
  </si>
  <si>
    <t>C2#69 その他の保険給付 件数 計</t>
  </si>
  <si>
    <t>C2#74 その他の保険給付 給付額 計</t>
  </si>
  <si>
    <t>C2#105 その他の保険給付 件数 出産育児給付</t>
  </si>
  <si>
    <t>C2#106 その他の保険給付 給付額 出産育児給付</t>
  </si>
  <si>
    <t>C2#66 その他の保険給付 件数 葬祭給付</t>
  </si>
  <si>
    <t>C2#71 その他の保険給付 給付額 葬祭給付</t>
  </si>
  <si>
    <t>C2#599 その他の保険給付 件数 傷病手当金</t>
  </si>
  <si>
    <t>C2#601 その他の保険給付 給付額 傷病手当金</t>
  </si>
  <si>
    <t>都道府県計</t>
  </si>
  <si>
    <t>C2#600 その他の保険給付 件数 出産手当金</t>
  </si>
  <si>
    <t>C2#602 その他の保険給付 給付額 出産手当金</t>
  </si>
  <si>
    <t>C2#68 その他の保険給付 件数 その他任意給付</t>
  </si>
  <si>
    <t>C2#73 その他の保険給付 給付額 その他任意給付</t>
  </si>
  <si>
    <t>転記×</t>
  </si>
  <si>
    <t>非表示</t>
  </si>
  <si>
    <t>C0#555 前期高齢 計 費用額</t>
  </si>
  <si>
    <t>C0#556 前期高齢 計 保険者負担分</t>
  </si>
  <si>
    <t>C0#557 前期高齢 計 一部負担金</t>
  </si>
  <si>
    <t>C0#558 前期高齢 計 他法負担分</t>
  </si>
  <si>
    <t>C2#572 (再掲)前期高齢 件数 合計</t>
  </si>
  <si>
    <t>C2#580 (再掲)前期高齢 高額療養費 合計</t>
  </si>
  <si>
    <t>C0#235 70歳一般 計 費用額</t>
  </si>
  <si>
    <t>C0#236 70歳一般 計 保険者負担分</t>
  </si>
  <si>
    <t>C0#237 70歳一般 計 一部負担金</t>
  </si>
  <si>
    <t>C0#239 70歳一般 計 他法負担分</t>
  </si>
  <si>
    <t>C2#379 (再掲)70歳一般 件数 合計</t>
  </si>
  <si>
    <t>C2#395 (再掲)70歳一般 高額療養費 合計</t>
  </si>
  <si>
    <t>C2#403 (再掲)現役並み 件数 合計</t>
  </si>
  <si>
    <t>C2#419 (再掲)現役並み 高額療養費 合計</t>
  </si>
  <si>
    <t>C2#425 (再掲)未就学児 件数 合計</t>
  </si>
  <si>
    <t>C2#437 (再掲)未就学児 高額療養費 合計</t>
  </si>
  <si>
    <t>－　４６　－</t>
  </si>
  <si>
    <t>－　４７　－</t>
  </si>
  <si>
    <t>－　４８　－</t>
  </si>
  <si>
    <t>－　４９　－</t>
  </si>
  <si>
    <t>－　５０　－</t>
  </si>
  <si>
    <t>－　５１　－</t>
  </si>
  <si>
    <t>R1済み</t>
  </si>
  <si>
    <t>R1済</t>
  </si>
  <si>
    <t>R1済</t>
  </si>
  <si>
    <r>
      <rPr>
        <sz val="9"/>
        <rFont val="ＭＳ Ｐゴシック"/>
        <family val="3"/>
      </rPr>
      <t>注</t>
    </r>
    <r>
      <rPr>
        <sz val="9"/>
        <rFont val="ＭＳ Ｐゴシック"/>
        <family val="3"/>
      </rPr>
      <t>）　令和</t>
    </r>
    <r>
      <rPr>
        <sz val="9"/>
        <color indexed="10"/>
        <rFont val="ＭＳ Ｐゴシック"/>
        <family val="3"/>
      </rPr>
      <t>元</t>
    </r>
    <r>
      <rPr>
        <sz val="9"/>
        <color indexed="8"/>
        <rFont val="ＭＳ Ｐゴシック"/>
        <family val="3"/>
      </rPr>
      <t>年度国民健康保険事業状況報告書（事業年報）Ｃ表（１）、（２）より作成。</t>
    </r>
  </si>
  <si>
    <r>
      <rPr>
        <sz val="9"/>
        <rFont val="ＭＳ Ｐゴシック"/>
        <family val="3"/>
      </rPr>
      <t>令和</t>
    </r>
    <r>
      <rPr>
        <sz val="9"/>
        <color indexed="10"/>
        <rFont val="ＭＳ Ｐゴシック"/>
        <family val="3"/>
      </rPr>
      <t>元</t>
    </r>
    <r>
      <rPr>
        <sz val="9"/>
        <color indexed="8"/>
        <rFont val="ＭＳ Ｐゴシック"/>
        <family val="3"/>
      </rPr>
      <t>年度国民健康保険事業状況（大分県）</t>
    </r>
  </si>
  <si>
    <r>
      <rPr>
        <sz val="9"/>
        <rFont val="ＭＳ Ｐゴシック"/>
        <family val="3"/>
      </rPr>
      <t>注</t>
    </r>
    <r>
      <rPr>
        <sz val="9"/>
        <rFont val="ＭＳ Ｐゴシック"/>
        <family val="3"/>
      </rPr>
      <t>）　令和元</t>
    </r>
    <r>
      <rPr>
        <sz val="9"/>
        <color indexed="8"/>
        <rFont val="ＭＳ Ｐゴシック"/>
        <family val="3"/>
      </rPr>
      <t>年度国民健康保険事業状況報告書（事業年報）Ｃ表（１）、（２）より作成。</t>
    </r>
  </si>
  <si>
    <r>
      <rPr>
        <sz val="9"/>
        <rFont val="ＭＳ Ｐゴシック"/>
        <family val="3"/>
      </rPr>
      <t>令和</t>
    </r>
    <r>
      <rPr>
        <sz val="9"/>
        <color indexed="10"/>
        <rFont val="ＭＳ Ｐゴシック"/>
        <family val="3"/>
      </rPr>
      <t>元</t>
    </r>
    <r>
      <rPr>
        <sz val="9"/>
        <color indexed="8"/>
        <rFont val="ＭＳ Ｐゴシック"/>
        <family val="3"/>
      </rPr>
      <t>年度国民健康保険事業状況（大分県）</t>
    </r>
  </si>
  <si>
    <t>H30</t>
  </si>
  <si>
    <t>R1</t>
  </si>
  <si>
    <t>C2#437 (再掲)未就学児 高額療養費 合計</t>
  </si>
  <si>
    <t>大分市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</si>
</sst>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9"/>
      <color rgb="FFFF0000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44" fillId="0" borderId="0" xfId="0" applyNumberFormat="1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/>
    </xf>
    <xf numFmtId="176" fontId="44" fillId="0" borderId="11" xfId="0" applyNumberFormat="1" applyFont="1" applyFill="1" applyBorder="1" applyAlignment="1">
      <alignment vertical="center" shrinkToFit="1"/>
    </xf>
    <xf numFmtId="176" fontId="44" fillId="0" borderId="12" xfId="0" applyNumberFormat="1" applyFont="1" applyFill="1" applyBorder="1" applyAlignment="1">
      <alignment vertical="center" shrinkToFit="1"/>
    </xf>
    <xf numFmtId="176" fontId="44" fillId="0" borderId="13" xfId="0" applyNumberFormat="1" applyFont="1" applyFill="1" applyBorder="1" applyAlignment="1">
      <alignment vertical="center" shrinkToFit="1"/>
    </xf>
    <xf numFmtId="0" fontId="44" fillId="0" borderId="14" xfId="0" applyFont="1" applyFill="1" applyBorder="1" applyAlignment="1">
      <alignment horizontal="left" vertical="center" indent="1" shrinkToFit="1"/>
    </xf>
    <xf numFmtId="176" fontId="44" fillId="0" borderId="15" xfId="0" applyNumberFormat="1" applyFont="1" applyFill="1" applyBorder="1" applyAlignment="1">
      <alignment vertical="center" shrinkToFit="1"/>
    </xf>
    <xf numFmtId="176" fontId="44" fillId="0" borderId="16" xfId="0" applyNumberFormat="1" applyFont="1" applyFill="1" applyBorder="1" applyAlignment="1">
      <alignment vertical="center" shrinkToFit="1"/>
    </xf>
    <xf numFmtId="176" fontId="44" fillId="0" borderId="17" xfId="0" applyNumberFormat="1" applyFont="1" applyFill="1" applyBorder="1" applyAlignment="1">
      <alignment vertical="center" shrinkToFit="1"/>
    </xf>
    <xf numFmtId="176" fontId="45" fillId="0" borderId="15" xfId="0" applyNumberFormat="1" applyFont="1" applyFill="1" applyBorder="1" applyAlignment="1">
      <alignment vertical="center" shrinkToFit="1"/>
    </xf>
    <xf numFmtId="176" fontId="45" fillId="0" borderId="17" xfId="0" applyNumberFormat="1" applyFont="1" applyFill="1" applyBorder="1" applyAlignment="1">
      <alignment vertical="center" shrinkToFit="1"/>
    </xf>
    <xf numFmtId="0" fontId="44" fillId="0" borderId="14" xfId="0" applyFont="1" applyFill="1" applyBorder="1" applyAlignment="1">
      <alignment horizontal="left" vertical="center" indent="2" shrinkToFit="1"/>
    </xf>
    <xf numFmtId="0" fontId="44" fillId="0" borderId="18" xfId="0" applyFont="1" applyFill="1" applyBorder="1" applyAlignment="1">
      <alignment horizontal="left" vertical="center" indent="1" shrinkToFit="1"/>
    </xf>
    <xf numFmtId="176" fontId="44" fillId="0" borderId="19" xfId="0" applyNumberFormat="1" applyFont="1" applyFill="1" applyBorder="1" applyAlignment="1">
      <alignment vertical="center" shrinkToFit="1"/>
    </xf>
    <xf numFmtId="176" fontId="44" fillId="0" borderId="20" xfId="0" applyNumberFormat="1" applyFont="1" applyFill="1" applyBorder="1" applyAlignment="1">
      <alignment vertical="center" shrinkToFit="1"/>
    </xf>
    <xf numFmtId="176" fontId="44" fillId="0" borderId="21" xfId="0" applyNumberFormat="1" applyFont="1" applyFill="1" applyBorder="1" applyAlignment="1">
      <alignment vertical="center" shrinkToFit="1"/>
    </xf>
    <xf numFmtId="0" fontId="44" fillId="0" borderId="14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176" fontId="44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horizontal="right" vertical="center"/>
    </xf>
    <xf numFmtId="177" fontId="44" fillId="0" borderId="11" xfId="0" applyNumberFormat="1" applyFont="1" applyFill="1" applyBorder="1" applyAlignment="1">
      <alignment vertical="center" shrinkToFit="1"/>
    </xf>
    <xf numFmtId="177" fontId="44" fillId="0" borderId="12" xfId="0" applyNumberFormat="1" applyFont="1" applyFill="1" applyBorder="1" applyAlignment="1">
      <alignment vertical="center" shrinkToFit="1"/>
    </xf>
    <xf numFmtId="177" fontId="44" fillId="0" borderId="13" xfId="0" applyNumberFormat="1" applyFont="1" applyFill="1" applyBorder="1" applyAlignment="1">
      <alignment vertical="center" shrinkToFit="1"/>
    </xf>
    <xf numFmtId="177" fontId="44" fillId="0" borderId="15" xfId="0" applyNumberFormat="1" applyFont="1" applyFill="1" applyBorder="1" applyAlignment="1">
      <alignment vertical="center" shrinkToFit="1"/>
    </xf>
    <xf numFmtId="177" fontId="44" fillId="0" borderId="16" xfId="0" applyNumberFormat="1" applyFont="1" applyFill="1" applyBorder="1" applyAlignment="1">
      <alignment vertical="center" shrinkToFit="1"/>
    </xf>
    <xf numFmtId="177" fontId="44" fillId="0" borderId="17" xfId="0" applyNumberFormat="1" applyFont="1" applyFill="1" applyBorder="1" applyAlignment="1">
      <alignment vertical="center" shrinkToFit="1"/>
    </xf>
    <xf numFmtId="177" fontId="44" fillId="0" borderId="19" xfId="0" applyNumberFormat="1" applyFont="1" applyFill="1" applyBorder="1" applyAlignment="1">
      <alignment vertical="center" shrinkToFit="1"/>
    </xf>
    <xf numFmtId="177" fontId="44" fillId="0" borderId="20" xfId="0" applyNumberFormat="1" applyFont="1" applyFill="1" applyBorder="1" applyAlignment="1">
      <alignment vertical="center" shrinkToFit="1"/>
    </xf>
    <xf numFmtId="177" fontId="44" fillId="0" borderId="21" xfId="0" applyNumberFormat="1" applyFont="1" applyFill="1" applyBorder="1" applyAlignment="1">
      <alignment vertical="center" shrinkToFit="1"/>
    </xf>
    <xf numFmtId="177" fontId="45" fillId="0" borderId="11" xfId="0" applyNumberFormat="1" applyFont="1" applyFill="1" applyBorder="1" applyAlignment="1">
      <alignment vertical="center" shrinkToFit="1"/>
    </xf>
    <xf numFmtId="177" fontId="45" fillId="0" borderId="12" xfId="0" applyNumberFormat="1" applyFont="1" applyFill="1" applyBorder="1" applyAlignment="1">
      <alignment vertical="center" shrinkToFit="1"/>
    </xf>
    <xf numFmtId="177" fontId="45" fillId="0" borderId="15" xfId="0" applyNumberFormat="1" applyFont="1" applyFill="1" applyBorder="1" applyAlignment="1">
      <alignment vertical="center" shrinkToFit="1"/>
    </xf>
    <xf numFmtId="177" fontId="45" fillId="0" borderId="16" xfId="0" applyNumberFormat="1" applyFont="1" applyFill="1" applyBorder="1" applyAlignment="1">
      <alignment vertical="center" shrinkToFit="1"/>
    </xf>
    <xf numFmtId="176" fontId="43" fillId="0" borderId="0" xfId="0" applyNumberFormat="1" applyFont="1" applyFill="1" applyAlignment="1">
      <alignment vertical="center"/>
    </xf>
    <xf numFmtId="177" fontId="43" fillId="0" borderId="0" xfId="0" applyNumberFormat="1" applyFont="1" applyFill="1" applyAlignment="1">
      <alignment vertical="center" shrinkToFit="1"/>
    </xf>
    <xf numFmtId="0" fontId="0" fillId="0" borderId="0" xfId="0" applyAlignment="1">
      <alignment vertical="center" wrapText="1"/>
    </xf>
    <xf numFmtId="176" fontId="44" fillId="0" borderId="22" xfId="0" applyNumberFormat="1" applyFont="1" applyFill="1" applyBorder="1" applyAlignment="1">
      <alignment horizontal="distributed" vertical="center" wrapText="1"/>
    </xf>
    <xf numFmtId="176" fontId="44" fillId="0" borderId="0" xfId="0" applyNumberFormat="1" applyFont="1" applyFill="1" applyAlignment="1">
      <alignment vertical="center" wrapText="1"/>
    </xf>
    <xf numFmtId="0" fontId="44" fillId="0" borderId="14" xfId="0" applyFont="1" applyFill="1" applyBorder="1" applyAlignment="1">
      <alignment horizontal="left" vertical="center" indent="1"/>
    </xf>
    <xf numFmtId="176" fontId="44" fillId="0" borderId="14" xfId="0" applyNumberFormat="1" applyFont="1" applyFill="1" applyBorder="1" applyAlignment="1">
      <alignment horizontal="right" vertical="center" shrinkToFit="1"/>
    </xf>
    <xf numFmtId="177" fontId="45" fillId="0" borderId="23" xfId="0" applyNumberFormat="1" applyFont="1" applyFill="1" applyBorder="1" applyAlignment="1">
      <alignment vertical="center" shrinkToFit="1"/>
    </xf>
    <xf numFmtId="177" fontId="44" fillId="0" borderId="23" xfId="0" applyNumberFormat="1" applyFont="1" applyFill="1" applyBorder="1" applyAlignment="1">
      <alignment vertical="center" shrinkToFit="1"/>
    </xf>
    <xf numFmtId="177" fontId="44" fillId="0" borderId="16" xfId="0" applyNumberFormat="1" applyFont="1" applyFill="1" applyBorder="1" applyAlignment="1">
      <alignment vertical="center"/>
    </xf>
    <xf numFmtId="177" fontId="44" fillId="0" borderId="17" xfId="0" applyNumberFormat="1" applyFont="1" applyFill="1" applyBorder="1" applyAlignment="1">
      <alignment vertical="center"/>
    </xf>
    <xf numFmtId="0" fontId="44" fillId="0" borderId="18" xfId="0" applyFont="1" applyFill="1" applyBorder="1" applyAlignment="1">
      <alignment horizontal="left" vertical="center" indent="1"/>
    </xf>
    <xf numFmtId="177" fontId="45" fillId="0" borderId="19" xfId="0" applyNumberFormat="1" applyFont="1" applyFill="1" applyBorder="1" applyAlignment="1">
      <alignment vertical="center" shrinkToFit="1"/>
    </xf>
    <xf numFmtId="177" fontId="45" fillId="0" borderId="20" xfId="0" applyNumberFormat="1" applyFont="1" applyFill="1" applyBorder="1" applyAlignment="1">
      <alignment vertical="center" shrinkToFit="1"/>
    </xf>
    <xf numFmtId="177" fontId="44" fillId="0" borderId="24" xfId="0" applyNumberFormat="1" applyFont="1" applyFill="1" applyBorder="1" applyAlignment="1">
      <alignment vertical="center" shrinkToFit="1"/>
    </xf>
    <xf numFmtId="177" fontId="44" fillId="0" borderId="20" xfId="0" applyNumberFormat="1" applyFont="1" applyFill="1" applyBorder="1" applyAlignment="1">
      <alignment vertical="center"/>
    </xf>
    <xf numFmtId="177" fontId="44" fillId="0" borderId="21" xfId="0" applyNumberFormat="1" applyFont="1" applyFill="1" applyBorder="1" applyAlignment="1">
      <alignment vertical="center"/>
    </xf>
    <xf numFmtId="177" fontId="44" fillId="0" borderId="25" xfId="0" applyNumberFormat="1" applyFont="1" applyFill="1" applyBorder="1" applyAlignment="1">
      <alignment vertical="center" shrinkToFit="1"/>
    </xf>
    <xf numFmtId="177" fontId="44" fillId="0" borderId="12" xfId="0" applyNumberFormat="1" applyFont="1" applyFill="1" applyBorder="1" applyAlignment="1">
      <alignment vertical="center"/>
    </xf>
    <xf numFmtId="177" fontId="44" fillId="0" borderId="13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7" fontId="44" fillId="0" borderId="17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vertical="center" shrinkToFit="1"/>
    </xf>
    <xf numFmtId="176" fontId="45" fillId="0" borderId="13" xfId="0" applyNumberFormat="1" applyFont="1" applyFill="1" applyBorder="1" applyAlignment="1">
      <alignment vertical="center" shrinkToFit="1"/>
    </xf>
    <xf numFmtId="176" fontId="44" fillId="0" borderId="0" xfId="0" applyNumberFormat="1" applyFont="1" applyFill="1" applyAlignment="1">
      <alignment vertical="center" shrinkToFit="1"/>
    </xf>
    <xf numFmtId="0" fontId="46" fillId="0" borderId="0" xfId="0" applyFont="1" applyFill="1" applyAlignment="1">
      <alignment vertical="center"/>
    </xf>
    <xf numFmtId="176" fontId="46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44" fillId="0" borderId="15" xfId="0" applyNumberFormat="1" applyFont="1" applyFill="1" applyBorder="1" applyAlignment="1">
      <alignment horizontal="distributed" vertical="center" wrapText="1"/>
    </xf>
    <xf numFmtId="0" fontId="44" fillId="0" borderId="15" xfId="0" applyFont="1" applyFill="1" applyBorder="1" applyAlignment="1">
      <alignment horizontal="distributed" vertical="center"/>
    </xf>
    <xf numFmtId="0" fontId="44" fillId="0" borderId="26" xfId="0" applyFont="1" applyFill="1" applyBorder="1" applyAlignment="1">
      <alignment horizontal="distributed" vertical="center"/>
    </xf>
    <xf numFmtId="176" fontId="44" fillId="0" borderId="16" xfId="0" applyNumberFormat="1" applyFont="1" applyFill="1" applyBorder="1" applyAlignment="1">
      <alignment horizontal="distributed" vertical="center" wrapText="1"/>
    </xf>
    <xf numFmtId="0" fontId="44" fillId="0" borderId="16" xfId="0" applyFont="1" applyFill="1" applyBorder="1" applyAlignment="1">
      <alignment horizontal="distributed" vertical="center"/>
    </xf>
    <xf numFmtId="0" fontId="44" fillId="0" borderId="27" xfId="0" applyFont="1" applyFill="1" applyBorder="1" applyAlignment="1">
      <alignment horizontal="distributed" vertical="center"/>
    </xf>
    <xf numFmtId="176" fontId="44" fillId="0" borderId="28" xfId="0" applyNumberFormat="1" applyFont="1" applyFill="1" applyBorder="1" applyAlignment="1">
      <alignment horizontal="distributed" vertical="center"/>
    </xf>
    <xf numFmtId="176" fontId="44" fillId="0" borderId="29" xfId="0" applyNumberFormat="1" applyFont="1" applyFill="1" applyBorder="1" applyAlignment="1">
      <alignment horizontal="distributed" vertical="center"/>
    </xf>
    <xf numFmtId="176" fontId="44" fillId="0" borderId="15" xfId="0" applyNumberFormat="1" applyFont="1" applyFill="1" applyBorder="1" applyAlignment="1">
      <alignment horizontal="distributed" vertical="center"/>
    </xf>
    <xf numFmtId="176" fontId="44" fillId="0" borderId="16" xfId="0" applyNumberFormat="1" applyFont="1" applyFill="1" applyBorder="1" applyAlignment="1">
      <alignment horizontal="distributed" vertical="center"/>
    </xf>
    <xf numFmtId="176" fontId="44" fillId="0" borderId="17" xfId="0" applyNumberFormat="1" applyFont="1" applyFill="1" applyBorder="1" applyAlignment="1">
      <alignment horizontal="distributed" vertical="center" wrapText="1"/>
    </xf>
    <xf numFmtId="176" fontId="44" fillId="0" borderId="27" xfId="0" applyNumberFormat="1" applyFont="1" applyFill="1" applyBorder="1" applyAlignment="1">
      <alignment horizontal="distributed" vertical="center" wrapText="1"/>
    </xf>
    <xf numFmtId="176" fontId="44" fillId="0" borderId="30" xfId="0" applyNumberFormat="1" applyFont="1" applyFill="1" applyBorder="1" applyAlignment="1">
      <alignment horizontal="center" vertical="center" shrinkToFit="1"/>
    </xf>
    <xf numFmtId="176" fontId="44" fillId="0" borderId="31" xfId="0" applyNumberFormat="1" applyFont="1" applyFill="1" applyBorder="1" applyAlignment="1">
      <alignment horizontal="center" vertical="center" shrinkToFit="1"/>
    </xf>
    <xf numFmtId="176" fontId="44" fillId="0" borderId="32" xfId="0" applyNumberFormat="1" applyFont="1" applyFill="1" applyBorder="1" applyAlignment="1">
      <alignment horizontal="center" vertical="center" textRotation="255" shrinkToFit="1"/>
    </xf>
    <xf numFmtId="176" fontId="44" fillId="0" borderId="33" xfId="0" applyNumberFormat="1" applyFont="1" applyFill="1" applyBorder="1" applyAlignment="1">
      <alignment horizontal="center" vertical="center" textRotation="255" shrinkToFit="1"/>
    </xf>
    <xf numFmtId="176" fontId="44" fillId="0" borderId="34" xfId="0" applyNumberFormat="1" applyFont="1" applyFill="1" applyBorder="1" applyAlignment="1">
      <alignment horizontal="center" vertical="center" textRotation="255" shrinkToFi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4" fillId="0" borderId="14" xfId="0" applyNumberFormat="1" applyFont="1" applyFill="1" applyBorder="1" applyAlignment="1">
      <alignment horizontal="center" vertical="center" wrapText="1"/>
    </xf>
    <xf numFmtId="176" fontId="44" fillId="0" borderId="18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distributed" vertical="center"/>
    </xf>
    <xf numFmtId="176" fontId="44" fillId="0" borderId="12" xfId="0" applyNumberFormat="1" applyFont="1" applyFill="1" applyBorder="1" applyAlignment="1">
      <alignment horizontal="distributed" vertical="center"/>
    </xf>
    <xf numFmtId="176" fontId="44" fillId="0" borderId="13" xfId="0" applyNumberFormat="1" applyFont="1" applyFill="1" applyBorder="1" applyAlignment="1">
      <alignment horizontal="distributed" vertical="center"/>
    </xf>
    <xf numFmtId="176" fontId="44" fillId="0" borderId="35" xfId="0" applyNumberFormat="1" applyFont="1" applyFill="1" applyBorder="1" applyAlignment="1">
      <alignment horizontal="distributed" vertical="center"/>
    </xf>
    <xf numFmtId="0" fontId="44" fillId="0" borderId="36" xfId="0" applyFont="1" applyFill="1" applyBorder="1" applyAlignment="1">
      <alignment horizontal="distributed" vertical="center"/>
    </xf>
    <xf numFmtId="0" fontId="44" fillId="0" borderId="12" xfId="0" applyFont="1" applyFill="1" applyBorder="1" applyAlignment="1">
      <alignment horizontal="distributed" vertical="center"/>
    </xf>
    <xf numFmtId="0" fontId="44" fillId="0" borderId="13" xfId="0" applyFont="1" applyFill="1" applyBorder="1" applyAlignment="1">
      <alignment horizontal="distributed" vertical="center"/>
    </xf>
    <xf numFmtId="176" fontId="44" fillId="0" borderId="37" xfId="0" applyNumberFormat="1" applyFont="1" applyFill="1" applyBorder="1" applyAlignment="1">
      <alignment horizontal="distributed" vertical="center" wrapText="1"/>
    </xf>
    <xf numFmtId="176" fontId="44" fillId="0" borderId="12" xfId="0" applyNumberFormat="1" applyFont="1" applyFill="1" applyBorder="1" applyAlignment="1">
      <alignment horizontal="distributed" vertical="center" wrapText="1"/>
    </xf>
    <xf numFmtId="176" fontId="44" fillId="0" borderId="13" xfId="0" applyNumberFormat="1" applyFont="1" applyFill="1" applyBorder="1" applyAlignment="1">
      <alignment horizontal="distributed" vertical="center" wrapText="1"/>
    </xf>
    <xf numFmtId="176" fontId="44" fillId="0" borderId="11" xfId="0" applyNumberFormat="1" applyFont="1" applyFill="1" applyBorder="1" applyAlignment="1">
      <alignment horizontal="distributed" vertical="center" wrapText="1"/>
    </xf>
    <xf numFmtId="176" fontId="44" fillId="0" borderId="23" xfId="0" applyNumberFormat="1" applyFont="1" applyFill="1" applyBorder="1" applyAlignment="1">
      <alignment horizontal="distributed" vertical="center" wrapText="1"/>
    </xf>
    <xf numFmtId="176" fontId="44" fillId="0" borderId="38" xfId="0" applyNumberFormat="1" applyFont="1" applyFill="1" applyBorder="1" applyAlignment="1">
      <alignment horizontal="distributed" vertical="center" wrapText="1"/>
    </xf>
    <xf numFmtId="176" fontId="44" fillId="0" borderId="28" xfId="0" applyNumberFormat="1" applyFont="1" applyFill="1" applyBorder="1" applyAlignment="1">
      <alignment horizontal="distributed" vertical="center" wrapText="1"/>
    </xf>
    <xf numFmtId="176" fontId="44" fillId="0" borderId="29" xfId="0" applyNumberFormat="1" applyFont="1" applyFill="1" applyBorder="1" applyAlignment="1">
      <alignment horizontal="distributed" vertical="center" wrapText="1"/>
    </xf>
    <xf numFmtId="0" fontId="0" fillId="0" borderId="39" xfId="0" applyFill="1" applyBorder="1" applyAlignment="1">
      <alignment horizontal="distributed" vertical="center" wrapText="1"/>
    </xf>
    <xf numFmtId="0" fontId="0" fillId="0" borderId="40" xfId="0" applyFill="1" applyBorder="1" applyAlignment="1">
      <alignment horizontal="distributed" vertical="center" wrapText="1"/>
    </xf>
    <xf numFmtId="0" fontId="0" fillId="0" borderId="41" xfId="0" applyFill="1" applyBorder="1" applyAlignment="1">
      <alignment horizontal="distributed" vertical="center" wrapText="1"/>
    </xf>
    <xf numFmtId="0" fontId="44" fillId="0" borderId="10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176" fontId="44" fillId="0" borderId="30" xfId="0" applyNumberFormat="1" applyFont="1" applyFill="1" applyBorder="1" applyAlignment="1">
      <alignment horizontal="distributed" vertical="center" wrapText="1"/>
    </xf>
    <xf numFmtId="176" fontId="44" fillId="0" borderId="26" xfId="0" applyNumberFormat="1" applyFont="1" applyFill="1" applyBorder="1" applyAlignment="1">
      <alignment horizontal="distributed" vertical="center" wrapText="1"/>
    </xf>
    <xf numFmtId="0" fontId="44" fillId="0" borderId="17" xfId="0" applyFont="1" applyFill="1" applyBorder="1" applyAlignment="1">
      <alignment horizontal="distributed" vertical="center"/>
    </xf>
    <xf numFmtId="0" fontId="44" fillId="0" borderId="30" xfId="0" applyFont="1" applyFill="1" applyBorder="1" applyAlignment="1">
      <alignment horizontal="distributed" vertical="center"/>
    </xf>
    <xf numFmtId="0" fontId="44" fillId="0" borderId="16" xfId="0" applyFont="1" applyFill="1" applyBorder="1" applyAlignment="1">
      <alignment horizontal="distributed" vertical="center" wrapText="1"/>
    </xf>
    <xf numFmtId="0" fontId="44" fillId="0" borderId="27" xfId="0" applyFont="1" applyFill="1" applyBorder="1" applyAlignment="1">
      <alignment horizontal="distributed" vertical="center" wrapText="1"/>
    </xf>
    <xf numFmtId="0" fontId="44" fillId="0" borderId="17" xfId="0" applyFont="1" applyFill="1" applyBorder="1" applyAlignment="1">
      <alignment horizontal="distributed" vertical="center" wrapText="1"/>
    </xf>
    <xf numFmtId="0" fontId="44" fillId="0" borderId="30" xfId="0" applyFont="1" applyFill="1" applyBorder="1" applyAlignment="1">
      <alignment horizontal="distributed" vertical="center" wrapText="1"/>
    </xf>
    <xf numFmtId="0" fontId="44" fillId="0" borderId="42" xfId="0" applyFont="1" applyFill="1" applyBorder="1" applyAlignment="1">
      <alignment horizontal="distributed" vertical="center"/>
    </xf>
    <xf numFmtId="0" fontId="44" fillId="0" borderId="39" xfId="0" applyFont="1" applyFill="1" applyBorder="1" applyAlignment="1">
      <alignment horizontal="distributed" vertical="center"/>
    </xf>
    <xf numFmtId="0" fontId="44" fillId="0" borderId="32" xfId="0" applyFont="1" applyFill="1" applyBorder="1" applyAlignment="1">
      <alignment horizontal="center" vertical="center" textRotation="255" shrinkToFit="1"/>
    </xf>
    <xf numFmtId="0" fontId="44" fillId="0" borderId="33" xfId="0" applyFont="1" applyFill="1" applyBorder="1" applyAlignment="1">
      <alignment horizontal="center" vertical="center" textRotation="255" shrinkToFit="1"/>
    </xf>
    <xf numFmtId="0" fontId="44" fillId="0" borderId="34" xfId="0" applyFont="1" applyFill="1" applyBorder="1" applyAlignment="1">
      <alignment horizontal="center" vertical="center" textRotation="255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distributed" vertical="center"/>
    </xf>
    <xf numFmtId="0" fontId="44" fillId="0" borderId="37" xfId="0" applyFont="1" applyFill="1" applyBorder="1" applyAlignment="1">
      <alignment horizontal="distributed" vertical="center" wrapText="1"/>
    </xf>
    <xf numFmtId="0" fontId="44" fillId="0" borderId="13" xfId="0" applyFont="1" applyFill="1" applyBorder="1" applyAlignment="1">
      <alignment horizontal="distributed" vertical="center" wrapText="1"/>
    </xf>
    <xf numFmtId="0" fontId="44" fillId="0" borderId="42" xfId="0" applyFont="1" applyFill="1" applyBorder="1" applyAlignment="1">
      <alignment horizontal="distributed" vertical="center" wrapText="1"/>
    </xf>
    <xf numFmtId="0" fontId="44" fillId="0" borderId="15" xfId="0" applyFont="1" applyFill="1" applyBorder="1" applyAlignment="1">
      <alignment horizontal="distributed" vertical="center" wrapText="1"/>
    </xf>
    <xf numFmtId="0" fontId="44" fillId="0" borderId="26" xfId="0" applyFont="1" applyFill="1" applyBorder="1" applyAlignment="1">
      <alignment horizontal="distributed" vertical="center" wrapText="1"/>
    </xf>
    <xf numFmtId="0" fontId="44" fillId="0" borderId="11" xfId="0" applyFont="1" applyFill="1" applyBorder="1" applyAlignment="1">
      <alignment horizontal="center" vertical="center" textRotation="255" shrinkToFit="1"/>
    </xf>
    <xf numFmtId="0" fontId="44" fillId="0" borderId="15" xfId="0" applyFont="1" applyFill="1" applyBorder="1" applyAlignment="1">
      <alignment horizontal="center" vertical="center" textRotation="255" shrinkToFit="1"/>
    </xf>
    <xf numFmtId="0" fontId="44" fillId="0" borderId="26" xfId="0" applyFont="1" applyFill="1" applyBorder="1" applyAlignment="1">
      <alignment horizontal="center" vertical="center" textRotation="255" shrinkToFit="1"/>
    </xf>
    <xf numFmtId="0" fontId="44" fillId="0" borderId="25" xfId="0" applyFont="1" applyFill="1" applyBorder="1" applyAlignment="1">
      <alignment horizontal="center" vertical="center" shrinkToFit="1"/>
    </xf>
    <xf numFmtId="0" fontId="44" fillId="0" borderId="23" xfId="0" applyFont="1" applyFill="1" applyBorder="1" applyAlignment="1">
      <alignment horizontal="center" vertical="center" shrinkToFit="1"/>
    </xf>
    <xf numFmtId="0" fontId="44" fillId="0" borderId="38" xfId="0" applyFont="1" applyFill="1" applyBorder="1" applyAlignment="1">
      <alignment horizontal="center" vertical="center" shrinkToFit="1"/>
    </xf>
    <xf numFmtId="0" fontId="44" fillId="0" borderId="43" xfId="0" applyFont="1" applyFill="1" applyBorder="1" applyAlignment="1">
      <alignment horizontal="center" vertical="center" shrinkToFit="1"/>
    </xf>
    <xf numFmtId="178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40"/>
  <sheetViews>
    <sheetView zoomScalePageLayoutView="0" workbookViewId="0" topLeftCell="A1">
      <pane xSplit="2" ySplit="8" topLeftCell="C12" activePane="bottomRight" state="frozen"/>
      <selection pane="topLeft" activeCell="K32" sqref="K32"/>
      <selection pane="topRight" activeCell="K32" sqref="K32"/>
      <selection pane="bottomLeft" activeCell="K32" sqref="K32"/>
      <selection pane="bottomRight" activeCell="V32" sqref="V32"/>
    </sheetView>
  </sheetViews>
  <sheetFormatPr defaultColWidth="9.140625" defaultRowHeight="15"/>
  <cols>
    <col min="1" max="1" width="3.8515625" style="1" customWidth="1"/>
    <col min="2" max="2" width="10.28125" style="1" customWidth="1"/>
    <col min="3" max="3" width="14.57421875" style="1" customWidth="1"/>
    <col min="4" max="5" width="13.57421875" style="1" customWidth="1"/>
    <col min="6" max="6" width="12.57421875" style="1" customWidth="1"/>
    <col min="7" max="7" width="8.57421875" style="1" customWidth="1"/>
    <col min="8" max="8" width="13.57421875" style="1" customWidth="1"/>
    <col min="9" max="9" width="7.57421875" style="1" customWidth="1"/>
    <col min="10" max="10" width="12.57421875" style="1" customWidth="1"/>
    <col min="11" max="11" width="6.140625" style="1" customWidth="1"/>
    <col min="12" max="12" width="11.57421875" style="1" customWidth="1"/>
    <col min="13" max="14" width="6.57421875" style="1" customWidth="1"/>
    <col min="15" max="15" width="9.8515625" style="1" customWidth="1"/>
    <col min="16" max="16" width="9.140625" style="1" customWidth="1"/>
    <col min="17" max="17" width="12.140625" style="1" customWidth="1"/>
    <col min="18" max="18" width="9.140625" style="1" customWidth="1"/>
    <col min="19" max="19" width="12.140625" style="1" customWidth="1"/>
    <col min="20" max="20" width="9.140625" style="1" customWidth="1"/>
    <col min="21" max="21" width="11.00390625" style="1" customWidth="1"/>
    <col min="22" max="22" width="9.140625" style="1" customWidth="1"/>
    <col min="23" max="23" width="9.8515625" style="1" customWidth="1"/>
    <col min="24" max="26" width="9.140625" style="1" bestFit="1" customWidth="1"/>
    <col min="27" max="27" width="9.421875" style="1" bestFit="1" customWidth="1"/>
    <col min="28" max="16384" width="9.00390625" style="1" customWidth="1"/>
  </cols>
  <sheetData>
    <row r="1" spans="3:14" s="37" customFormat="1" ht="12">
      <c r="C1" s="63" t="s">
        <v>130</v>
      </c>
      <c r="N1" s="22" t="str">
        <f>C1</f>
        <v>令和元年度国民健康保険事業状況（大分県）</v>
      </c>
    </row>
    <row r="2" spans="4:15" s="37" customFormat="1" ht="13.5">
      <c r="D2" s="2" t="s">
        <v>34</v>
      </c>
      <c r="O2" s="2" t="str">
        <f>D2</f>
        <v>第７表－１　一般被保険者保険給付状況（負担区分等）</v>
      </c>
    </row>
    <row r="3" spans="13:23" s="22" customFormat="1" ht="11.25">
      <c r="M3" s="3" t="s">
        <v>35</v>
      </c>
      <c r="W3" s="3" t="s">
        <v>35</v>
      </c>
    </row>
    <row r="4" spans="1:23" s="41" customFormat="1" ht="11.25">
      <c r="A4" s="81" t="s">
        <v>36</v>
      </c>
      <c r="B4" s="84" t="s">
        <v>37</v>
      </c>
      <c r="C4" s="87" t="s">
        <v>38</v>
      </c>
      <c r="D4" s="88"/>
      <c r="E4" s="88"/>
      <c r="F4" s="89"/>
      <c r="G4" s="90" t="s">
        <v>39</v>
      </c>
      <c r="H4" s="91"/>
      <c r="I4" s="91"/>
      <c r="J4" s="91"/>
      <c r="K4" s="92"/>
      <c r="L4" s="92"/>
      <c r="M4" s="93"/>
      <c r="N4" s="97" t="s">
        <v>40</v>
      </c>
      <c r="O4" s="96"/>
      <c r="P4" s="40"/>
      <c r="Q4" s="40"/>
      <c r="R4" s="94" t="s">
        <v>41</v>
      </c>
      <c r="S4" s="95"/>
      <c r="T4" s="95"/>
      <c r="U4" s="95"/>
      <c r="V4" s="95"/>
      <c r="W4" s="96"/>
    </row>
    <row r="5" spans="1:23" s="41" customFormat="1" ht="11.25" customHeight="1">
      <c r="A5" s="82"/>
      <c r="B5" s="85"/>
      <c r="C5" s="67" t="s">
        <v>42</v>
      </c>
      <c r="D5" s="70" t="s">
        <v>43</v>
      </c>
      <c r="E5" s="70" t="s">
        <v>44</v>
      </c>
      <c r="F5" s="77" t="s">
        <v>45</v>
      </c>
      <c r="G5" s="73" t="s">
        <v>84</v>
      </c>
      <c r="H5" s="74"/>
      <c r="I5" s="99" t="s">
        <v>81</v>
      </c>
      <c r="J5" s="102"/>
      <c r="K5" s="70" t="s">
        <v>46</v>
      </c>
      <c r="L5" s="70"/>
      <c r="M5" s="77"/>
      <c r="N5" s="67"/>
      <c r="O5" s="77"/>
      <c r="P5" s="100" t="s">
        <v>85</v>
      </c>
      <c r="Q5" s="101"/>
      <c r="R5" s="70" t="s">
        <v>47</v>
      </c>
      <c r="S5" s="70"/>
      <c r="T5" s="70" t="s">
        <v>48</v>
      </c>
      <c r="U5" s="70"/>
      <c r="V5" s="70" t="s">
        <v>49</v>
      </c>
      <c r="W5" s="77"/>
    </row>
    <row r="6" spans="1:23" s="41" customFormat="1" ht="11.25">
      <c r="A6" s="82"/>
      <c r="B6" s="85"/>
      <c r="C6" s="68"/>
      <c r="D6" s="71"/>
      <c r="E6" s="71"/>
      <c r="F6" s="110"/>
      <c r="G6" s="75"/>
      <c r="H6" s="76"/>
      <c r="I6" s="103"/>
      <c r="J6" s="104"/>
      <c r="K6" s="70"/>
      <c r="L6" s="70"/>
      <c r="M6" s="77"/>
      <c r="N6" s="67"/>
      <c r="O6" s="77"/>
      <c r="P6" s="67"/>
      <c r="Q6" s="70"/>
      <c r="R6" s="70"/>
      <c r="S6" s="70"/>
      <c r="T6" s="70"/>
      <c r="U6" s="70"/>
      <c r="V6" s="70"/>
      <c r="W6" s="77"/>
    </row>
    <row r="7" spans="1:23" s="41" customFormat="1" ht="11.25">
      <c r="A7" s="82"/>
      <c r="B7" s="85"/>
      <c r="C7" s="68"/>
      <c r="D7" s="71"/>
      <c r="E7" s="71"/>
      <c r="F7" s="110"/>
      <c r="G7" s="67" t="s">
        <v>50</v>
      </c>
      <c r="H7" s="70" t="s">
        <v>39</v>
      </c>
      <c r="I7" s="70" t="s">
        <v>50</v>
      </c>
      <c r="J7" s="70" t="s">
        <v>39</v>
      </c>
      <c r="K7" s="70" t="s">
        <v>50</v>
      </c>
      <c r="L7" s="70" t="s">
        <v>39</v>
      </c>
      <c r="M7" s="79" t="s">
        <v>82</v>
      </c>
      <c r="N7" s="67" t="s">
        <v>50</v>
      </c>
      <c r="O7" s="77" t="s">
        <v>83</v>
      </c>
      <c r="P7" s="70" t="s">
        <v>50</v>
      </c>
      <c r="Q7" s="98" t="s">
        <v>83</v>
      </c>
      <c r="R7" s="70" t="s">
        <v>50</v>
      </c>
      <c r="S7" s="70" t="s">
        <v>83</v>
      </c>
      <c r="T7" s="70" t="s">
        <v>50</v>
      </c>
      <c r="U7" s="70" t="s">
        <v>83</v>
      </c>
      <c r="V7" s="70" t="s">
        <v>50</v>
      </c>
      <c r="W7" s="77" t="s">
        <v>83</v>
      </c>
    </row>
    <row r="8" spans="1:23" s="41" customFormat="1" ht="11.25">
      <c r="A8" s="83"/>
      <c r="B8" s="86"/>
      <c r="C8" s="69"/>
      <c r="D8" s="72"/>
      <c r="E8" s="72"/>
      <c r="F8" s="111"/>
      <c r="G8" s="109"/>
      <c r="H8" s="78"/>
      <c r="I8" s="78"/>
      <c r="J8" s="78"/>
      <c r="K8" s="78"/>
      <c r="L8" s="78"/>
      <c r="M8" s="80"/>
      <c r="N8" s="109"/>
      <c r="O8" s="108"/>
      <c r="P8" s="78"/>
      <c r="Q8" s="99"/>
      <c r="R8" s="78"/>
      <c r="S8" s="78"/>
      <c r="T8" s="78"/>
      <c r="U8" s="78"/>
      <c r="V8" s="78"/>
      <c r="W8" s="108"/>
    </row>
    <row r="9" spans="1:23" s="4" customFormat="1" ht="18" customHeight="1">
      <c r="A9" s="105"/>
      <c r="B9" s="5" t="s">
        <v>53</v>
      </c>
      <c r="C9" s="24">
        <f aca="true" t="shared" si="0" ref="C9:U9">C10+C13</f>
        <v>112897115870</v>
      </c>
      <c r="D9" s="25">
        <f t="shared" si="0"/>
        <v>82867959242</v>
      </c>
      <c r="E9" s="25">
        <f t="shared" si="0"/>
        <v>27685270045</v>
      </c>
      <c r="F9" s="26">
        <f t="shared" si="0"/>
        <v>2343886583</v>
      </c>
      <c r="G9" s="24">
        <f t="shared" si="0"/>
        <v>266305</v>
      </c>
      <c r="H9" s="25">
        <f t="shared" si="0"/>
        <v>13201312938</v>
      </c>
      <c r="I9" s="25">
        <f t="shared" si="0"/>
        <v>127689</v>
      </c>
      <c r="J9" s="25">
        <f t="shared" si="0"/>
        <v>11958570016</v>
      </c>
      <c r="K9" s="25">
        <f t="shared" si="0"/>
        <v>24677</v>
      </c>
      <c r="L9" s="25">
        <f t="shared" si="0"/>
        <v>1981302175</v>
      </c>
      <c r="M9" s="26">
        <f t="shared" si="0"/>
        <v>1839</v>
      </c>
      <c r="N9" s="24">
        <f t="shared" si="0"/>
        <v>469</v>
      </c>
      <c r="O9" s="26">
        <f t="shared" si="0"/>
        <v>11340203</v>
      </c>
      <c r="P9" s="24">
        <f t="shared" si="0"/>
        <v>2349</v>
      </c>
      <c r="Q9" s="25">
        <f t="shared" si="0"/>
        <v>337101870</v>
      </c>
      <c r="R9" s="25">
        <f t="shared" si="0"/>
        <v>675</v>
      </c>
      <c r="S9" s="25">
        <f t="shared" si="0"/>
        <v>284418870</v>
      </c>
      <c r="T9" s="25">
        <f t="shared" si="0"/>
        <v>1547</v>
      </c>
      <c r="U9" s="25">
        <f t="shared" si="0"/>
        <v>32410000</v>
      </c>
      <c r="V9" s="25">
        <f>V10+V13</f>
        <v>127</v>
      </c>
      <c r="W9" s="26">
        <f>W10+W13</f>
        <v>20273000</v>
      </c>
    </row>
    <row r="10" spans="1:23" s="4" customFormat="1" ht="18" customHeight="1">
      <c r="A10" s="106"/>
      <c r="B10" s="42" t="s">
        <v>32</v>
      </c>
      <c r="C10" s="27">
        <f aca="true" t="shared" si="1" ref="C10:U10">SUM(C11:C12)</f>
        <v>111657877903</v>
      </c>
      <c r="D10" s="28">
        <f t="shared" si="1"/>
        <v>81995887608</v>
      </c>
      <c r="E10" s="28">
        <f t="shared" si="1"/>
        <v>27350338261</v>
      </c>
      <c r="F10" s="29">
        <f t="shared" si="1"/>
        <v>2311652034</v>
      </c>
      <c r="G10" s="27">
        <f t="shared" si="1"/>
        <v>265532</v>
      </c>
      <c r="H10" s="28">
        <f t="shared" si="1"/>
        <v>13123205167</v>
      </c>
      <c r="I10" s="28">
        <f t="shared" si="1"/>
        <v>127243</v>
      </c>
      <c r="J10" s="28">
        <f t="shared" si="1"/>
        <v>11897772362</v>
      </c>
      <c r="K10" s="28">
        <f t="shared" si="1"/>
        <v>24592</v>
      </c>
      <c r="L10" s="28">
        <f t="shared" si="1"/>
        <v>1974728959</v>
      </c>
      <c r="M10" s="29">
        <f t="shared" si="1"/>
        <v>1835</v>
      </c>
      <c r="N10" s="27">
        <f t="shared" si="1"/>
        <v>469</v>
      </c>
      <c r="O10" s="29">
        <f t="shared" si="1"/>
        <v>11340203</v>
      </c>
      <c r="P10" s="27">
        <f t="shared" si="1"/>
        <v>2150</v>
      </c>
      <c r="Q10" s="28">
        <f t="shared" si="1"/>
        <v>286938870</v>
      </c>
      <c r="R10" s="28">
        <f t="shared" si="1"/>
        <v>610</v>
      </c>
      <c r="S10" s="28">
        <f t="shared" si="1"/>
        <v>256128870</v>
      </c>
      <c r="T10" s="28">
        <f t="shared" si="1"/>
        <v>1540</v>
      </c>
      <c r="U10" s="28">
        <f t="shared" si="1"/>
        <v>30810000</v>
      </c>
      <c r="V10" s="28">
        <f>SUM(V11:V12)</f>
        <v>0</v>
      </c>
      <c r="W10" s="29">
        <f>SUM(W11:W12)</f>
        <v>0</v>
      </c>
    </row>
    <row r="11" spans="1:23" s="41" customFormat="1" ht="18" customHeight="1">
      <c r="A11" s="106"/>
      <c r="B11" s="43" t="s">
        <v>51</v>
      </c>
      <c r="C11" s="27">
        <f aca="true" t="shared" si="2" ref="C11:U11">SUM(C14:C24)+SUM(C29:C31)</f>
        <v>105638881112</v>
      </c>
      <c r="D11" s="28">
        <f t="shared" si="2"/>
        <v>77582752860</v>
      </c>
      <c r="E11" s="28">
        <f t="shared" si="2"/>
        <v>25837918509</v>
      </c>
      <c r="F11" s="29">
        <f t="shared" si="2"/>
        <v>2218209743</v>
      </c>
      <c r="G11" s="35">
        <f t="shared" si="2"/>
        <v>252534</v>
      </c>
      <c r="H11" s="44">
        <f t="shared" si="2"/>
        <v>12376878545</v>
      </c>
      <c r="I11" s="28">
        <f t="shared" si="2"/>
        <v>120470</v>
      </c>
      <c r="J11" s="28">
        <f t="shared" si="2"/>
        <v>11215404810</v>
      </c>
      <c r="K11" s="28">
        <f t="shared" si="2"/>
        <v>22874</v>
      </c>
      <c r="L11" s="28">
        <f t="shared" si="2"/>
        <v>1845737512</v>
      </c>
      <c r="M11" s="29">
        <f t="shared" si="2"/>
        <v>1764</v>
      </c>
      <c r="N11" s="27">
        <f t="shared" si="2"/>
        <v>460</v>
      </c>
      <c r="O11" s="29">
        <f t="shared" si="2"/>
        <v>11136560</v>
      </c>
      <c r="P11" s="28">
        <f t="shared" si="2"/>
        <v>2039</v>
      </c>
      <c r="Q11" s="45">
        <f t="shared" si="2"/>
        <v>271150870</v>
      </c>
      <c r="R11" s="28">
        <f t="shared" si="2"/>
        <v>576</v>
      </c>
      <c r="S11" s="28">
        <f t="shared" si="2"/>
        <v>241880870</v>
      </c>
      <c r="T11" s="28">
        <f t="shared" si="2"/>
        <v>1463</v>
      </c>
      <c r="U11" s="28">
        <f t="shared" si="2"/>
        <v>29270000</v>
      </c>
      <c r="V11" s="46">
        <f>SUM(V14:V24)+SUM(V29:V31)</f>
        <v>0</v>
      </c>
      <c r="W11" s="47">
        <f>SUM(W14:W24)+SUM(W29:W31)</f>
        <v>0</v>
      </c>
    </row>
    <row r="12" spans="1:23" s="41" customFormat="1" ht="18" customHeight="1">
      <c r="A12" s="106"/>
      <c r="B12" s="43" t="s">
        <v>52</v>
      </c>
      <c r="C12" s="27">
        <f aca="true" t="shared" si="3" ref="C12:U12">SUM(C25:C28)</f>
        <v>6018996791</v>
      </c>
      <c r="D12" s="28">
        <f t="shared" si="3"/>
        <v>4413134748</v>
      </c>
      <c r="E12" s="28">
        <f t="shared" si="3"/>
        <v>1512419752</v>
      </c>
      <c r="F12" s="29">
        <f t="shared" si="3"/>
        <v>93442291</v>
      </c>
      <c r="G12" s="35">
        <f t="shared" si="3"/>
        <v>12998</v>
      </c>
      <c r="H12" s="44">
        <f t="shared" si="3"/>
        <v>746326622</v>
      </c>
      <c r="I12" s="28">
        <f t="shared" si="3"/>
        <v>6773</v>
      </c>
      <c r="J12" s="28">
        <f t="shared" si="3"/>
        <v>682367552</v>
      </c>
      <c r="K12" s="28">
        <f t="shared" si="3"/>
        <v>1718</v>
      </c>
      <c r="L12" s="28">
        <f t="shared" si="3"/>
        <v>128991447</v>
      </c>
      <c r="M12" s="29">
        <f t="shared" si="3"/>
        <v>71</v>
      </c>
      <c r="N12" s="27">
        <f t="shared" si="3"/>
        <v>9</v>
      </c>
      <c r="O12" s="29">
        <f t="shared" si="3"/>
        <v>203643</v>
      </c>
      <c r="P12" s="28">
        <f t="shared" si="3"/>
        <v>111</v>
      </c>
      <c r="Q12" s="45">
        <f t="shared" si="3"/>
        <v>15788000</v>
      </c>
      <c r="R12" s="28">
        <f t="shared" si="3"/>
        <v>34</v>
      </c>
      <c r="S12" s="28">
        <f t="shared" si="3"/>
        <v>14248000</v>
      </c>
      <c r="T12" s="28">
        <f t="shared" si="3"/>
        <v>77</v>
      </c>
      <c r="U12" s="28">
        <f t="shared" si="3"/>
        <v>1540000</v>
      </c>
      <c r="V12" s="46">
        <f>SUM(V25:V28)</f>
        <v>0</v>
      </c>
      <c r="W12" s="47">
        <f>SUM(W25:W28)</f>
        <v>0</v>
      </c>
    </row>
    <row r="13" spans="1:23" s="4" customFormat="1" ht="18" customHeight="1">
      <c r="A13" s="107"/>
      <c r="B13" s="48" t="s">
        <v>33</v>
      </c>
      <c r="C13" s="30">
        <f aca="true" t="shared" si="4" ref="C13:U13">C32+C33</f>
        <v>1239237967</v>
      </c>
      <c r="D13" s="31">
        <f t="shared" si="4"/>
        <v>872071634</v>
      </c>
      <c r="E13" s="31">
        <f t="shared" si="4"/>
        <v>334931784</v>
      </c>
      <c r="F13" s="32">
        <f t="shared" si="4"/>
        <v>32234549</v>
      </c>
      <c r="G13" s="49">
        <f t="shared" si="4"/>
        <v>773</v>
      </c>
      <c r="H13" s="50">
        <f t="shared" si="4"/>
        <v>78107771</v>
      </c>
      <c r="I13" s="31">
        <f t="shared" si="4"/>
        <v>446</v>
      </c>
      <c r="J13" s="31">
        <f t="shared" si="4"/>
        <v>60797654</v>
      </c>
      <c r="K13" s="31">
        <f t="shared" si="4"/>
        <v>85</v>
      </c>
      <c r="L13" s="31">
        <f t="shared" si="4"/>
        <v>6573216</v>
      </c>
      <c r="M13" s="32">
        <f t="shared" si="4"/>
        <v>4</v>
      </c>
      <c r="N13" s="30">
        <f t="shared" si="4"/>
        <v>0</v>
      </c>
      <c r="O13" s="32">
        <f t="shared" si="4"/>
        <v>0</v>
      </c>
      <c r="P13" s="31">
        <f t="shared" si="4"/>
        <v>199</v>
      </c>
      <c r="Q13" s="51">
        <f t="shared" si="4"/>
        <v>50163000</v>
      </c>
      <c r="R13" s="31">
        <f t="shared" si="4"/>
        <v>65</v>
      </c>
      <c r="S13" s="31">
        <f t="shared" si="4"/>
        <v>28290000</v>
      </c>
      <c r="T13" s="31">
        <f t="shared" si="4"/>
        <v>7</v>
      </c>
      <c r="U13" s="31">
        <f t="shared" si="4"/>
        <v>1600000</v>
      </c>
      <c r="V13" s="52">
        <f>V32+V33</f>
        <v>127</v>
      </c>
      <c r="W13" s="53">
        <f>W32+W33</f>
        <v>20273000</v>
      </c>
    </row>
    <row r="14" spans="1:23" s="4" customFormat="1" ht="18" customHeight="1">
      <c r="A14" s="5">
        <v>1</v>
      </c>
      <c r="B14" s="5" t="s">
        <v>12</v>
      </c>
      <c r="C14" s="24">
        <f>D14+E14+F14</f>
        <v>40473070036</v>
      </c>
      <c r="D14" s="25">
        <f>'JK第7表の1'!D4</f>
        <v>29756936989</v>
      </c>
      <c r="E14" s="25">
        <f>'JK第7表の1'!E4</f>
        <v>9860401898</v>
      </c>
      <c r="F14" s="26">
        <f>'JK第7表の1'!F4</f>
        <v>855731149</v>
      </c>
      <c r="G14" s="33">
        <f>'JK第7表の1'!G4</f>
        <v>88346</v>
      </c>
      <c r="H14" s="34">
        <f>'JK第7表の1'!H4</f>
        <v>4636361124</v>
      </c>
      <c r="I14" s="25">
        <f>'JK第7表の1'!I4</f>
        <v>45897</v>
      </c>
      <c r="J14" s="25">
        <f>'JK第7表の1'!J4</f>
        <v>4170847234</v>
      </c>
      <c r="K14" s="25">
        <f>'JK第7表の1'!K4</f>
        <v>8888</v>
      </c>
      <c r="L14" s="25">
        <f>'JK第7表の1'!L4</f>
        <v>732630737</v>
      </c>
      <c r="M14" s="26">
        <f>'JK第7表の1'!M4</f>
        <v>848</v>
      </c>
      <c r="N14" s="24">
        <f>'JK第7表の1'!N4</f>
        <v>269</v>
      </c>
      <c r="O14" s="26">
        <f>'JK第7表の1'!O4</f>
        <v>6087447</v>
      </c>
      <c r="P14" s="25">
        <f aca="true" t="shared" si="5" ref="P14:P33">R14+T14+V14</f>
        <v>795</v>
      </c>
      <c r="Q14" s="54">
        <f aca="true" t="shared" si="6" ref="Q14:Q33">S14+U14+W14</f>
        <v>121004000</v>
      </c>
      <c r="R14" s="25">
        <f>'JK第7表の1'!R4</f>
        <v>263</v>
      </c>
      <c r="S14" s="25">
        <f>'JK第7表の1'!S4</f>
        <v>110364000</v>
      </c>
      <c r="T14" s="25">
        <f>'JK第7表の1'!T4</f>
        <v>532</v>
      </c>
      <c r="U14" s="25">
        <f>'JK第7表の1'!U4</f>
        <v>10640000</v>
      </c>
      <c r="V14" s="55">
        <f>'JK第7表の1'!V4+'JK第7表の1'!X4+'JK第7表の1'!Z4</f>
        <v>0</v>
      </c>
      <c r="W14" s="56">
        <f>'JK第7表の1'!W4+'JK第7表の1'!Y4+'JK第7表の1'!AA4</f>
        <v>0</v>
      </c>
    </row>
    <row r="15" spans="1:23" s="4" customFormat="1" ht="18" customHeight="1">
      <c r="A15" s="20">
        <v>2</v>
      </c>
      <c r="B15" s="20" t="s">
        <v>13</v>
      </c>
      <c r="C15" s="27">
        <f aca="true" t="shared" si="7" ref="C15:C33">D15+E15+F15</f>
        <v>11359147463</v>
      </c>
      <c r="D15" s="28">
        <f>'JK第7表の1'!D5</f>
        <v>8355982817</v>
      </c>
      <c r="E15" s="28">
        <f>'JK第7表の1'!E5</f>
        <v>2726005237</v>
      </c>
      <c r="F15" s="29">
        <f>'JK第7表の1'!F5</f>
        <v>277159409</v>
      </c>
      <c r="G15" s="35">
        <f>'JK第7表の1'!G5</f>
        <v>24451</v>
      </c>
      <c r="H15" s="36">
        <f>'JK第7表の1'!H5</f>
        <v>1353331736</v>
      </c>
      <c r="I15" s="28">
        <f>'JK第7表の1'!I5</f>
        <v>13612</v>
      </c>
      <c r="J15" s="28">
        <f>'JK第7表の1'!J5</f>
        <v>1233903837</v>
      </c>
      <c r="K15" s="28">
        <f>'JK第7表の1'!K5</f>
        <v>2158</v>
      </c>
      <c r="L15" s="28">
        <f>'JK第7表の1'!L5</f>
        <v>158107185</v>
      </c>
      <c r="M15" s="29">
        <f>'JK第7表の1'!M5</f>
        <v>119</v>
      </c>
      <c r="N15" s="27">
        <f>'JK第7表の1'!N5</f>
        <v>42</v>
      </c>
      <c r="O15" s="29">
        <f>'JK第7表の1'!O5</f>
        <v>1142518</v>
      </c>
      <c r="P15" s="28">
        <f t="shared" si="5"/>
        <v>205</v>
      </c>
      <c r="Q15" s="45">
        <f t="shared" si="6"/>
        <v>29268000</v>
      </c>
      <c r="R15" s="28">
        <f>'JK第7表の1'!R5</f>
        <v>63</v>
      </c>
      <c r="S15" s="28">
        <f>'JK第7表の1'!S5</f>
        <v>26428000</v>
      </c>
      <c r="T15" s="28">
        <f>'JK第7表の1'!T5</f>
        <v>142</v>
      </c>
      <c r="U15" s="28">
        <f>'JK第7表の1'!U5</f>
        <v>2840000</v>
      </c>
      <c r="V15" s="57">
        <f>'JK第7表の1'!V5+'JK第7表の1'!X5+'JK第7表の1'!Z5</f>
        <v>0</v>
      </c>
      <c r="W15" s="58">
        <f>'JK第7表の1'!W5+'JK第7表の1'!Y5+'JK第7表の1'!AA5</f>
        <v>0</v>
      </c>
    </row>
    <row r="16" spans="1:23" s="4" customFormat="1" ht="18" customHeight="1">
      <c r="A16" s="20">
        <v>3</v>
      </c>
      <c r="B16" s="20" t="s">
        <v>14</v>
      </c>
      <c r="C16" s="27">
        <f t="shared" si="7"/>
        <v>7755800564</v>
      </c>
      <c r="D16" s="28">
        <f>'JK第7表の1'!D6</f>
        <v>5680676857</v>
      </c>
      <c r="E16" s="28">
        <f>'JK第7表の1'!E6</f>
        <v>1910297959</v>
      </c>
      <c r="F16" s="29">
        <f>'JK第7表の1'!F6</f>
        <v>164825748</v>
      </c>
      <c r="G16" s="35">
        <f>'JK第7表の1'!G6</f>
        <v>16109</v>
      </c>
      <c r="H16" s="36">
        <f>'JK第7表の1'!H6</f>
        <v>933888381</v>
      </c>
      <c r="I16" s="28">
        <f>'JK第7表の1'!I6</f>
        <v>9258</v>
      </c>
      <c r="J16" s="28">
        <f>'JK第7表の1'!J6</f>
        <v>861471544</v>
      </c>
      <c r="K16" s="28">
        <f>'JK第7表の1'!K6</f>
        <v>1773</v>
      </c>
      <c r="L16" s="28">
        <f>'JK第7表の1'!L6</f>
        <v>155354135</v>
      </c>
      <c r="M16" s="29">
        <f>'JK第7表の1'!M6</f>
        <v>110</v>
      </c>
      <c r="N16" s="27">
        <f>'JK第7表の1'!N6</f>
        <v>24</v>
      </c>
      <c r="O16" s="29">
        <f>'JK第7表の1'!O6</f>
        <v>642820</v>
      </c>
      <c r="P16" s="28">
        <f t="shared" si="5"/>
        <v>155</v>
      </c>
      <c r="Q16" s="45">
        <f t="shared" si="6"/>
        <v>17830000</v>
      </c>
      <c r="R16" s="28">
        <f>'JK第7表の1'!R6</f>
        <v>37</v>
      </c>
      <c r="S16" s="28">
        <f>'JK第7表の1'!S6</f>
        <v>15460000</v>
      </c>
      <c r="T16" s="28">
        <f>'JK第7表の1'!T6</f>
        <v>118</v>
      </c>
      <c r="U16" s="28">
        <f>'JK第7表の1'!U6</f>
        <v>2370000</v>
      </c>
      <c r="V16" s="57">
        <f>'JK第7表の1'!V6+'JK第7表の1'!X6+'JK第7表の1'!Z6</f>
        <v>0</v>
      </c>
      <c r="W16" s="58">
        <f>'JK第7表の1'!W6+'JK第7表の1'!Y6+'JK第7表の1'!AA6</f>
        <v>0</v>
      </c>
    </row>
    <row r="17" spans="1:23" s="4" customFormat="1" ht="18" customHeight="1">
      <c r="A17" s="20">
        <v>4</v>
      </c>
      <c r="B17" s="20" t="s">
        <v>15</v>
      </c>
      <c r="C17" s="27">
        <f t="shared" si="7"/>
        <v>6811807273</v>
      </c>
      <c r="D17" s="28">
        <f>'JK第7表の1'!D7</f>
        <v>4987843813</v>
      </c>
      <c r="E17" s="28">
        <f>'JK第7表の1'!E7</f>
        <v>1701546243</v>
      </c>
      <c r="F17" s="29">
        <f>'JK第7表の1'!F7</f>
        <v>122417217</v>
      </c>
      <c r="G17" s="27">
        <f>'JK第7表の1'!G7</f>
        <v>15384</v>
      </c>
      <c r="H17" s="28">
        <f>'JK第7表の1'!H7</f>
        <v>815092286</v>
      </c>
      <c r="I17" s="28">
        <f>'JK第7表の1'!I7</f>
        <v>7938</v>
      </c>
      <c r="J17" s="28">
        <f>'JK第7表の1'!J7</f>
        <v>728868691</v>
      </c>
      <c r="K17" s="28">
        <f>'JK第7表の1'!K7</f>
        <v>1775</v>
      </c>
      <c r="L17" s="28">
        <f>'JK第7表の1'!L7</f>
        <v>141252511</v>
      </c>
      <c r="M17" s="29">
        <f>'JK第7表の1'!M7</f>
        <v>148</v>
      </c>
      <c r="N17" s="27">
        <f>'JK第7表の1'!N7</f>
        <v>1</v>
      </c>
      <c r="O17" s="29">
        <f>'JK第7表の1'!O7</f>
        <v>10000</v>
      </c>
      <c r="P17" s="28">
        <f t="shared" si="5"/>
        <v>145</v>
      </c>
      <c r="Q17" s="45">
        <f t="shared" si="6"/>
        <v>13652000</v>
      </c>
      <c r="R17" s="28">
        <f>'JK第7表の1'!R7</f>
        <v>27</v>
      </c>
      <c r="S17" s="28">
        <f>'JK第7表の1'!S7</f>
        <v>11292000</v>
      </c>
      <c r="T17" s="28">
        <f>'JK第7表の1'!T7</f>
        <v>118</v>
      </c>
      <c r="U17" s="28">
        <f>'JK第7表の1'!U7</f>
        <v>2360000</v>
      </c>
      <c r="V17" s="57">
        <f>'JK第7表の1'!V7+'JK第7表の1'!X7+'JK第7表の1'!Z7</f>
        <v>0</v>
      </c>
      <c r="W17" s="58">
        <f>'JK第7表の1'!W7+'JK第7表の1'!Y7+'JK第7表の1'!AA7</f>
        <v>0</v>
      </c>
    </row>
    <row r="18" spans="1:23" s="4" customFormat="1" ht="18" customHeight="1">
      <c r="A18" s="21">
        <v>5</v>
      </c>
      <c r="B18" s="21" t="s">
        <v>16</v>
      </c>
      <c r="C18" s="30">
        <f t="shared" si="7"/>
        <v>7799125430</v>
      </c>
      <c r="D18" s="31">
        <f>'JK第7表の1'!D8</f>
        <v>5712857623</v>
      </c>
      <c r="E18" s="31">
        <f>'JK第7表の1'!E8</f>
        <v>1938501071</v>
      </c>
      <c r="F18" s="32">
        <f>'JK第7表の1'!F8</f>
        <v>147766736</v>
      </c>
      <c r="G18" s="30">
        <f>'JK第7表の1'!G8</f>
        <v>16730</v>
      </c>
      <c r="H18" s="31">
        <f>'JK第7表の1'!H8</f>
        <v>913641697</v>
      </c>
      <c r="I18" s="31">
        <f>'JK第7表の1'!I8</f>
        <v>8502</v>
      </c>
      <c r="J18" s="31">
        <f>'JK第7表の1'!J8</f>
        <v>830622156</v>
      </c>
      <c r="K18" s="31">
        <f>'JK第7表の1'!K8</f>
        <v>1171</v>
      </c>
      <c r="L18" s="31">
        <f>'JK第7表の1'!L8</f>
        <v>104387875</v>
      </c>
      <c r="M18" s="32">
        <f>'JK第7表の1'!M8</f>
        <v>76</v>
      </c>
      <c r="N18" s="30">
        <f>'JK第7表の1'!N8</f>
        <v>28</v>
      </c>
      <c r="O18" s="32">
        <f>'JK第7表の1'!O8</f>
        <v>512616</v>
      </c>
      <c r="P18" s="31">
        <f t="shared" si="5"/>
        <v>168</v>
      </c>
      <c r="Q18" s="51">
        <f t="shared" si="6"/>
        <v>20180000</v>
      </c>
      <c r="R18" s="31">
        <f>'JK第7表の1'!R8</f>
        <v>41</v>
      </c>
      <c r="S18" s="31">
        <f>'JK第7表の1'!S8</f>
        <v>17640000</v>
      </c>
      <c r="T18" s="31">
        <f>'JK第7表の1'!T8</f>
        <v>127</v>
      </c>
      <c r="U18" s="31">
        <f>'JK第7表の1'!U8</f>
        <v>2540000</v>
      </c>
      <c r="V18" s="52">
        <f>'JK第7表の1'!V8+'JK第7表の1'!X8+'JK第7表の1'!Z8</f>
        <v>0</v>
      </c>
      <c r="W18" s="53">
        <f>'JK第7表の1'!W8+'JK第7表の1'!Y8+'JK第7表の1'!AA8</f>
        <v>0</v>
      </c>
    </row>
    <row r="19" spans="1:23" s="4" customFormat="1" ht="18" customHeight="1">
      <c r="A19" s="5">
        <v>6</v>
      </c>
      <c r="B19" s="5" t="s">
        <v>17</v>
      </c>
      <c r="C19" s="24">
        <f t="shared" si="7"/>
        <v>4584984724</v>
      </c>
      <c r="D19" s="25">
        <f>'JK第7表の1'!D9</f>
        <v>3365060540</v>
      </c>
      <c r="E19" s="25">
        <f>'JK第7表の1'!E9</f>
        <v>1110758493</v>
      </c>
      <c r="F19" s="26">
        <f>'JK第7表の1'!F9</f>
        <v>109165691</v>
      </c>
      <c r="G19" s="24">
        <f>'JK第7表の1'!G9</f>
        <v>10070</v>
      </c>
      <c r="H19" s="25">
        <f>'JK第7表の1'!H9</f>
        <v>544358094</v>
      </c>
      <c r="I19" s="25">
        <f>'JK第7表の1'!I9</f>
        <v>5114</v>
      </c>
      <c r="J19" s="25">
        <f>'JK第7表の1'!J9</f>
        <v>500589031</v>
      </c>
      <c r="K19" s="25">
        <f>'JK第7表の1'!K9</f>
        <v>689</v>
      </c>
      <c r="L19" s="25">
        <f>'JK第7表の1'!L9</f>
        <v>51671636</v>
      </c>
      <c r="M19" s="26">
        <f>'JK第7表の1'!M9</f>
        <v>57</v>
      </c>
      <c r="N19" s="24">
        <f>'JK第7表の1'!N9</f>
        <v>10</v>
      </c>
      <c r="O19" s="26">
        <f>'JK第7表の1'!O9</f>
        <v>374213</v>
      </c>
      <c r="P19" s="25">
        <f t="shared" si="5"/>
        <v>81</v>
      </c>
      <c r="Q19" s="54">
        <f t="shared" si="6"/>
        <v>10404000</v>
      </c>
      <c r="R19" s="25">
        <f>'JK第7表の1'!R9</f>
        <v>22</v>
      </c>
      <c r="S19" s="25">
        <f>'JK第7表の1'!S9</f>
        <v>9224000</v>
      </c>
      <c r="T19" s="25">
        <f>'JK第7表の1'!T9</f>
        <v>59</v>
      </c>
      <c r="U19" s="25">
        <f>'JK第7表の1'!U9</f>
        <v>1180000</v>
      </c>
      <c r="V19" s="55">
        <f>'JK第7表の1'!V9+'JK第7表の1'!X9+'JK第7表の1'!Z9</f>
        <v>0</v>
      </c>
      <c r="W19" s="56">
        <f>'JK第7表の1'!W9+'JK第7表の1'!Y9+'JK第7表の1'!AA9</f>
        <v>0</v>
      </c>
    </row>
    <row r="20" spans="1:23" s="4" customFormat="1" ht="18" customHeight="1">
      <c r="A20" s="20">
        <v>7</v>
      </c>
      <c r="B20" s="20" t="s">
        <v>18</v>
      </c>
      <c r="C20" s="27">
        <f t="shared" si="7"/>
        <v>1902479324</v>
      </c>
      <c r="D20" s="28">
        <f>'JK第7表の1'!D10</f>
        <v>1399244645</v>
      </c>
      <c r="E20" s="28">
        <f>'JK第7表の1'!E10</f>
        <v>473658127</v>
      </c>
      <c r="F20" s="29">
        <f>'JK第7表の1'!F10</f>
        <v>29576552</v>
      </c>
      <c r="G20" s="27">
        <f>'JK第7表の1'!G10</f>
        <v>4808</v>
      </c>
      <c r="H20" s="28">
        <f>'JK第7表の1'!H10</f>
        <v>228314236</v>
      </c>
      <c r="I20" s="28">
        <f>'JK第7表の1'!I10</f>
        <v>2018</v>
      </c>
      <c r="J20" s="28">
        <f>'JK第7表の1'!J10</f>
        <v>204392521</v>
      </c>
      <c r="K20" s="28">
        <f>'JK第7表の1'!K10</f>
        <v>470</v>
      </c>
      <c r="L20" s="28">
        <f>'JK第7表の1'!L10</f>
        <v>37622758</v>
      </c>
      <c r="M20" s="29">
        <f>'JK第7表の1'!M10</f>
        <v>39</v>
      </c>
      <c r="N20" s="27">
        <f>'JK第7表の1'!N10</f>
        <v>6</v>
      </c>
      <c r="O20" s="29">
        <f>'JK第7表の1'!O10</f>
        <v>237252</v>
      </c>
      <c r="P20" s="28">
        <f t="shared" si="5"/>
        <v>32</v>
      </c>
      <c r="Q20" s="45">
        <f t="shared" si="6"/>
        <v>2640000</v>
      </c>
      <c r="R20" s="28">
        <f>'JK第7表の1'!R10</f>
        <v>5</v>
      </c>
      <c r="S20" s="28">
        <f>'JK第7表の1'!S10</f>
        <v>2100000</v>
      </c>
      <c r="T20" s="28">
        <f>'JK第7表の1'!T10</f>
        <v>27</v>
      </c>
      <c r="U20" s="28">
        <f>'JK第7表の1'!U10</f>
        <v>540000</v>
      </c>
      <c r="V20" s="57">
        <f>'JK第7表の1'!V10+'JK第7表の1'!X10+'JK第7表の1'!Z10</f>
        <v>0</v>
      </c>
      <c r="W20" s="58">
        <f>'JK第7表の1'!W10+'JK第7表の1'!Y10+'JK第7表の1'!AA10</f>
        <v>0</v>
      </c>
    </row>
    <row r="21" spans="1:23" s="4" customFormat="1" ht="18" customHeight="1">
      <c r="A21" s="20">
        <v>8</v>
      </c>
      <c r="B21" s="20" t="s">
        <v>19</v>
      </c>
      <c r="C21" s="27">
        <f t="shared" si="7"/>
        <v>2642965958</v>
      </c>
      <c r="D21" s="28">
        <f>'JK第7表の1'!D11</f>
        <v>1939428053</v>
      </c>
      <c r="E21" s="28">
        <f>'JK第7表の1'!E11</f>
        <v>647453978</v>
      </c>
      <c r="F21" s="29">
        <f>'JK第7表の1'!F11</f>
        <v>56083927</v>
      </c>
      <c r="G21" s="27">
        <f>'JK第7表の1'!G11</f>
        <v>5785</v>
      </c>
      <c r="H21" s="28">
        <f>'JK第7表の1'!H11</f>
        <v>295693828</v>
      </c>
      <c r="I21" s="28">
        <f>'JK第7表の1'!I11</f>
        <v>2998</v>
      </c>
      <c r="J21" s="28">
        <f>'JK第7表の1'!J11</f>
        <v>266332879</v>
      </c>
      <c r="K21" s="28">
        <f>'JK第7表の1'!K11</f>
        <v>692</v>
      </c>
      <c r="L21" s="28">
        <f>'JK第7表の1'!L11</f>
        <v>54291619</v>
      </c>
      <c r="M21" s="29">
        <f>'JK第7表の1'!M11</f>
        <v>43</v>
      </c>
      <c r="N21" s="27">
        <f>'JK第7表の1'!N11</f>
        <v>6</v>
      </c>
      <c r="O21" s="29">
        <f>'JK第7表の1'!O11</f>
        <v>146115</v>
      </c>
      <c r="P21" s="28">
        <f t="shared" si="5"/>
        <v>40</v>
      </c>
      <c r="Q21" s="45">
        <f t="shared" si="6"/>
        <v>4000000</v>
      </c>
      <c r="R21" s="28">
        <f>'JK第7表の1'!R11</f>
        <v>8</v>
      </c>
      <c r="S21" s="28">
        <f>'JK第7表の1'!S11</f>
        <v>3360000</v>
      </c>
      <c r="T21" s="28">
        <f>'JK第7表の1'!T11</f>
        <v>32</v>
      </c>
      <c r="U21" s="28">
        <f>'JK第7表の1'!U11</f>
        <v>640000</v>
      </c>
      <c r="V21" s="57">
        <f>'JK第7表の1'!V11+'JK第7表の1'!X11+'JK第7表の1'!Z11</f>
        <v>0</v>
      </c>
      <c r="W21" s="58">
        <f>'JK第7表の1'!W11+'JK第7表の1'!Y11+'JK第7表の1'!AA11</f>
        <v>0</v>
      </c>
    </row>
    <row r="22" spans="1:23" s="4" customFormat="1" ht="18" customHeight="1">
      <c r="A22" s="20">
        <v>9</v>
      </c>
      <c r="B22" s="20" t="s">
        <v>20</v>
      </c>
      <c r="C22" s="27">
        <f t="shared" si="7"/>
        <v>2576104905</v>
      </c>
      <c r="D22" s="28">
        <f>'JK第7表の1'!D12</f>
        <v>1893434426</v>
      </c>
      <c r="E22" s="28">
        <f>'JK第7表の1'!E12</f>
        <v>613726835</v>
      </c>
      <c r="F22" s="29">
        <f>'JK第7表の1'!F12</f>
        <v>68943644</v>
      </c>
      <c r="G22" s="27">
        <f>'JK第7表の1'!G12</f>
        <v>5470</v>
      </c>
      <c r="H22" s="28">
        <f>'JK第7表の1'!H12</f>
        <v>309925849</v>
      </c>
      <c r="I22" s="28">
        <f>'JK第7表の1'!I12</f>
        <v>3006</v>
      </c>
      <c r="J22" s="28">
        <f>'JK第7表の1'!J12</f>
        <v>287396225</v>
      </c>
      <c r="K22" s="28">
        <f>'JK第7表の1'!K12</f>
        <v>607</v>
      </c>
      <c r="L22" s="28">
        <f>'JK第7表の1'!L12</f>
        <v>47658376</v>
      </c>
      <c r="M22" s="29">
        <f>'JK第7表の1'!M12</f>
        <v>30</v>
      </c>
      <c r="N22" s="27">
        <f>'JK第7表の1'!N12</f>
        <v>4</v>
      </c>
      <c r="O22" s="29">
        <f>'JK第7表の1'!O12</f>
        <v>50127</v>
      </c>
      <c r="P22" s="28">
        <f t="shared" si="5"/>
        <v>60</v>
      </c>
      <c r="Q22" s="45">
        <f t="shared" si="6"/>
        <v>7600000</v>
      </c>
      <c r="R22" s="28">
        <f>'JK第7表の1'!R12</f>
        <v>16</v>
      </c>
      <c r="S22" s="28">
        <f>'JK第7表の1'!S12</f>
        <v>6720000</v>
      </c>
      <c r="T22" s="28">
        <f>'JK第7表の1'!T12</f>
        <v>44</v>
      </c>
      <c r="U22" s="28">
        <f>'JK第7表の1'!U12</f>
        <v>880000</v>
      </c>
      <c r="V22" s="57">
        <f>'JK第7表の1'!V12+'JK第7表の1'!X12+'JK第7表の1'!Z12</f>
        <v>0</v>
      </c>
      <c r="W22" s="58">
        <f>'JK第7表の1'!W12+'JK第7表の1'!Y12+'JK第7表の1'!AA12</f>
        <v>0</v>
      </c>
    </row>
    <row r="23" spans="1:23" s="4" customFormat="1" ht="18" customHeight="1">
      <c r="A23" s="21">
        <v>10</v>
      </c>
      <c r="B23" s="21" t="s">
        <v>21</v>
      </c>
      <c r="C23" s="30">
        <f t="shared" si="7"/>
        <v>3288009541</v>
      </c>
      <c r="D23" s="31">
        <f>'JK第7表の1'!D13</f>
        <v>2412414500</v>
      </c>
      <c r="E23" s="31">
        <f>'JK第7表の1'!E13</f>
        <v>805476943</v>
      </c>
      <c r="F23" s="32">
        <f>'JK第7表の1'!F13</f>
        <v>70118098</v>
      </c>
      <c r="G23" s="30">
        <f>'JK第7表の1'!G13</f>
        <v>6908</v>
      </c>
      <c r="H23" s="31">
        <f>'JK第7表の1'!H13</f>
        <v>417990513</v>
      </c>
      <c r="I23" s="31">
        <f>'JK第7表の1'!I13</f>
        <v>3740</v>
      </c>
      <c r="J23" s="31">
        <f>'JK第7表の1'!J13</f>
        <v>380708353</v>
      </c>
      <c r="K23" s="31">
        <f>'JK第7表の1'!K13</f>
        <v>753</v>
      </c>
      <c r="L23" s="31">
        <f>'JK第7表の1'!L13</f>
        <v>68089038</v>
      </c>
      <c r="M23" s="32">
        <f>'JK第7表の1'!M13</f>
        <v>63</v>
      </c>
      <c r="N23" s="30">
        <f>'JK第7表の1'!N13</f>
        <v>12</v>
      </c>
      <c r="O23" s="32">
        <f>'JK第7表の1'!O13</f>
        <v>419320</v>
      </c>
      <c r="P23" s="31">
        <f t="shared" si="5"/>
        <v>59</v>
      </c>
      <c r="Q23" s="51">
        <f t="shared" si="6"/>
        <v>7180000</v>
      </c>
      <c r="R23" s="31">
        <f>'JK第7表の1'!R13</f>
        <v>15</v>
      </c>
      <c r="S23" s="31">
        <f>'JK第7表の1'!S13</f>
        <v>6300000</v>
      </c>
      <c r="T23" s="31">
        <f>'JK第7表の1'!T13</f>
        <v>44</v>
      </c>
      <c r="U23" s="31">
        <f>'JK第7表の1'!U13</f>
        <v>880000</v>
      </c>
      <c r="V23" s="52">
        <f>'JK第7表の1'!V13+'JK第7表の1'!X13+'JK第7表の1'!Z13</f>
        <v>0</v>
      </c>
      <c r="W23" s="53">
        <f>'JK第7表の1'!W13+'JK第7表の1'!Y13+'JK第7表の1'!AA13</f>
        <v>0</v>
      </c>
    </row>
    <row r="24" spans="1:23" s="4" customFormat="1" ht="18" customHeight="1">
      <c r="A24" s="5">
        <v>11</v>
      </c>
      <c r="B24" s="5" t="s">
        <v>22</v>
      </c>
      <c r="C24" s="24">
        <f t="shared" si="7"/>
        <v>5653612274</v>
      </c>
      <c r="D24" s="25">
        <f>'JK第7表の1'!D14</f>
        <v>4153912862</v>
      </c>
      <c r="E24" s="25">
        <f>'JK第7表の1'!E14</f>
        <v>1395414474</v>
      </c>
      <c r="F24" s="26">
        <f>'JK第7表の1'!F14</f>
        <v>104284938</v>
      </c>
      <c r="G24" s="24">
        <f>'JK第7表の1'!G14</f>
        <v>12332</v>
      </c>
      <c r="H24" s="25">
        <f>'JK第7表の1'!H14</f>
        <v>660231752</v>
      </c>
      <c r="I24" s="25">
        <f>'JK第7表の1'!I14</f>
        <v>6589</v>
      </c>
      <c r="J24" s="25">
        <f>'JK第7表の1'!J14</f>
        <v>607723924</v>
      </c>
      <c r="K24" s="25">
        <f>'JK第7表の1'!K14</f>
        <v>1237</v>
      </c>
      <c r="L24" s="25">
        <f>'JK第7表の1'!L14</f>
        <v>98324573</v>
      </c>
      <c r="M24" s="26">
        <f>'JK第7表の1'!M14</f>
        <v>64</v>
      </c>
      <c r="N24" s="24">
        <f>'JK第7表の1'!N14</f>
        <v>10</v>
      </c>
      <c r="O24" s="26">
        <f>'JK第7表の1'!O14</f>
        <v>231688</v>
      </c>
      <c r="P24" s="25">
        <f t="shared" si="5"/>
        <v>115</v>
      </c>
      <c r="Q24" s="54">
        <f t="shared" si="6"/>
        <v>13452000</v>
      </c>
      <c r="R24" s="25">
        <f>'JK第7表の1'!R14</f>
        <v>28</v>
      </c>
      <c r="S24" s="25">
        <f>'JK第7表の1'!S14</f>
        <v>11712000</v>
      </c>
      <c r="T24" s="25">
        <f>'JK第7表の1'!T14</f>
        <v>87</v>
      </c>
      <c r="U24" s="25">
        <f>'JK第7表の1'!U14</f>
        <v>1740000</v>
      </c>
      <c r="V24" s="55">
        <f>'JK第7表の1'!V14+'JK第7表の1'!X14+'JK第7表の1'!Z14</f>
        <v>0</v>
      </c>
      <c r="W24" s="56">
        <f>'JK第7表の1'!W14+'JK第7表の1'!Y14+'JK第7表の1'!AA14</f>
        <v>0</v>
      </c>
    </row>
    <row r="25" spans="1:23" s="4" customFormat="1" ht="18" customHeight="1">
      <c r="A25" s="20">
        <v>16</v>
      </c>
      <c r="B25" s="20" t="s">
        <v>23</v>
      </c>
      <c r="C25" s="27">
        <f t="shared" si="7"/>
        <v>345186174</v>
      </c>
      <c r="D25" s="28">
        <f>'JK第7表の1'!D15</f>
        <v>251434335</v>
      </c>
      <c r="E25" s="28">
        <f>'JK第7表の1'!E15</f>
        <v>91105715</v>
      </c>
      <c r="F25" s="29">
        <f>'JK第7表の1'!F15</f>
        <v>2646124</v>
      </c>
      <c r="G25" s="27">
        <f>'JK第7表の1'!G15</f>
        <v>749</v>
      </c>
      <c r="H25" s="28">
        <f>'JK第7表の1'!H15</f>
        <v>50423664</v>
      </c>
      <c r="I25" s="28">
        <f>'JK第7表の1'!I15</f>
        <v>430</v>
      </c>
      <c r="J25" s="28">
        <f>'JK第7表の1'!J15</f>
        <v>47504852</v>
      </c>
      <c r="K25" s="28">
        <f>'JK第7表の1'!K15</f>
        <v>65</v>
      </c>
      <c r="L25" s="28">
        <f>'JK第7表の1'!L15</f>
        <v>5044023</v>
      </c>
      <c r="M25" s="29">
        <f>'JK第7表の1'!M15</f>
        <v>4</v>
      </c>
      <c r="N25" s="27">
        <f>'JK第7表の1'!N15</f>
        <v>0</v>
      </c>
      <c r="O25" s="29">
        <f>'JK第7表の1'!O15</f>
        <v>0</v>
      </c>
      <c r="P25" s="28">
        <f t="shared" si="5"/>
        <v>9</v>
      </c>
      <c r="Q25" s="45">
        <f t="shared" si="6"/>
        <v>580000</v>
      </c>
      <c r="R25" s="28">
        <f>'JK第7表の1'!R15</f>
        <v>1</v>
      </c>
      <c r="S25" s="28">
        <f>'JK第7表の1'!S15</f>
        <v>420000</v>
      </c>
      <c r="T25" s="28">
        <f>'JK第7表の1'!T15</f>
        <v>8</v>
      </c>
      <c r="U25" s="28">
        <f>'JK第7表の1'!U15</f>
        <v>160000</v>
      </c>
      <c r="V25" s="57">
        <f>'JK第7表の1'!V15+'JK第7表の1'!X15+'JK第7表の1'!Z15</f>
        <v>0</v>
      </c>
      <c r="W25" s="58">
        <f>'JK第7表の1'!W15+'JK第7表の1'!Y15+'JK第7表の1'!AA15</f>
        <v>0</v>
      </c>
    </row>
    <row r="26" spans="1:23" s="4" customFormat="1" ht="18" customHeight="1">
      <c r="A26" s="20">
        <v>20</v>
      </c>
      <c r="B26" s="20" t="s">
        <v>24</v>
      </c>
      <c r="C26" s="27">
        <f t="shared" si="7"/>
        <v>2610976695</v>
      </c>
      <c r="D26" s="28">
        <f>'JK第7表の1'!D16</f>
        <v>1921022059</v>
      </c>
      <c r="E26" s="28">
        <f>'JK第7表の1'!E16</f>
        <v>647209864</v>
      </c>
      <c r="F26" s="29">
        <f>'JK第7表の1'!F16</f>
        <v>42744772</v>
      </c>
      <c r="G26" s="27">
        <f>'JK第7表の1'!G16</f>
        <v>5906</v>
      </c>
      <c r="H26" s="28">
        <f>'JK第7表の1'!H16</f>
        <v>318954161</v>
      </c>
      <c r="I26" s="28">
        <f>'JK第7表の1'!I16</f>
        <v>2985</v>
      </c>
      <c r="J26" s="28">
        <f>'JK第7表の1'!J16</f>
        <v>287235356</v>
      </c>
      <c r="K26" s="28">
        <f>'JK第7表の1'!K16</f>
        <v>832</v>
      </c>
      <c r="L26" s="28">
        <f>'JK第7表の1'!L16</f>
        <v>65774064</v>
      </c>
      <c r="M26" s="29">
        <f>'JK第7表の1'!M16</f>
        <v>45</v>
      </c>
      <c r="N26" s="27">
        <f>'JK第7表の1'!N16</f>
        <v>4</v>
      </c>
      <c r="O26" s="29">
        <f>'JK第7表の1'!O16</f>
        <v>79150</v>
      </c>
      <c r="P26" s="28">
        <f t="shared" si="5"/>
        <v>42</v>
      </c>
      <c r="Q26" s="45">
        <f t="shared" si="6"/>
        <v>7608000</v>
      </c>
      <c r="R26" s="28">
        <f>'JK第7表の1'!R16</f>
        <v>17</v>
      </c>
      <c r="S26" s="28">
        <f>'JK第7表の1'!S16</f>
        <v>7108000</v>
      </c>
      <c r="T26" s="28">
        <f>'JK第7表の1'!T16</f>
        <v>25</v>
      </c>
      <c r="U26" s="28">
        <f>'JK第7表の1'!U16</f>
        <v>500000</v>
      </c>
      <c r="V26" s="57">
        <f>'JK第7表の1'!V16+'JK第7表の1'!X16+'JK第7表の1'!Z16</f>
        <v>0</v>
      </c>
      <c r="W26" s="58">
        <f>'JK第7表の1'!W16+'JK第7表の1'!Y16+'JK第7表の1'!AA16</f>
        <v>0</v>
      </c>
    </row>
    <row r="27" spans="1:23" s="4" customFormat="1" ht="18" customHeight="1">
      <c r="A27" s="20">
        <v>46</v>
      </c>
      <c r="B27" s="20" t="s">
        <v>25</v>
      </c>
      <c r="C27" s="27">
        <f t="shared" si="7"/>
        <v>1200307628</v>
      </c>
      <c r="D27" s="28">
        <f>'JK第7表の1'!D17</f>
        <v>874130959</v>
      </c>
      <c r="E27" s="28">
        <f>'JK第7表の1'!E17</f>
        <v>309564315</v>
      </c>
      <c r="F27" s="29">
        <f>'JK第7表の1'!F17</f>
        <v>16612354</v>
      </c>
      <c r="G27" s="27">
        <f>'JK第7表の1'!G17</f>
        <v>2314</v>
      </c>
      <c r="H27" s="28">
        <f>'JK第7表の1'!H17</f>
        <v>144485186</v>
      </c>
      <c r="I27" s="28">
        <f>'JK第7表の1'!I17</f>
        <v>1340</v>
      </c>
      <c r="J27" s="28">
        <f>'JK第7表の1'!J17</f>
        <v>133103048</v>
      </c>
      <c r="K27" s="28">
        <f>'JK第7表の1'!K17</f>
        <v>358</v>
      </c>
      <c r="L27" s="28">
        <f>'JK第7表の1'!L17</f>
        <v>26466754</v>
      </c>
      <c r="M27" s="29">
        <f>'JK第7表の1'!M17</f>
        <v>16</v>
      </c>
      <c r="N27" s="27">
        <f>'JK第7表の1'!N17</f>
        <v>1</v>
      </c>
      <c r="O27" s="29">
        <f>'JK第7表の1'!O17</f>
        <v>5706</v>
      </c>
      <c r="P27" s="28">
        <f t="shared" si="5"/>
        <v>17</v>
      </c>
      <c r="Q27" s="45">
        <f t="shared" si="6"/>
        <v>2740000</v>
      </c>
      <c r="R27" s="28">
        <f>'JK第7表の1'!R17</f>
        <v>6</v>
      </c>
      <c r="S27" s="28">
        <f>'JK第7表の1'!S17</f>
        <v>2520000</v>
      </c>
      <c r="T27" s="28">
        <f>'JK第7表の1'!T17</f>
        <v>11</v>
      </c>
      <c r="U27" s="28">
        <f>'JK第7表の1'!U17</f>
        <v>220000</v>
      </c>
      <c r="V27" s="57">
        <f>'JK第7表の1'!V17+'JK第7表の1'!X17+'JK第7表の1'!Z17</f>
        <v>0</v>
      </c>
      <c r="W27" s="58">
        <f>'JK第7表の1'!W17+'JK第7表の1'!Y17+'JK第7表の1'!AA17</f>
        <v>0</v>
      </c>
    </row>
    <row r="28" spans="1:23" s="4" customFormat="1" ht="18" customHeight="1">
      <c r="A28" s="21">
        <v>47</v>
      </c>
      <c r="B28" s="21" t="s">
        <v>26</v>
      </c>
      <c r="C28" s="30">
        <f t="shared" si="7"/>
        <v>1862526294</v>
      </c>
      <c r="D28" s="31">
        <f>'JK第7表の1'!D18</f>
        <v>1366547395</v>
      </c>
      <c r="E28" s="31">
        <f>'JK第7表の1'!E18</f>
        <v>464539858</v>
      </c>
      <c r="F28" s="32">
        <f>'JK第7表の1'!F18</f>
        <v>31439041</v>
      </c>
      <c r="G28" s="30">
        <f>'JK第7表の1'!G18</f>
        <v>4029</v>
      </c>
      <c r="H28" s="31">
        <f>'JK第7表の1'!H18</f>
        <v>232463611</v>
      </c>
      <c r="I28" s="31">
        <f>'JK第7表の1'!I18</f>
        <v>2018</v>
      </c>
      <c r="J28" s="31">
        <f>'JK第7表の1'!J18</f>
        <v>214524296</v>
      </c>
      <c r="K28" s="31">
        <f>'JK第7表の1'!K18</f>
        <v>463</v>
      </c>
      <c r="L28" s="31">
        <f>'JK第7表の1'!L18</f>
        <v>31706606</v>
      </c>
      <c r="M28" s="32">
        <f>'JK第7表の1'!M18</f>
        <v>6</v>
      </c>
      <c r="N28" s="30">
        <f>'JK第7表の1'!N18</f>
        <v>4</v>
      </c>
      <c r="O28" s="32">
        <f>'JK第7表の1'!O18</f>
        <v>118787</v>
      </c>
      <c r="P28" s="31">
        <f t="shared" si="5"/>
        <v>43</v>
      </c>
      <c r="Q28" s="51">
        <f t="shared" si="6"/>
        <v>4860000</v>
      </c>
      <c r="R28" s="31">
        <f>'JK第7表の1'!R18</f>
        <v>10</v>
      </c>
      <c r="S28" s="31">
        <f>'JK第7表の1'!S18</f>
        <v>4200000</v>
      </c>
      <c r="T28" s="31">
        <f>'JK第7表の1'!T18</f>
        <v>33</v>
      </c>
      <c r="U28" s="31">
        <f>'JK第7表の1'!U18</f>
        <v>660000</v>
      </c>
      <c r="V28" s="52">
        <f>'JK第7表の1'!V18+'JK第7表の1'!X18+'JK第7表の1'!Z18</f>
        <v>0</v>
      </c>
      <c r="W28" s="53">
        <f>'JK第7表の1'!W18+'JK第7表の1'!Y18+'JK第7表の1'!AA18</f>
        <v>0</v>
      </c>
    </row>
    <row r="29" spans="1:23" s="4" customFormat="1" ht="18" customHeight="1">
      <c r="A29" s="5">
        <v>101</v>
      </c>
      <c r="B29" s="5" t="s">
        <v>27</v>
      </c>
      <c r="C29" s="24">
        <f t="shared" si="7"/>
        <v>4054747472</v>
      </c>
      <c r="D29" s="25">
        <f>'JK第7表の1'!D19</f>
        <v>2979768572</v>
      </c>
      <c r="E29" s="25">
        <f>'JK第7表の1'!E19</f>
        <v>992645071</v>
      </c>
      <c r="F29" s="26">
        <f>'JK第7表の1'!F19</f>
        <v>82333829</v>
      </c>
      <c r="G29" s="24">
        <f>'JK第7表の1'!G19</f>
        <v>21483</v>
      </c>
      <c r="H29" s="25">
        <f>'JK第7表の1'!H19</f>
        <v>468747443</v>
      </c>
      <c r="I29" s="25">
        <f>'JK第7表の1'!I19</f>
        <v>4618</v>
      </c>
      <c r="J29" s="25">
        <f>'JK第7表の1'!J19</f>
        <v>422474686</v>
      </c>
      <c r="K29" s="25">
        <f>'JK第7表の1'!K19</f>
        <v>979</v>
      </c>
      <c r="L29" s="25">
        <f>'JK第7表の1'!L19</f>
        <v>73107604</v>
      </c>
      <c r="M29" s="26">
        <f>'JK第7表の1'!M19</f>
        <v>82</v>
      </c>
      <c r="N29" s="24">
        <f>'JK第7表の1'!N19</f>
        <v>22</v>
      </c>
      <c r="O29" s="26">
        <f>'JK第7表の1'!O19</f>
        <v>674666</v>
      </c>
      <c r="P29" s="25">
        <f t="shared" si="5"/>
        <v>71</v>
      </c>
      <c r="Q29" s="54">
        <f t="shared" si="6"/>
        <v>9004000</v>
      </c>
      <c r="R29" s="25">
        <f>'JK第7表の1'!R19</f>
        <v>19</v>
      </c>
      <c r="S29" s="25">
        <f>'JK第7表の1'!S19</f>
        <v>7964000</v>
      </c>
      <c r="T29" s="25">
        <f>'JK第7表の1'!T19</f>
        <v>52</v>
      </c>
      <c r="U29" s="25">
        <f>'JK第7表の1'!U19</f>
        <v>1040000</v>
      </c>
      <c r="V29" s="55">
        <f>'JK第7表の1'!V19+'JK第7表の1'!X19+'JK第7表の1'!Z19</f>
        <v>0</v>
      </c>
      <c r="W29" s="56">
        <f>'JK第7表の1'!W19+'JK第7表の1'!Y19+'JK第7表の1'!AA19</f>
        <v>0</v>
      </c>
    </row>
    <row r="30" spans="1:23" s="4" customFormat="1" ht="18" customHeight="1">
      <c r="A30" s="20">
        <v>102</v>
      </c>
      <c r="B30" s="20" t="s">
        <v>28</v>
      </c>
      <c r="C30" s="27">
        <f t="shared" si="7"/>
        <v>3420470307</v>
      </c>
      <c r="D30" s="28">
        <f>'JK第7表の1'!D20</f>
        <v>2506916965</v>
      </c>
      <c r="E30" s="28">
        <f>'JK第7表の1'!E20</f>
        <v>842468699</v>
      </c>
      <c r="F30" s="29">
        <f>'JK第7表の1'!F20</f>
        <v>71084643</v>
      </c>
      <c r="G30" s="27">
        <f>'JK第7表の1'!G20</f>
        <v>7489</v>
      </c>
      <c r="H30" s="28">
        <f>'JK第7表の1'!H20</f>
        <v>395616938</v>
      </c>
      <c r="I30" s="28">
        <f>'JK第7表の1'!I20</f>
        <v>3629</v>
      </c>
      <c r="J30" s="28">
        <f>'JK第7表の1'!J20</f>
        <v>355332697</v>
      </c>
      <c r="K30" s="28">
        <f>'JK第7表の1'!K20</f>
        <v>893</v>
      </c>
      <c r="L30" s="28">
        <f>'JK第7表の1'!L20</f>
        <v>61224985</v>
      </c>
      <c r="M30" s="29">
        <f>'JK第7表の1'!M20</f>
        <v>42</v>
      </c>
      <c r="N30" s="27">
        <f>'JK第7表の1'!N20</f>
        <v>16</v>
      </c>
      <c r="O30" s="29">
        <f>'JK第7表の1'!O20</f>
        <v>422855</v>
      </c>
      <c r="P30" s="28">
        <f t="shared" si="5"/>
        <v>57</v>
      </c>
      <c r="Q30" s="45">
        <f t="shared" si="6"/>
        <v>7816870</v>
      </c>
      <c r="R30" s="28">
        <f>'JK第7表の1'!R20</f>
        <v>17</v>
      </c>
      <c r="S30" s="28">
        <f>'JK第7表の1'!S20</f>
        <v>7016870</v>
      </c>
      <c r="T30" s="28">
        <f>'JK第7表の1'!T20</f>
        <v>40</v>
      </c>
      <c r="U30" s="28">
        <f>'JK第7表の1'!U20</f>
        <v>800000</v>
      </c>
      <c r="V30" s="57">
        <f>'JK第7表の1'!V20+'JK第7表の1'!X20+'JK第7表の1'!Z20</f>
        <v>0</v>
      </c>
      <c r="W30" s="58">
        <f>'JK第7表の1'!W20+'JK第7表の1'!Y20+'JK第7表の1'!AA20</f>
        <v>0</v>
      </c>
    </row>
    <row r="31" spans="1:23" s="4" customFormat="1" ht="18" customHeight="1">
      <c r="A31" s="21">
        <v>103</v>
      </c>
      <c r="B31" s="21" t="s">
        <v>29</v>
      </c>
      <c r="C31" s="30">
        <f t="shared" si="7"/>
        <v>3316555841</v>
      </c>
      <c r="D31" s="31">
        <f>'JK第7表の1'!D21</f>
        <v>2438274198</v>
      </c>
      <c r="E31" s="31">
        <f>'JK第7表の1'!E21</f>
        <v>819563481</v>
      </c>
      <c r="F31" s="32">
        <f>'JK第7表の1'!F21</f>
        <v>58718162</v>
      </c>
      <c r="G31" s="30">
        <f>'JK第7表の1'!G21</f>
        <v>17169</v>
      </c>
      <c r="H31" s="31">
        <f>'JK第7表の1'!H21</f>
        <v>403684668</v>
      </c>
      <c r="I31" s="31">
        <f>'JK第7表の1'!I21</f>
        <v>3551</v>
      </c>
      <c r="J31" s="31">
        <f>'JK第7表の1'!J21</f>
        <v>364741032</v>
      </c>
      <c r="K31" s="31">
        <f>'JK第7表の1'!K21</f>
        <v>789</v>
      </c>
      <c r="L31" s="31">
        <f>'JK第7表の1'!L21</f>
        <v>62014480</v>
      </c>
      <c r="M31" s="32">
        <f>'JK第7表の1'!M21</f>
        <v>43</v>
      </c>
      <c r="N31" s="30">
        <f>'JK第7表の1'!N21</f>
        <v>10</v>
      </c>
      <c r="O31" s="32">
        <f>'JK第7表の1'!O21</f>
        <v>184923</v>
      </c>
      <c r="P31" s="31">
        <f t="shared" si="5"/>
        <v>56</v>
      </c>
      <c r="Q31" s="51">
        <f t="shared" si="6"/>
        <v>7120000</v>
      </c>
      <c r="R31" s="31">
        <f>'JK第7表の1'!R21</f>
        <v>15</v>
      </c>
      <c r="S31" s="31">
        <f>'JK第7表の1'!S21</f>
        <v>6300000</v>
      </c>
      <c r="T31" s="31">
        <f>'JK第7表の1'!T21</f>
        <v>41</v>
      </c>
      <c r="U31" s="31">
        <f>'JK第7表の1'!U21</f>
        <v>820000</v>
      </c>
      <c r="V31" s="52">
        <f>'JK第7表の1'!V21+'JK第7表の1'!X21+'JK第7表の1'!Z21</f>
        <v>0</v>
      </c>
      <c r="W31" s="53">
        <f>'JK第7表の1'!W21+'JK第7表の1'!Y21+'JK第7表の1'!AA21</f>
        <v>0</v>
      </c>
    </row>
    <row r="32" spans="1:23" s="4" customFormat="1" ht="18" customHeight="1">
      <c r="A32" s="5">
        <v>301</v>
      </c>
      <c r="B32" s="5" t="s">
        <v>30</v>
      </c>
      <c r="C32" s="24">
        <f t="shared" si="7"/>
        <v>554438638</v>
      </c>
      <c r="D32" s="25">
        <f>'JK第7表の1'!D22</f>
        <v>390539137</v>
      </c>
      <c r="E32" s="25">
        <f>'JK第7表の1'!E22</f>
        <v>147851943</v>
      </c>
      <c r="F32" s="26">
        <f>'JK第7表の1'!F22</f>
        <v>16047558</v>
      </c>
      <c r="G32" s="24">
        <f>'JK第7表の1'!G22</f>
        <v>420</v>
      </c>
      <c r="H32" s="25">
        <f>'JK第7表の1'!H22</f>
        <v>41112866</v>
      </c>
      <c r="I32" s="25">
        <f>'JK第7表の1'!I22</f>
        <v>276</v>
      </c>
      <c r="J32" s="25">
        <f>'JK第7表の1'!J22</f>
        <v>35683641</v>
      </c>
      <c r="K32" s="25">
        <f>'JK第7表の1'!K22</f>
        <v>42</v>
      </c>
      <c r="L32" s="25">
        <f>'JK第7表の1'!L22</f>
        <v>2708257</v>
      </c>
      <c r="M32" s="26">
        <f>'JK第7表の1'!M22</f>
        <v>2</v>
      </c>
      <c r="N32" s="24">
        <f>'JK第7表の1'!N22</f>
        <v>0</v>
      </c>
      <c r="O32" s="26">
        <f>'JK第7表の1'!O22</f>
        <v>0</v>
      </c>
      <c r="P32" s="25">
        <f t="shared" si="5"/>
        <v>85</v>
      </c>
      <c r="Q32" s="54">
        <f t="shared" si="6"/>
        <v>16502000</v>
      </c>
      <c r="R32" s="25">
        <f>'JK第7表の1'!R22</f>
        <v>32</v>
      </c>
      <c r="S32" s="25">
        <f>'JK第7表の1'!S22</f>
        <v>13440000</v>
      </c>
      <c r="T32" s="25">
        <f>'JK第7表の1'!T22</f>
        <v>5</v>
      </c>
      <c r="U32" s="25">
        <f>'JK第7表の1'!U22</f>
        <v>900000</v>
      </c>
      <c r="V32" s="55">
        <f>'JK第7表の1'!V22+'JK第7表の1'!X22+'JK第7表の1'!Z22</f>
        <v>48</v>
      </c>
      <c r="W32" s="56">
        <f>'JK第7表の1'!W22+'JK第7表の1'!Y22+'JK第7表の1'!AA22</f>
        <v>2162000</v>
      </c>
    </row>
    <row r="33" spans="1:23" s="4" customFormat="1" ht="18" customHeight="1">
      <c r="A33" s="21">
        <v>302</v>
      </c>
      <c r="B33" s="21" t="s">
        <v>31</v>
      </c>
      <c r="C33" s="30">
        <f t="shared" si="7"/>
        <v>684799329</v>
      </c>
      <c r="D33" s="31">
        <f>'JK第7表の1'!D23</f>
        <v>481532497</v>
      </c>
      <c r="E33" s="31">
        <f>'JK第7表の1'!E23</f>
        <v>187079841</v>
      </c>
      <c r="F33" s="32">
        <f>'JK第7表の1'!F23</f>
        <v>16186991</v>
      </c>
      <c r="G33" s="30">
        <f>'JK第7表の1'!G23</f>
        <v>353</v>
      </c>
      <c r="H33" s="31">
        <f>'JK第7表の1'!H23</f>
        <v>36994905</v>
      </c>
      <c r="I33" s="31">
        <f>'JK第7表の1'!I23</f>
        <v>170</v>
      </c>
      <c r="J33" s="31">
        <f>'JK第7表の1'!J23</f>
        <v>25114013</v>
      </c>
      <c r="K33" s="31">
        <f>'JK第7表の1'!K23</f>
        <v>43</v>
      </c>
      <c r="L33" s="31">
        <f>'JK第7表の1'!L23</f>
        <v>3864959</v>
      </c>
      <c r="M33" s="32">
        <f>'JK第7表の1'!M23</f>
        <v>2</v>
      </c>
      <c r="N33" s="30">
        <f>'JK第7表の1'!N23</f>
        <v>0</v>
      </c>
      <c r="O33" s="32">
        <f>'JK第7表の1'!O23</f>
        <v>0</v>
      </c>
      <c r="P33" s="31">
        <f t="shared" si="5"/>
        <v>114</v>
      </c>
      <c r="Q33" s="51">
        <f t="shared" si="6"/>
        <v>33661000</v>
      </c>
      <c r="R33" s="31">
        <f>'JK第7表の1'!R23</f>
        <v>33</v>
      </c>
      <c r="S33" s="31">
        <f>'JK第7表の1'!S23</f>
        <v>14850000</v>
      </c>
      <c r="T33" s="31">
        <f>'JK第7表の1'!T23</f>
        <v>2</v>
      </c>
      <c r="U33" s="31">
        <f>'JK第7表の1'!U23</f>
        <v>700000</v>
      </c>
      <c r="V33" s="52">
        <f>'JK第7表の1'!V23+'JK第7表の1'!X23+'JK第7表の1'!Z23</f>
        <v>79</v>
      </c>
      <c r="W33" s="53">
        <f>'JK第7表の1'!W23+'JK第7表の1'!Y23+'JK第7表の1'!AA23</f>
        <v>18111000</v>
      </c>
    </row>
    <row r="34" spans="3:14" s="22" customFormat="1" ht="11.25">
      <c r="C34" s="22" t="s">
        <v>129</v>
      </c>
      <c r="N34" s="22" t="str">
        <f>C34</f>
        <v>注）　令和元年度国民健康保険事業状況報告書（事業年報）Ｃ表（１）、（２）より作成。</v>
      </c>
    </row>
    <row r="35" spans="13:23" s="23" customFormat="1" ht="11.25">
      <c r="M35" s="23" t="s">
        <v>120</v>
      </c>
      <c r="W35" s="23" t="s">
        <v>121</v>
      </c>
    </row>
    <row r="36" spans="3:27" ht="12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3:27" ht="12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3:27" ht="12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3:27" ht="12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3:21" ht="12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</sheetData>
  <sheetProtection/>
  <mergeCells count="35">
    <mergeCell ref="A9:A13"/>
    <mergeCell ref="W7:W8"/>
    <mergeCell ref="V7:V8"/>
    <mergeCell ref="G7:G8"/>
    <mergeCell ref="H7:H8"/>
    <mergeCell ref="K7:K8"/>
    <mergeCell ref="N7:N8"/>
    <mergeCell ref="O7:O8"/>
    <mergeCell ref="F5:F8"/>
    <mergeCell ref="R7:R8"/>
    <mergeCell ref="S7:S8"/>
    <mergeCell ref="Q7:Q8"/>
    <mergeCell ref="P5:Q6"/>
    <mergeCell ref="T7:T8"/>
    <mergeCell ref="U7:U8"/>
    <mergeCell ref="I7:I8"/>
    <mergeCell ref="J7:J8"/>
    <mergeCell ref="I5:J6"/>
    <mergeCell ref="A4:A8"/>
    <mergeCell ref="B4:B8"/>
    <mergeCell ref="C4:F4"/>
    <mergeCell ref="G4:M4"/>
    <mergeCell ref="R4:W4"/>
    <mergeCell ref="R5:S6"/>
    <mergeCell ref="T5:U6"/>
    <mergeCell ref="V5:W6"/>
    <mergeCell ref="P7:P8"/>
    <mergeCell ref="N4:O6"/>
    <mergeCell ref="C5:C8"/>
    <mergeCell ref="D5:D8"/>
    <mergeCell ref="E5:E8"/>
    <mergeCell ref="G5:H6"/>
    <mergeCell ref="K5:M6"/>
    <mergeCell ref="L7:L8"/>
    <mergeCell ref="M7:M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3" max="4" width="12.421875" style="0" bestFit="1" customWidth="1"/>
    <col min="5" max="5" width="10.140625" style="0" bestFit="1" customWidth="1"/>
    <col min="6" max="6" width="11.28125" style="0" bestFit="1" customWidth="1"/>
    <col min="7" max="7" width="9.140625" style="0" bestFit="1" customWidth="1"/>
    <col min="8" max="8" width="10.140625" style="0" bestFit="1" customWidth="1"/>
  </cols>
  <sheetData>
    <row r="1" s="65" customFormat="1" ht="13.5">
      <c r="A1" s="65" t="s">
        <v>126</v>
      </c>
    </row>
    <row r="2" s="65" customFormat="1" ht="13.5">
      <c r="C2" s="65" t="s">
        <v>102</v>
      </c>
    </row>
    <row r="3" spans="1:8" s="66" customFormat="1" ht="67.5">
      <c r="A3" s="66" t="s">
        <v>0</v>
      </c>
      <c r="B3" s="66" t="s">
        <v>1</v>
      </c>
      <c r="C3" s="66" t="s">
        <v>73</v>
      </c>
      <c r="D3" s="66" t="s">
        <v>74</v>
      </c>
      <c r="E3" s="66" t="s">
        <v>75</v>
      </c>
      <c r="F3" s="66" t="s">
        <v>76</v>
      </c>
      <c r="G3" s="66" t="s">
        <v>118</v>
      </c>
      <c r="H3" s="66" t="s">
        <v>135</v>
      </c>
    </row>
    <row r="4" spans="1:8" ht="13.5">
      <c r="A4">
        <v>1</v>
      </c>
      <c r="B4" t="s">
        <v>12</v>
      </c>
      <c r="C4" s="137">
        <v>510589615</v>
      </c>
      <c r="D4" s="137">
        <v>407136893</v>
      </c>
      <c r="E4" s="137">
        <v>21736106</v>
      </c>
      <c r="F4" s="137">
        <v>81716616</v>
      </c>
      <c r="G4" s="137">
        <v>100</v>
      </c>
      <c r="H4" s="137">
        <v>16713294</v>
      </c>
    </row>
    <row r="5" spans="1:8" ht="13.5">
      <c r="A5">
        <v>2</v>
      </c>
      <c r="B5" t="s">
        <v>13</v>
      </c>
      <c r="C5" s="137">
        <v>110468623</v>
      </c>
      <c r="D5" s="137">
        <v>88071756</v>
      </c>
      <c r="E5" s="137">
        <v>4900764</v>
      </c>
      <c r="F5" s="137">
        <v>17496103</v>
      </c>
      <c r="G5" s="137">
        <v>1517</v>
      </c>
      <c r="H5" s="137">
        <v>45742071</v>
      </c>
    </row>
    <row r="6" spans="1:8" ht="13.5">
      <c r="A6">
        <v>3</v>
      </c>
      <c r="B6" t="s">
        <v>14</v>
      </c>
      <c r="C6" s="137">
        <v>121890930</v>
      </c>
      <c r="D6" s="137">
        <v>96994998</v>
      </c>
      <c r="E6" s="137">
        <v>9300517</v>
      </c>
      <c r="F6" s="137">
        <v>15595415</v>
      </c>
      <c r="G6" s="137">
        <v>71</v>
      </c>
      <c r="H6" s="137">
        <v>11021135</v>
      </c>
    </row>
    <row r="7" spans="1:8" ht="13.5">
      <c r="A7">
        <v>4</v>
      </c>
      <c r="B7" t="s">
        <v>15</v>
      </c>
      <c r="C7" s="137">
        <v>57399090</v>
      </c>
      <c r="D7" s="137">
        <v>45852630</v>
      </c>
      <c r="E7" s="137">
        <v>3564698</v>
      </c>
      <c r="F7" s="137">
        <v>7981762</v>
      </c>
      <c r="G7" s="137">
        <v>9</v>
      </c>
      <c r="H7" s="137">
        <v>2033431</v>
      </c>
    </row>
    <row r="8" spans="1:8" ht="13.5">
      <c r="A8">
        <v>5</v>
      </c>
      <c r="B8" t="s">
        <v>16</v>
      </c>
      <c r="C8" s="137">
        <v>69163789</v>
      </c>
      <c r="D8" s="137">
        <v>55037671</v>
      </c>
      <c r="E8" s="137">
        <v>1029154</v>
      </c>
      <c r="F8" s="137">
        <v>13096964</v>
      </c>
      <c r="G8" s="137">
        <v>8</v>
      </c>
      <c r="H8" s="137">
        <v>583056</v>
      </c>
    </row>
    <row r="9" spans="1:8" ht="13.5">
      <c r="A9">
        <v>6</v>
      </c>
      <c r="B9" t="s">
        <v>17</v>
      </c>
      <c r="C9" s="137">
        <v>34398430</v>
      </c>
      <c r="D9" s="137">
        <v>27444938</v>
      </c>
      <c r="E9" s="137">
        <v>827816</v>
      </c>
      <c r="F9" s="137">
        <v>6125676</v>
      </c>
      <c r="G9" s="137">
        <v>7</v>
      </c>
      <c r="H9" s="137">
        <v>609059</v>
      </c>
    </row>
    <row r="10" spans="1:8" ht="13.5">
      <c r="A10">
        <v>7</v>
      </c>
      <c r="B10" t="s">
        <v>18</v>
      </c>
      <c r="C10" s="137">
        <v>11478219</v>
      </c>
      <c r="D10" s="137">
        <v>9151118</v>
      </c>
      <c r="E10" s="137">
        <v>725867</v>
      </c>
      <c r="F10" s="137">
        <v>1601234</v>
      </c>
      <c r="G10" s="137">
        <v>6</v>
      </c>
      <c r="H10" s="137">
        <v>667378</v>
      </c>
    </row>
    <row r="11" spans="1:8" ht="13.5">
      <c r="A11">
        <v>8</v>
      </c>
      <c r="B11" t="s">
        <v>19</v>
      </c>
      <c r="C11" s="137">
        <v>14583890</v>
      </c>
      <c r="D11" s="137">
        <v>11639102</v>
      </c>
      <c r="E11" s="137">
        <v>237207</v>
      </c>
      <c r="F11" s="137">
        <v>2707581</v>
      </c>
      <c r="G11" s="137">
        <v>1</v>
      </c>
      <c r="H11" s="137">
        <v>184593</v>
      </c>
    </row>
    <row r="12" spans="1:8" ht="13.5">
      <c r="A12">
        <v>9</v>
      </c>
      <c r="B12" t="s">
        <v>20</v>
      </c>
      <c r="C12" s="137">
        <v>20784361</v>
      </c>
      <c r="D12" s="137">
        <v>16564666</v>
      </c>
      <c r="E12" s="137">
        <v>827861</v>
      </c>
      <c r="F12" s="137">
        <v>3391834</v>
      </c>
      <c r="G12" s="137">
        <v>0</v>
      </c>
      <c r="H12" s="137">
        <v>0</v>
      </c>
    </row>
    <row r="13" spans="1:8" ht="13.5">
      <c r="A13">
        <v>10</v>
      </c>
      <c r="B13" t="s">
        <v>21</v>
      </c>
      <c r="C13" s="137">
        <v>45858145</v>
      </c>
      <c r="D13" s="137">
        <v>36528174</v>
      </c>
      <c r="E13" s="137">
        <v>2527609</v>
      </c>
      <c r="F13" s="137">
        <v>6802362</v>
      </c>
      <c r="G13" s="137">
        <v>20</v>
      </c>
      <c r="H13" s="137">
        <v>3372028</v>
      </c>
    </row>
    <row r="14" spans="1:8" ht="13.5">
      <c r="A14">
        <v>11</v>
      </c>
      <c r="B14" t="s">
        <v>22</v>
      </c>
      <c r="C14" s="137">
        <v>70569819</v>
      </c>
      <c r="D14" s="137">
        <v>56377868</v>
      </c>
      <c r="E14" s="137">
        <v>4177473</v>
      </c>
      <c r="F14" s="137">
        <v>10014478</v>
      </c>
      <c r="G14" s="137">
        <v>24</v>
      </c>
      <c r="H14" s="137">
        <v>4313630</v>
      </c>
    </row>
    <row r="15" spans="1:8" ht="13.5">
      <c r="A15">
        <v>16</v>
      </c>
      <c r="B15" t="s">
        <v>23</v>
      </c>
      <c r="C15" s="137">
        <v>583610</v>
      </c>
      <c r="D15" s="137">
        <v>466888</v>
      </c>
      <c r="E15" s="137">
        <v>0</v>
      </c>
      <c r="F15" s="137">
        <v>116722</v>
      </c>
      <c r="G15" s="137">
        <v>0</v>
      </c>
      <c r="H15" s="137">
        <v>0</v>
      </c>
    </row>
    <row r="16" spans="1:8" ht="13.5">
      <c r="A16">
        <v>20</v>
      </c>
      <c r="B16" t="s">
        <v>24</v>
      </c>
      <c r="C16" s="137">
        <v>25085904</v>
      </c>
      <c r="D16" s="137">
        <v>20014412</v>
      </c>
      <c r="E16" s="137">
        <v>280779</v>
      </c>
      <c r="F16" s="137">
        <v>4790713</v>
      </c>
      <c r="G16" s="137">
        <v>1</v>
      </c>
      <c r="H16" s="137">
        <v>171405</v>
      </c>
    </row>
    <row r="17" spans="1:8" ht="13.5">
      <c r="A17">
        <v>46</v>
      </c>
      <c r="B17" t="s">
        <v>25</v>
      </c>
      <c r="C17" s="137">
        <v>8296946</v>
      </c>
      <c r="D17" s="137">
        <v>6613088</v>
      </c>
      <c r="E17" s="137">
        <v>83702</v>
      </c>
      <c r="F17" s="137">
        <v>1600156</v>
      </c>
      <c r="G17" s="137">
        <v>2</v>
      </c>
      <c r="H17" s="137">
        <v>3889</v>
      </c>
    </row>
    <row r="18" spans="1:8" ht="13.5">
      <c r="A18">
        <v>47</v>
      </c>
      <c r="B18" t="s">
        <v>26</v>
      </c>
      <c r="C18" s="137">
        <v>14009987</v>
      </c>
      <c r="D18" s="137">
        <v>11164858</v>
      </c>
      <c r="E18" s="137">
        <v>356010</v>
      </c>
      <c r="F18" s="137">
        <v>2489119</v>
      </c>
      <c r="G18" s="137">
        <v>14</v>
      </c>
      <c r="H18" s="137">
        <v>167714</v>
      </c>
    </row>
    <row r="19" spans="1:8" ht="13.5">
      <c r="A19">
        <v>101</v>
      </c>
      <c r="B19" t="s">
        <v>27</v>
      </c>
      <c r="C19" s="137">
        <v>31333192</v>
      </c>
      <c r="D19" s="137">
        <v>25000194</v>
      </c>
      <c r="E19" s="137">
        <v>368407</v>
      </c>
      <c r="F19" s="137">
        <v>5964591</v>
      </c>
      <c r="G19" s="137">
        <v>15</v>
      </c>
      <c r="H19" s="137">
        <v>1315100</v>
      </c>
    </row>
    <row r="20" spans="1:8" ht="13.5">
      <c r="A20">
        <v>102</v>
      </c>
      <c r="B20" t="s">
        <v>28</v>
      </c>
      <c r="C20" s="137">
        <v>62970444</v>
      </c>
      <c r="D20" s="137">
        <v>50259485</v>
      </c>
      <c r="E20" s="137">
        <v>5424886</v>
      </c>
      <c r="F20" s="137">
        <v>7286073</v>
      </c>
      <c r="G20" s="137">
        <v>21</v>
      </c>
      <c r="H20" s="137">
        <v>5295488</v>
      </c>
    </row>
    <row r="21" spans="1:8" ht="13.5">
      <c r="A21">
        <v>103</v>
      </c>
      <c r="B21" t="s">
        <v>29</v>
      </c>
      <c r="C21" s="137">
        <v>15869225</v>
      </c>
      <c r="D21" s="137">
        <v>12655554</v>
      </c>
      <c r="E21" s="137">
        <v>112346</v>
      </c>
      <c r="F21" s="137">
        <v>3101325</v>
      </c>
      <c r="G21" s="137">
        <v>1</v>
      </c>
      <c r="H21" s="137">
        <v>186569</v>
      </c>
    </row>
    <row r="22" spans="1:8" ht="13.5">
      <c r="A22">
        <v>301</v>
      </c>
      <c r="B22" t="s">
        <v>30</v>
      </c>
      <c r="C22" s="137">
        <v>16546036</v>
      </c>
      <c r="D22" s="137">
        <v>13205416</v>
      </c>
      <c r="E22" s="137">
        <v>311479</v>
      </c>
      <c r="F22" s="137">
        <v>3029141</v>
      </c>
      <c r="G22" s="137">
        <v>1</v>
      </c>
      <c r="H22" s="137">
        <v>100245</v>
      </c>
    </row>
    <row r="23" spans="1:8" ht="13.5">
      <c r="A23">
        <v>302</v>
      </c>
      <c r="B23" t="s">
        <v>31</v>
      </c>
      <c r="C23" s="137">
        <v>18385714</v>
      </c>
      <c r="D23" s="137">
        <v>14651122</v>
      </c>
      <c r="E23" s="137">
        <v>498874</v>
      </c>
      <c r="F23" s="137">
        <v>3235718</v>
      </c>
      <c r="G23" s="137">
        <v>1</v>
      </c>
      <c r="H23" s="137">
        <v>333238</v>
      </c>
    </row>
    <row r="24" spans="1:8" ht="13.5">
      <c r="A24" t="s">
        <v>32</v>
      </c>
      <c r="C24" s="137">
        <v>1225334219</v>
      </c>
      <c r="D24" s="137">
        <v>976974293</v>
      </c>
      <c r="E24" s="137">
        <v>56481202</v>
      </c>
      <c r="F24" s="137">
        <v>191878724</v>
      </c>
      <c r="G24" s="137">
        <v>1817</v>
      </c>
      <c r="H24" s="137">
        <v>92379840</v>
      </c>
    </row>
    <row r="25" spans="1:8" ht="13.5">
      <c r="A25" t="s">
        <v>33</v>
      </c>
      <c r="C25" s="137">
        <v>34931750</v>
      </c>
      <c r="D25" s="137">
        <v>27856538</v>
      </c>
      <c r="E25" s="137">
        <v>810353</v>
      </c>
      <c r="F25" s="137">
        <v>6264859</v>
      </c>
      <c r="G25" s="137">
        <v>2</v>
      </c>
      <c r="H25" s="137">
        <v>433483</v>
      </c>
    </row>
    <row r="26" spans="1:8" ht="13.5">
      <c r="A26" t="s">
        <v>97</v>
      </c>
      <c r="C26" s="137">
        <v>1260265969</v>
      </c>
      <c r="D26" s="137">
        <v>1004830831</v>
      </c>
      <c r="E26" s="137">
        <v>57291555</v>
      </c>
      <c r="F26" s="137">
        <v>198143583</v>
      </c>
      <c r="G26" s="137">
        <v>1819</v>
      </c>
      <c r="H26" s="137">
        <v>92813323</v>
      </c>
    </row>
    <row r="30" spans="3:8" s="65" customFormat="1" ht="13.5">
      <c r="C30" s="65" t="b">
        <f aca="true" t="shared" si="0" ref="C30:H30">+EXACT(C3,C33)</f>
        <v>1</v>
      </c>
      <c r="D30" s="65" t="b">
        <f t="shared" si="0"/>
        <v>1</v>
      </c>
      <c r="E30" s="65" t="b">
        <f t="shared" si="0"/>
        <v>1</v>
      </c>
      <c r="F30" s="65" t="b">
        <f t="shared" si="0"/>
        <v>1</v>
      </c>
      <c r="G30" s="65" t="b">
        <f t="shared" si="0"/>
        <v>1</v>
      </c>
      <c r="H30" s="65" t="b">
        <f t="shared" si="0"/>
        <v>1</v>
      </c>
    </row>
    <row r="32" ht="13.5">
      <c r="A32" t="s">
        <v>134</v>
      </c>
    </row>
    <row r="33" spans="1:8" s="39" customFormat="1" ht="95.25" customHeight="1">
      <c r="A33" s="39" t="s">
        <v>0</v>
      </c>
      <c r="B33" s="39" t="s">
        <v>1</v>
      </c>
      <c r="C33" s="39" t="s">
        <v>73</v>
      </c>
      <c r="D33" s="39" t="s">
        <v>74</v>
      </c>
      <c r="E33" s="39" t="s">
        <v>75</v>
      </c>
      <c r="F33" s="39" t="s">
        <v>76</v>
      </c>
      <c r="G33" s="39" t="s">
        <v>118</v>
      </c>
      <c r="H33" s="39" t="s">
        <v>119</v>
      </c>
    </row>
    <row r="34" spans="1:8" ht="13.5">
      <c r="A34">
        <v>1</v>
      </c>
      <c r="B34" t="s">
        <v>12</v>
      </c>
      <c r="C34">
        <v>510589615</v>
      </c>
      <c r="D34">
        <v>407136893</v>
      </c>
      <c r="E34">
        <v>21736106</v>
      </c>
      <c r="F34">
        <v>81716616</v>
      </c>
      <c r="G34">
        <v>100</v>
      </c>
      <c r="H34">
        <v>16713294</v>
      </c>
    </row>
    <row r="35" spans="1:8" ht="13.5">
      <c r="A35">
        <v>2</v>
      </c>
      <c r="B35" t="s">
        <v>13</v>
      </c>
      <c r="C35">
        <v>110468623</v>
      </c>
      <c r="D35">
        <v>88071756</v>
      </c>
      <c r="E35">
        <v>4900764</v>
      </c>
      <c r="F35">
        <v>17496103</v>
      </c>
      <c r="G35">
        <v>1517</v>
      </c>
      <c r="H35">
        <v>45742071</v>
      </c>
    </row>
    <row r="36" spans="1:8" ht="13.5">
      <c r="A36">
        <v>3</v>
      </c>
      <c r="B36" t="s">
        <v>14</v>
      </c>
      <c r="C36">
        <v>121890930</v>
      </c>
      <c r="D36">
        <v>96994998</v>
      </c>
      <c r="E36">
        <v>9300517</v>
      </c>
      <c r="F36">
        <v>15595415</v>
      </c>
      <c r="G36">
        <v>71</v>
      </c>
      <c r="H36">
        <v>11021135</v>
      </c>
    </row>
    <row r="37" spans="1:8" ht="13.5">
      <c r="A37">
        <v>4</v>
      </c>
      <c r="B37" t="s">
        <v>15</v>
      </c>
      <c r="C37">
        <v>57399090</v>
      </c>
      <c r="D37">
        <v>45852630</v>
      </c>
      <c r="E37">
        <v>3564698</v>
      </c>
      <c r="F37">
        <v>7981762</v>
      </c>
      <c r="G37">
        <v>9</v>
      </c>
      <c r="H37">
        <v>2033431</v>
      </c>
    </row>
    <row r="38" spans="1:8" ht="13.5">
      <c r="A38">
        <v>5</v>
      </c>
      <c r="B38" t="s">
        <v>16</v>
      </c>
      <c r="C38">
        <v>69163789</v>
      </c>
      <c r="D38">
        <v>55037671</v>
      </c>
      <c r="E38">
        <v>1029154</v>
      </c>
      <c r="F38">
        <v>13096964</v>
      </c>
      <c r="G38">
        <v>8</v>
      </c>
      <c r="H38">
        <v>583056</v>
      </c>
    </row>
    <row r="39" spans="1:8" ht="13.5">
      <c r="A39">
        <v>6</v>
      </c>
      <c r="B39" t="s">
        <v>17</v>
      </c>
      <c r="C39">
        <v>34398430</v>
      </c>
      <c r="D39">
        <v>27444938</v>
      </c>
      <c r="E39">
        <v>827816</v>
      </c>
      <c r="F39">
        <v>6125676</v>
      </c>
      <c r="G39">
        <v>7</v>
      </c>
      <c r="H39">
        <v>609059</v>
      </c>
    </row>
    <row r="40" spans="1:8" ht="13.5">
      <c r="A40">
        <v>7</v>
      </c>
      <c r="B40" t="s">
        <v>18</v>
      </c>
      <c r="C40">
        <v>11478219</v>
      </c>
      <c r="D40">
        <v>9151118</v>
      </c>
      <c r="E40">
        <v>725867</v>
      </c>
      <c r="F40">
        <v>1601234</v>
      </c>
      <c r="G40">
        <v>6</v>
      </c>
      <c r="H40">
        <v>667378</v>
      </c>
    </row>
    <row r="41" spans="1:8" ht="13.5">
      <c r="A41">
        <v>8</v>
      </c>
      <c r="B41" t="s">
        <v>19</v>
      </c>
      <c r="C41">
        <v>14583890</v>
      </c>
      <c r="D41">
        <v>11639102</v>
      </c>
      <c r="E41">
        <v>237207</v>
      </c>
      <c r="F41">
        <v>2707581</v>
      </c>
      <c r="G41">
        <v>1</v>
      </c>
      <c r="H41">
        <v>184593</v>
      </c>
    </row>
    <row r="42" spans="1:8" ht="13.5">
      <c r="A42">
        <v>9</v>
      </c>
      <c r="B42" t="s">
        <v>20</v>
      </c>
      <c r="C42">
        <v>20784361</v>
      </c>
      <c r="D42">
        <v>16564666</v>
      </c>
      <c r="E42">
        <v>827861</v>
      </c>
      <c r="F42">
        <v>3391834</v>
      </c>
      <c r="G42">
        <v>0</v>
      </c>
      <c r="H42">
        <v>0</v>
      </c>
    </row>
    <row r="43" spans="1:8" ht="13.5">
      <c r="A43">
        <v>10</v>
      </c>
      <c r="B43" t="s">
        <v>21</v>
      </c>
      <c r="C43">
        <v>45858145</v>
      </c>
      <c r="D43">
        <v>36528174</v>
      </c>
      <c r="E43">
        <v>2527609</v>
      </c>
      <c r="F43">
        <v>6802362</v>
      </c>
      <c r="G43">
        <v>20</v>
      </c>
      <c r="H43">
        <v>3372028</v>
      </c>
    </row>
    <row r="44" spans="1:8" ht="13.5">
      <c r="A44">
        <v>11</v>
      </c>
      <c r="B44" t="s">
        <v>22</v>
      </c>
      <c r="C44">
        <v>70569819</v>
      </c>
      <c r="D44">
        <v>56377868</v>
      </c>
      <c r="E44">
        <v>4177473</v>
      </c>
      <c r="F44">
        <v>10014478</v>
      </c>
      <c r="G44">
        <v>24</v>
      </c>
      <c r="H44">
        <v>4313630</v>
      </c>
    </row>
    <row r="45" spans="1:8" ht="13.5">
      <c r="A45">
        <v>16</v>
      </c>
      <c r="B45" t="s">
        <v>23</v>
      </c>
      <c r="C45">
        <v>583610</v>
      </c>
      <c r="D45">
        <v>466888</v>
      </c>
      <c r="E45">
        <v>0</v>
      </c>
      <c r="F45">
        <v>116722</v>
      </c>
      <c r="G45">
        <v>0</v>
      </c>
      <c r="H45">
        <v>0</v>
      </c>
    </row>
    <row r="46" spans="1:8" ht="13.5">
      <c r="A46">
        <v>20</v>
      </c>
      <c r="B46" t="s">
        <v>24</v>
      </c>
      <c r="C46">
        <v>25085904</v>
      </c>
      <c r="D46">
        <v>20014412</v>
      </c>
      <c r="E46">
        <v>280779</v>
      </c>
      <c r="F46">
        <v>4790713</v>
      </c>
      <c r="G46">
        <v>1</v>
      </c>
      <c r="H46">
        <v>171405</v>
      </c>
    </row>
    <row r="47" spans="1:8" ht="13.5">
      <c r="A47">
        <v>46</v>
      </c>
      <c r="B47" t="s">
        <v>25</v>
      </c>
      <c r="C47">
        <v>8296946</v>
      </c>
      <c r="D47">
        <v>6613088</v>
      </c>
      <c r="E47">
        <v>83702</v>
      </c>
      <c r="F47">
        <v>1600156</v>
      </c>
      <c r="G47">
        <v>2</v>
      </c>
      <c r="H47">
        <v>3889</v>
      </c>
    </row>
    <row r="48" spans="1:8" ht="13.5">
      <c r="A48">
        <v>47</v>
      </c>
      <c r="B48" t="s">
        <v>26</v>
      </c>
      <c r="C48">
        <v>14009987</v>
      </c>
      <c r="D48">
        <v>11164858</v>
      </c>
      <c r="E48">
        <v>356010</v>
      </c>
      <c r="F48">
        <v>2489119</v>
      </c>
      <c r="G48">
        <v>14</v>
      </c>
      <c r="H48">
        <v>167714</v>
      </c>
    </row>
    <row r="49" spans="1:8" ht="13.5">
      <c r="A49">
        <v>101</v>
      </c>
      <c r="B49" t="s">
        <v>27</v>
      </c>
      <c r="C49">
        <v>31333192</v>
      </c>
      <c r="D49">
        <v>25000194</v>
      </c>
      <c r="E49">
        <v>368407</v>
      </c>
      <c r="F49">
        <v>5964591</v>
      </c>
      <c r="G49">
        <v>15</v>
      </c>
      <c r="H49">
        <v>1315100</v>
      </c>
    </row>
    <row r="50" spans="1:8" ht="13.5">
      <c r="A50">
        <v>102</v>
      </c>
      <c r="B50" t="s">
        <v>28</v>
      </c>
      <c r="C50">
        <v>62970444</v>
      </c>
      <c r="D50">
        <v>50259485</v>
      </c>
      <c r="E50">
        <v>5424886</v>
      </c>
      <c r="F50">
        <v>7286073</v>
      </c>
      <c r="G50">
        <v>21</v>
      </c>
      <c r="H50">
        <v>5295488</v>
      </c>
    </row>
    <row r="51" spans="1:8" ht="13.5">
      <c r="A51">
        <v>103</v>
      </c>
      <c r="B51" t="s">
        <v>29</v>
      </c>
      <c r="C51">
        <v>15869225</v>
      </c>
      <c r="D51">
        <v>12655554</v>
      </c>
      <c r="E51">
        <v>112346</v>
      </c>
      <c r="F51">
        <v>3101325</v>
      </c>
      <c r="G51">
        <v>1</v>
      </c>
      <c r="H51">
        <v>186569</v>
      </c>
    </row>
    <row r="52" spans="1:8" ht="13.5">
      <c r="A52">
        <v>301</v>
      </c>
      <c r="B52" t="s">
        <v>30</v>
      </c>
      <c r="C52">
        <v>16546036</v>
      </c>
      <c r="D52">
        <v>13205416</v>
      </c>
      <c r="E52">
        <v>311479</v>
      </c>
      <c r="F52">
        <v>3029141</v>
      </c>
      <c r="G52">
        <v>1</v>
      </c>
      <c r="H52">
        <v>100245</v>
      </c>
    </row>
    <row r="53" spans="1:8" ht="13.5">
      <c r="A53">
        <v>302</v>
      </c>
      <c r="B53" t="s">
        <v>31</v>
      </c>
      <c r="C53">
        <v>18385714</v>
      </c>
      <c r="D53">
        <v>14651122</v>
      </c>
      <c r="E53">
        <v>498874</v>
      </c>
      <c r="F53">
        <v>3235718</v>
      </c>
      <c r="G53">
        <v>1</v>
      </c>
      <c r="H53">
        <v>333238</v>
      </c>
    </row>
    <row r="54" spans="1:8" ht="13.5">
      <c r="A54" t="s">
        <v>32</v>
      </c>
      <c r="C54">
        <v>1225334219</v>
      </c>
      <c r="D54">
        <v>976974293</v>
      </c>
      <c r="E54">
        <v>56481202</v>
      </c>
      <c r="F54">
        <v>191878724</v>
      </c>
      <c r="G54">
        <v>1817</v>
      </c>
      <c r="H54">
        <v>92379840</v>
      </c>
    </row>
    <row r="55" spans="1:8" ht="13.5">
      <c r="A55" t="s">
        <v>33</v>
      </c>
      <c r="C55">
        <v>34931750</v>
      </c>
      <c r="D55">
        <v>27856538</v>
      </c>
      <c r="E55">
        <v>810353</v>
      </c>
      <c r="F55">
        <v>6264859</v>
      </c>
      <c r="G55">
        <v>2</v>
      </c>
      <c r="H55">
        <v>433483</v>
      </c>
    </row>
    <row r="56" spans="1:8" ht="13.5">
      <c r="A56" t="s">
        <v>97</v>
      </c>
      <c r="C56">
        <v>1260265969</v>
      </c>
      <c r="D56">
        <v>1004830831</v>
      </c>
      <c r="E56">
        <v>57291555</v>
      </c>
      <c r="F56">
        <v>198143583</v>
      </c>
      <c r="G56">
        <v>1819</v>
      </c>
      <c r="H56">
        <v>92813323</v>
      </c>
    </row>
    <row r="62" ht="13.5">
      <c r="B62" t="s">
        <v>133</v>
      </c>
    </row>
    <row r="63" spans="1:8" s="39" customFormat="1" ht="67.5">
      <c r="A63" s="39" t="s">
        <v>0</v>
      </c>
      <c r="B63" s="39" t="s">
        <v>1</v>
      </c>
      <c r="C63" s="39" t="s">
        <v>73</v>
      </c>
      <c r="D63" s="39" t="s">
        <v>74</v>
      </c>
      <c r="E63" s="39" t="s">
        <v>75</v>
      </c>
      <c r="F63" s="39" t="s">
        <v>76</v>
      </c>
      <c r="G63" s="39" t="s">
        <v>118</v>
      </c>
      <c r="H63" s="39" t="s">
        <v>119</v>
      </c>
    </row>
    <row r="64" spans="1:8" ht="13.5">
      <c r="A64">
        <v>1</v>
      </c>
      <c r="B64" t="s">
        <v>12</v>
      </c>
      <c r="C64">
        <v>542234293</v>
      </c>
      <c r="D64">
        <v>432558899</v>
      </c>
      <c r="E64">
        <v>19325166</v>
      </c>
      <c r="F64">
        <v>90350228</v>
      </c>
      <c r="G64">
        <v>99</v>
      </c>
      <c r="H64">
        <v>16576557</v>
      </c>
    </row>
    <row r="65" spans="1:8" ht="13.5">
      <c r="A65">
        <v>2</v>
      </c>
      <c r="B65" t="s">
        <v>13</v>
      </c>
      <c r="C65">
        <v>152635159</v>
      </c>
      <c r="D65">
        <v>121630968</v>
      </c>
      <c r="E65">
        <v>11076277</v>
      </c>
      <c r="F65">
        <v>19927914</v>
      </c>
      <c r="G65">
        <v>74</v>
      </c>
      <c r="H65">
        <v>11483783</v>
      </c>
    </row>
    <row r="66" spans="1:8" ht="13.5">
      <c r="A66">
        <v>3</v>
      </c>
      <c r="B66" t="s">
        <v>14</v>
      </c>
      <c r="C66">
        <v>117993516</v>
      </c>
      <c r="D66">
        <v>93779602</v>
      </c>
      <c r="E66">
        <v>7839584</v>
      </c>
      <c r="F66">
        <v>16374330</v>
      </c>
      <c r="G66">
        <v>54</v>
      </c>
      <c r="H66">
        <v>5838068</v>
      </c>
    </row>
    <row r="67" spans="1:8" ht="13.5">
      <c r="A67">
        <v>4</v>
      </c>
      <c r="B67" t="s">
        <v>15</v>
      </c>
      <c r="C67">
        <v>63974248</v>
      </c>
      <c r="D67">
        <v>50999246</v>
      </c>
      <c r="E67">
        <v>2951265</v>
      </c>
      <c r="F67">
        <v>10023737</v>
      </c>
      <c r="G67">
        <v>8</v>
      </c>
      <c r="H67">
        <v>1480173</v>
      </c>
    </row>
    <row r="68" spans="1:8" ht="13.5">
      <c r="A68">
        <v>5</v>
      </c>
      <c r="B68" t="s">
        <v>16</v>
      </c>
      <c r="C68">
        <v>80358160</v>
      </c>
      <c r="D68">
        <v>64029008</v>
      </c>
      <c r="E68">
        <v>3144742</v>
      </c>
      <c r="F68">
        <v>13184410</v>
      </c>
      <c r="G68">
        <v>15</v>
      </c>
      <c r="H68">
        <v>2638927</v>
      </c>
    </row>
    <row r="69" spans="1:8" ht="13.5">
      <c r="A69">
        <v>6</v>
      </c>
      <c r="B69" t="s">
        <v>17</v>
      </c>
      <c r="C69">
        <v>35597617</v>
      </c>
      <c r="D69">
        <v>28394272</v>
      </c>
      <c r="E69">
        <v>421203</v>
      </c>
      <c r="F69">
        <v>6782142</v>
      </c>
      <c r="G69">
        <v>6</v>
      </c>
      <c r="H69">
        <v>292816</v>
      </c>
    </row>
    <row r="70" spans="1:8" ht="13.5">
      <c r="A70">
        <v>7</v>
      </c>
      <c r="B70" t="s">
        <v>18</v>
      </c>
      <c r="C70">
        <v>9675349</v>
      </c>
      <c r="D70">
        <v>7598888</v>
      </c>
      <c r="E70">
        <v>622018</v>
      </c>
      <c r="F70">
        <v>1454443</v>
      </c>
      <c r="G70">
        <v>4</v>
      </c>
      <c r="H70">
        <v>213362</v>
      </c>
    </row>
    <row r="71" spans="1:8" ht="13.5">
      <c r="A71">
        <v>8</v>
      </c>
      <c r="B71" t="s">
        <v>19</v>
      </c>
      <c r="C71">
        <v>20193434</v>
      </c>
      <c r="D71">
        <v>16105636</v>
      </c>
      <c r="E71">
        <v>125834</v>
      </c>
      <c r="F71">
        <v>3961964</v>
      </c>
      <c r="G71">
        <v>1</v>
      </c>
      <c r="H71">
        <v>91980</v>
      </c>
    </row>
    <row r="72" spans="1:8" ht="13.5">
      <c r="A72">
        <v>9</v>
      </c>
      <c r="B72" t="s">
        <v>20</v>
      </c>
      <c r="C72">
        <v>15645038</v>
      </c>
      <c r="D72">
        <v>12473544</v>
      </c>
      <c r="E72">
        <v>93434</v>
      </c>
      <c r="F72">
        <v>3078060</v>
      </c>
      <c r="G72">
        <v>0</v>
      </c>
      <c r="H72">
        <v>0</v>
      </c>
    </row>
    <row r="73" spans="1:8" ht="13.5">
      <c r="A73">
        <v>10</v>
      </c>
      <c r="B73" t="s">
        <v>21</v>
      </c>
      <c r="C73">
        <v>41500261</v>
      </c>
      <c r="D73">
        <v>33041382</v>
      </c>
      <c r="E73">
        <v>2121470</v>
      </c>
      <c r="F73">
        <v>6337409</v>
      </c>
      <c r="G73">
        <v>14</v>
      </c>
      <c r="H73">
        <v>2988646</v>
      </c>
    </row>
    <row r="74" spans="1:8" ht="13.5">
      <c r="A74">
        <v>11</v>
      </c>
      <c r="B74" t="s">
        <v>22</v>
      </c>
      <c r="C74">
        <v>73530557</v>
      </c>
      <c r="D74">
        <v>58598792</v>
      </c>
      <c r="E74">
        <v>3469084</v>
      </c>
      <c r="F74">
        <v>11462681</v>
      </c>
      <c r="G74">
        <v>43</v>
      </c>
      <c r="H74">
        <v>4624416</v>
      </c>
    </row>
    <row r="75" spans="1:8" ht="13.5">
      <c r="A75">
        <v>16</v>
      </c>
      <c r="B75" t="s">
        <v>23</v>
      </c>
      <c r="C75">
        <v>365750</v>
      </c>
      <c r="D75">
        <v>292600</v>
      </c>
      <c r="E75">
        <v>2094</v>
      </c>
      <c r="F75">
        <v>71056</v>
      </c>
      <c r="G75">
        <v>0</v>
      </c>
      <c r="H75">
        <v>0</v>
      </c>
    </row>
    <row r="76" spans="1:8" ht="13.5">
      <c r="A76">
        <v>20</v>
      </c>
      <c r="B76" t="s">
        <v>24</v>
      </c>
      <c r="C76">
        <v>26633050</v>
      </c>
      <c r="D76">
        <v>21265398</v>
      </c>
      <c r="E76">
        <v>293501</v>
      </c>
      <c r="F76">
        <v>5074151</v>
      </c>
      <c r="G76">
        <v>4</v>
      </c>
      <c r="H76">
        <v>233809</v>
      </c>
    </row>
    <row r="77" spans="1:8" ht="13.5">
      <c r="A77">
        <v>46</v>
      </c>
      <c r="B77" t="s">
        <v>25</v>
      </c>
      <c r="C77">
        <v>8743230</v>
      </c>
      <c r="D77">
        <v>6969240</v>
      </c>
      <c r="E77">
        <v>95841</v>
      </c>
      <c r="F77">
        <v>1678149</v>
      </c>
      <c r="G77">
        <v>6</v>
      </c>
      <c r="H77">
        <v>145682</v>
      </c>
    </row>
    <row r="78" spans="1:8" ht="13.5">
      <c r="A78">
        <v>47</v>
      </c>
      <c r="B78" t="s">
        <v>26</v>
      </c>
      <c r="C78">
        <v>12239620</v>
      </c>
      <c r="D78">
        <v>9750032</v>
      </c>
      <c r="E78">
        <v>128182</v>
      </c>
      <c r="F78">
        <v>2361406</v>
      </c>
      <c r="G78">
        <v>5</v>
      </c>
      <c r="H78">
        <v>136962</v>
      </c>
    </row>
    <row r="79" spans="1:8" ht="13.5">
      <c r="A79">
        <v>101</v>
      </c>
      <c r="B79" t="s">
        <v>27</v>
      </c>
      <c r="C79">
        <v>58654150</v>
      </c>
      <c r="D79">
        <v>46791813</v>
      </c>
      <c r="E79">
        <v>5311261</v>
      </c>
      <c r="F79">
        <v>6551076</v>
      </c>
      <c r="G79">
        <v>14</v>
      </c>
      <c r="H79">
        <v>4873351</v>
      </c>
    </row>
    <row r="80" spans="1:8" ht="13.5">
      <c r="A80">
        <v>102</v>
      </c>
      <c r="B80" t="s">
        <v>28</v>
      </c>
      <c r="C80">
        <v>55840490</v>
      </c>
      <c r="D80">
        <v>44504228</v>
      </c>
      <c r="E80">
        <v>4047475</v>
      </c>
      <c r="F80">
        <v>7288787</v>
      </c>
      <c r="G80">
        <v>103</v>
      </c>
      <c r="H80">
        <v>4637469</v>
      </c>
    </row>
    <row r="81" spans="1:8" ht="13.5">
      <c r="A81">
        <v>103</v>
      </c>
      <c r="B81" t="s">
        <v>29</v>
      </c>
      <c r="C81">
        <v>16098605</v>
      </c>
      <c r="D81">
        <v>12860730</v>
      </c>
      <c r="E81">
        <v>313427</v>
      </c>
      <c r="F81">
        <v>2924448</v>
      </c>
      <c r="G81">
        <v>1</v>
      </c>
      <c r="H81">
        <v>186569</v>
      </c>
    </row>
    <row r="82" spans="1:8" ht="13.5">
      <c r="A82">
        <v>301</v>
      </c>
      <c r="B82" t="s">
        <v>30</v>
      </c>
      <c r="C82">
        <v>22026620</v>
      </c>
      <c r="D82">
        <v>16510808</v>
      </c>
      <c r="E82">
        <v>1878416</v>
      </c>
      <c r="F82">
        <v>3637396</v>
      </c>
      <c r="G82">
        <v>1</v>
      </c>
      <c r="H82">
        <v>158356</v>
      </c>
    </row>
    <row r="83" spans="1:8" ht="13.5">
      <c r="A83">
        <v>302</v>
      </c>
      <c r="B83" t="s">
        <v>31</v>
      </c>
      <c r="C83">
        <v>12466407</v>
      </c>
      <c r="D83">
        <v>9958118</v>
      </c>
      <c r="E83">
        <v>79717</v>
      </c>
      <c r="F83">
        <v>2428572</v>
      </c>
      <c r="G83">
        <v>2</v>
      </c>
      <c r="H83">
        <v>243379</v>
      </c>
    </row>
    <row r="84" spans="1:8" ht="13.5">
      <c r="A84" t="s">
        <v>32</v>
      </c>
      <c r="C84">
        <v>1331912527</v>
      </c>
      <c r="D84">
        <v>1061644278</v>
      </c>
      <c r="E84">
        <v>61381858</v>
      </c>
      <c r="F84">
        <v>208886391</v>
      </c>
      <c r="G84">
        <v>451</v>
      </c>
      <c r="H84">
        <v>56442570</v>
      </c>
    </row>
    <row r="85" spans="1:8" ht="13.5">
      <c r="A85" t="s">
        <v>33</v>
      </c>
      <c r="C85">
        <v>34493027</v>
      </c>
      <c r="D85">
        <v>26468926</v>
      </c>
      <c r="E85">
        <v>1958133</v>
      </c>
      <c r="F85">
        <v>6065968</v>
      </c>
      <c r="G85">
        <v>3</v>
      </c>
      <c r="H85">
        <v>401735</v>
      </c>
    </row>
    <row r="86" spans="1:8" ht="13.5">
      <c r="A86" t="s">
        <v>97</v>
      </c>
      <c r="C86">
        <v>1366405554</v>
      </c>
      <c r="D86">
        <v>1088113204</v>
      </c>
      <c r="E86">
        <v>63339991</v>
      </c>
      <c r="F86">
        <v>214952359</v>
      </c>
      <c r="G86">
        <v>454</v>
      </c>
      <c r="H86">
        <v>56844305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.8515625" style="4" customWidth="1"/>
    <col min="2" max="2" width="11.57421875" style="4" customWidth="1"/>
    <col min="3" max="3" width="14.57421875" style="4" customWidth="1"/>
    <col min="4" max="5" width="13.57421875" style="4" customWidth="1"/>
    <col min="6" max="6" width="12.57421875" style="4" customWidth="1"/>
    <col min="7" max="7" width="8.57421875" style="4" customWidth="1"/>
    <col min="8" max="8" width="13.57421875" style="4" customWidth="1"/>
    <col min="9" max="16384" width="9.00390625" style="4" customWidth="1"/>
  </cols>
  <sheetData>
    <row r="1" s="1" customFormat="1" ht="12">
      <c r="C1" s="62" t="s">
        <v>130</v>
      </c>
    </row>
    <row r="2" s="1" customFormat="1" ht="13.5">
      <c r="D2" s="2" t="s">
        <v>54</v>
      </c>
    </row>
    <row r="3" s="1" customFormat="1" ht="12">
      <c r="H3" s="3" t="s">
        <v>55</v>
      </c>
    </row>
    <row r="4" spans="1:8" ht="11.25">
      <c r="A4" s="118" t="s">
        <v>0</v>
      </c>
      <c r="B4" s="121" t="s">
        <v>1</v>
      </c>
      <c r="C4" s="124" t="s">
        <v>56</v>
      </c>
      <c r="D4" s="92"/>
      <c r="E4" s="92"/>
      <c r="F4" s="93"/>
      <c r="G4" s="125" t="s">
        <v>57</v>
      </c>
      <c r="H4" s="126"/>
    </row>
    <row r="5" spans="1:8" ht="11.25">
      <c r="A5" s="119"/>
      <c r="B5" s="122"/>
      <c r="C5" s="128" t="s">
        <v>42</v>
      </c>
      <c r="D5" s="112" t="s">
        <v>58</v>
      </c>
      <c r="E5" s="112" t="s">
        <v>59</v>
      </c>
      <c r="F5" s="114" t="s">
        <v>60</v>
      </c>
      <c r="G5" s="127"/>
      <c r="H5" s="114"/>
    </row>
    <row r="6" spans="1:8" ht="11.25">
      <c r="A6" s="119"/>
      <c r="B6" s="122"/>
      <c r="C6" s="128"/>
      <c r="D6" s="112"/>
      <c r="E6" s="112"/>
      <c r="F6" s="114"/>
      <c r="G6" s="127"/>
      <c r="H6" s="114"/>
    </row>
    <row r="7" spans="1:8" ht="11.25">
      <c r="A7" s="119"/>
      <c r="B7" s="122"/>
      <c r="C7" s="128"/>
      <c r="D7" s="112"/>
      <c r="E7" s="112"/>
      <c r="F7" s="114"/>
      <c r="G7" s="116" t="s">
        <v>61</v>
      </c>
      <c r="H7" s="110" t="s">
        <v>57</v>
      </c>
    </row>
    <row r="8" spans="1:8" ht="11.25">
      <c r="A8" s="120"/>
      <c r="B8" s="123"/>
      <c r="C8" s="129"/>
      <c r="D8" s="113"/>
      <c r="E8" s="113"/>
      <c r="F8" s="115"/>
      <c r="G8" s="117"/>
      <c r="H8" s="111"/>
    </row>
    <row r="9" spans="1:8" ht="17.25" customHeight="1">
      <c r="A9" s="105"/>
      <c r="B9" s="5" t="s">
        <v>62</v>
      </c>
      <c r="C9" s="6">
        <f aca="true" t="shared" si="0" ref="C9:H9">C10+C13</f>
        <v>71995225861</v>
      </c>
      <c r="D9" s="7">
        <f t="shared" si="0"/>
        <v>54184791002</v>
      </c>
      <c r="E9" s="7">
        <f t="shared" si="0"/>
        <v>17297342775</v>
      </c>
      <c r="F9" s="8">
        <f t="shared" si="0"/>
        <v>513092084</v>
      </c>
      <c r="G9" s="59">
        <f t="shared" si="0"/>
        <v>210052</v>
      </c>
      <c r="H9" s="60">
        <f t="shared" si="0"/>
        <v>8077974416</v>
      </c>
    </row>
    <row r="10" spans="1:8" ht="17.25" customHeight="1">
      <c r="A10" s="106"/>
      <c r="B10" s="9" t="s">
        <v>32</v>
      </c>
      <c r="C10" s="10">
        <f aca="true" t="shared" si="1" ref="C10:H10">SUM(C11:C12)</f>
        <v>71643554035</v>
      </c>
      <c r="D10" s="11">
        <f t="shared" si="1"/>
        <v>53934824825</v>
      </c>
      <c r="E10" s="11">
        <f t="shared" si="1"/>
        <v>17199876693</v>
      </c>
      <c r="F10" s="12">
        <f t="shared" si="1"/>
        <v>508852517</v>
      </c>
      <c r="G10" s="13">
        <f t="shared" si="1"/>
        <v>209789</v>
      </c>
      <c r="H10" s="14">
        <f t="shared" si="1"/>
        <v>8049155033</v>
      </c>
    </row>
    <row r="11" spans="1:8" ht="17.25" customHeight="1">
      <c r="A11" s="106"/>
      <c r="B11" s="15" t="s">
        <v>51</v>
      </c>
      <c r="C11" s="10">
        <f aca="true" t="shared" si="2" ref="C11:H11">SUM(C14:C24)+SUM(C29:C31)</f>
        <v>67769255011</v>
      </c>
      <c r="D11" s="11">
        <f t="shared" si="2"/>
        <v>51022180907</v>
      </c>
      <c r="E11" s="11">
        <f t="shared" si="2"/>
        <v>16259041197</v>
      </c>
      <c r="F11" s="12">
        <f t="shared" si="2"/>
        <v>488032907</v>
      </c>
      <c r="G11" s="13">
        <f t="shared" si="2"/>
        <v>199703</v>
      </c>
      <c r="H11" s="14">
        <f t="shared" si="2"/>
        <v>7586296236</v>
      </c>
    </row>
    <row r="12" spans="1:8" ht="17.25" customHeight="1">
      <c r="A12" s="106"/>
      <c r="B12" s="15" t="s">
        <v>52</v>
      </c>
      <c r="C12" s="10">
        <f aca="true" t="shared" si="3" ref="C12:H12">SUM(C25:C28)</f>
        <v>3874299024</v>
      </c>
      <c r="D12" s="11">
        <f t="shared" si="3"/>
        <v>2912643918</v>
      </c>
      <c r="E12" s="11">
        <f t="shared" si="3"/>
        <v>940835496</v>
      </c>
      <c r="F12" s="12">
        <f t="shared" si="3"/>
        <v>20819610</v>
      </c>
      <c r="G12" s="10">
        <f t="shared" si="3"/>
        <v>10086</v>
      </c>
      <c r="H12" s="12">
        <f t="shared" si="3"/>
        <v>462858797</v>
      </c>
    </row>
    <row r="13" spans="1:8" ht="17.25" customHeight="1">
      <c r="A13" s="107"/>
      <c r="B13" s="16" t="s">
        <v>33</v>
      </c>
      <c r="C13" s="17">
        <f aca="true" t="shared" si="4" ref="C13:H13">C32+C33</f>
        <v>351671826</v>
      </c>
      <c r="D13" s="18">
        <f t="shared" si="4"/>
        <v>249966177</v>
      </c>
      <c r="E13" s="18">
        <f t="shared" si="4"/>
        <v>97466082</v>
      </c>
      <c r="F13" s="19">
        <f t="shared" si="4"/>
        <v>4239567</v>
      </c>
      <c r="G13" s="17">
        <f t="shared" si="4"/>
        <v>263</v>
      </c>
      <c r="H13" s="19">
        <f t="shared" si="4"/>
        <v>28819383</v>
      </c>
    </row>
    <row r="14" spans="1:8" ht="17.25" customHeight="1">
      <c r="A14" s="5">
        <v>1</v>
      </c>
      <c r="B14" s="5" t="s">
        <v>12</v>
      </c>
      <c r="C14" s="6">
        <f>D14+E14+F14</f>
        <v>26109907021</v>
      </c>
      <c r="D14" s="7">
        <f>'JK第7表の2'!D4</f>
        <v>19682007144</v>
      </c>
      <c r="E14" s="7">
        <f>'JK第7表の2'!E4</f>
        <v>6238801308</v>
      </c>
      <c r="F14" s="8">
        <f>'JK第7表の2'!F4</f>
        <v>189098569</v>
      </c>
      <c r="G14" s="6">
        <f>'JK第7表の2'!G4</f>
        <v>67968</v>
      </c>
      <c r="H14" s="8">
        <f>'JK第7表の2'!H4</f>
        <v>2867718471</v>
      </c>
    </row>
    <row r="15" spans="1:8" ht="17.25" customHeight="1">
      <c r="A15" s="20">
        <v>2</v>
      </c>
      <c r="B15" s="20" t="s">
        <v>13</v>
      </c>
      <c r="C15" s="10">
        <f aca="true" t="shared" si="5" ref="C15:C33">D15+E15+F15</f>
        <v>6818906427</v>
      </c>
      <c r="D15" s="11">
        <f>'JK第7表の2'!D5</f>
        <v>5169832106</v>
      </c>
      <c r="E15" s="11">
        <f>'JK第7表の2'!E5</f>
        <v>1601996839</v>
      </c>
      <c r="F15" s="12">
        <f>'JK第7表の2'!F5</f>
        <v>47077482</v>
      </c>
      <c r="G15" s="10">
        <f>'JK第7表の2'!G5</f>
        <v>18085</v>
      </c>
      <c r="H15" s="12">
        <f>'JK第7表の2'!H5</f>
        <v>761747005</v>
      </c>
    </row>
    <row r="16" spans="1:8" ht="17.25" customHeight="1">
      <c r="A16" s="20">
        <v>3</v>
      </c>
      <c r="B16" s="20" t="s">
        <v>14</v>
      </c>
      <c r="C16" s="10">
        <f t="shared" si="5"/>
        <v>4872177399</v>
      </c>
      <c r="D16" s="11">
        <f>'JK第7表の2'!D6</f>
        <v>3653177319</v>
      </c>
      <c r="E16" s="11">
        <f>'JK第7表の2'!E6</f>
        <v>1183741861</v>
      </c>
      <c r="F16" s="12">
        <f>'JK第7表の2'!F6</f>
        <v>35258219</v>
      </c>
      <c r="G16" s="10">
        <f>'JK第7表の2'!G6</f>
        <v>12373</v>
      </c>
      <c r="H16" s="12">
        <f>'JK第7表の2'!H6</f>
        <v>555463436</v>
      </c>
    </row>
    <row r="17" spans="1:8" ht="17.25" customHeight="1">
      <c r="A17" s="20">
        <v>4</v>
      </c>
      <c r="B17" s="20" t="s">
        <v>15</v>
      </c>
      <c r="C17" s="10">
        <f t="shared" si="5"/>
        <v>4410063756</v>
      </c>
      <c r="D17" s="11">
        <f>'JK第7表の2'!D7</f>
        <v>3307502784</v>
      </c>
      <c r="E17" s="11">
        <f>'JK第7表の2'!E7</f>
        <v>1071754331</v>
      </c>
      <c r="F17" s="12">
        <f>'JK第7表の2'!F7</f>
        <v>30806641</v>
      </c>
      <c r="G17" s="10">
        <f>'JK第7表の2'!G7</f>
        <v>12255</v>
      </c>
      <c r="H17" s="12">
        <f>'JK第7表の2'!H7</f>
        <v>516244703</v>
      </c>
    </row>
    <row r="18" spans="1:8" ht="17.25" customHeight="1">
      <c r="A18" s="21">
        <v>5</v>
      </c>
      <c r="B18" s="21" t="s">
        <v>16</v>
      </c>
      <c r="C18" s="17">
        <f t="shared" si="5"/>
        <v>4864117728</v>
      </c>
      <c r="D18" s="18">
        <f>'JK第7表の2'!D8</f>
        <v>3657601107</v>
      </c>
      <c r="E18" s="18">
        <f>'JK第7表の2'!E8</f>
        <v>1170407127</v>
      </c>
      <c r="F18" s="19">
        <f>'JK第7表の2'!F8</f>
        <v>36109494</v>
      </c>
      <c r="G18" s="17">
        <f>'JK第7表の2'!G8</f>
        <v>12622</v>
      </c>
      <c r="H18" s="19">
        <f>'JK第7表の2'!H8</f>
        <v>526250456</v>
      </c>
    </row>
    <row r="19" spans="1:8" ht="17.25" customHeight="1">
      <c r="A19" s="5">
        <v>6</v>
      </c>
      <c r="B19" s="5" t="s">
        <v>17</v>
      </c>
      <c r="C19" s="6">
        <f t="shared" si="5"/>
        <v>2902908226</v>
      </c>
      <c r="D19" s="7">
        <f>'JK第7表の2'!D9</f>
        <v>2184885808</v>
      </c>
      <c r="E19" s="7">
        <f>'JK第7表の2'!E9</f>
        <v>697790515</v>
      </c>
      <c r="F19" s="8">
        <f>'JK第7表の2'!F9</f>
        <v>20231903</v>
      </c>
      <c r="G19" s="6">
        <f>'JK第7表の2'!G9</f>
        <v>7938</v>
      </c>
      <c r="H19" s="8">
        <f>'JK第7表の2'!H9</f>
        <v>322422297</v>
      </c>
    </row>
    <row r="20" spans="1:8" ht="17.25" customHeight="1">
      <c r="A20" s="20">
        <v>7</v>
      </c>
      <c r="B20" s="20" t="s">
        <v>18</v>
      </c>
      <c r="C20" s="10">
        <f t="shared" si="5"/>
        <v>1306358472</v>
      </c>
      <c r="D20" s="11">
        <f>'JK第7表の2'!D10</f>
        <v>981724539</v>
      </c>
      <c r="E20" s="11">
        <f>'JK第7表の2'!E10</f>
        <v>318744685</v>
      </c>
      <c r="F20" s="12">
        <f>'JK第7表の2'!F10</f>
        <v>5889248</v>
      </c>
      <c r="G20" s="10">
        <f>'JK第7表の2'!G10</f>
        <v>3882</v>
      </c>
      <c r="H20" s="12">
        <f>'JK第7表の2'!H10</f>
        <v>149223074</v>
      </c>
    </row>
    <row r="21" spans="1:8" ht="17.25" customHeight="1">
      <c r="A21" s="20">
        <v>8</v>
      </c>
      <c r="B21" s="20" t="s">
        <v>19</v>
      </c>
      <c r="C21" s="10">
        <f t="shared" si="5"/>
        <v>1757936547</v>
      </c>
      <c r="D21" s="11">
        <f>'JK第7表の2'!D11</f>
        <v>1319626093</v>
      </c>
      <c r="E21" s="11">
        <f>'JK第7表の2'!E11</f>
        <v>425033755</v>
      </c>
      <c r="F21" s="12">
        <f>'JK第7表の2'!F11</f>
        <v>13276699</v>
      </c>
      <c r="G21" s="13">
        <f>'JK第7表の2'!G11</f>
        <v>4729</v>
      </c>
      <c r="H21" s="14">
        <f>'JK第7表の2'!H11</f>
        <v>195714634</v>
      </c>
    </row>
    <row r="22" spans="1:8" ht="17.25" customHeight="1">
      <c r="A22" s="20">
        <v>9</v>
      </c>
      <c r="B22" s="20" t="s">
        <v>20</v>
      </c>
      <c r="C22" s="10">
        <f t="shared" si="5"/>
        <v>1637139588</v>
      </c>
      <c r="D22" s="11">
        <f>'JK第7表の2'!D12</f>
        <v>1235467153</v>
      </c>
      <c r="E22" s="11">
        <f>'JK第7表の2'!E12</f>
        <v>391597471</v>
      </c>
      <c r="F22" s="12">
        <f>'JK第7表の2'!F12</f>
        <v>10074964</v>
      </c>
      <c r="G22" s="10">
        <f>'JK第7表の2'!G12</f>
        <v>4142</v>
      </c>
      <c r="H22" s="12">
        <f>'JK第7表の2'!H12</f>
        <v>178745872</v>
      </c>
    </row>
    <row r="23" spans="1:8" ht="17.25" customHeight="1">
      <c r="A23" s="21">
        <v>10</v>
      </c>
      <c r="B23" s="21" t="s">
        <v>21</v>
      </c>
      <c r="C23" s="17">
        <f t="shared" si="5"/>
        <v>2213484318</v>
      </c>
      <c r="D23" s="18">
        <f>'JK第7表の2'!D13</f>
        <v>1656935523</v>
      </c>
      <c r="E23" s="18">
        <f>'JK第7表の2'!E13</f>
        <v>540055085</v>
      </c>
      <c r="F23" s="19">
        <f>'JK第7表の2'!F13</f>
        <v>16493710</v>
      </c>
      <c r="G23" s="17">
        <f>'JK第7表の2'!G13</f>
        <v>5445</v>
      </c>
      <c r="H23" s="19">
        <f>'JK第7表の2'!H13</f>
        <v>285339293</v>
      </c>
    </row>
    <row r="24" spans="1:8" ht="17.25" customHeight="1">
      <c r="A24" s="5">
        <v>11</v>
      </c>
      <c r="B24" s="5" t="s">
        <v>22</v>
      </c>
      <c r="C24" s="6">
        <f t="shared" si="5"/>
        <v>3615061397</v>
      </c>
      <c r="D24" s="7">
        <f>'JK第7表の2'!D14</f>
        <v>2723077176</v>
      </c>
      <c r="E24" s="7">
        <f>'JK第7表の2'!E14</f>
        <v>868821480</v>
      </c>
      <c r="F24" s="8">
        <f>'JK第7表の2'!F14</f>
        <v>23162741</v>
      </c>
      <c r="G24" s="6">
        <f>'JK第7表の2'!G14</f>
        <v>9433</v>
      </c>
      <c r="H24" s="8">
        <f>'JK第7表の2'!H14</f>
        <v>394141794</v>
      </c>
    </row>
    <row r="25" spans="1:8" ht="17.25" customHeight="1">
      <c r="A25" s="20">
        <v>16</v>
      </c>
      <c r="B25" s="20" t="s">
        <v>23</v>
      </c>
      <c r="C25" s="10">
        <f t="shared" si="5"/>
        <v>233430090</v>
      </c>
      <c r="D25" s="11">
        <f>'JK第7表の2'!D15</f>
        <v>173264166</v>
      </c>
      <c r="E25" s="11">
        <f>'JK第7表の2'!E15</f>
        <v>59674443</v>
      </c>
      <c r="F25" s="12">
        <f>'JK第7表の2'!F15</f>
        <v>491481</v>
      </c>
      <c r="G25" s="10">
        <f>'JK第7表の2'!G15</f>
        <v>592</v>
      </c>
      <c r="H25" s="12">
        <f>'JK第7表の2'!H15</f>
        <v>33041151</v>
      </c>
    </row>
    <row r="26" spans="1:8" ht="17.25" customHeight="1">
      <c r="A26" s="20">
        <v>20</v>
      </c>
      <c r="B26" s="20" t="s">
        <v>24</v>
      </c>
      <c r="C26" s="10">
        <f t="shared" si="5"/>
        <v>1649486448</v>
      </c>
      <c r="D26" s="11">
        <f>'JK第7表の2'!D16</f>
        <v>1247705474</v>
      </c>
      <c r="E26" s="11">
        <f>'JK第7表の2'!E16</f>
        <v>393732683</v>
      </c>
      <c r="F26" s="12">
        <f>'JK第7表の2'!F16</f>
        <v>8048291</v>
      </c>
      <c r="G26" s="10">
        <f>'JK第7表の2'!G16</f>
        <v>4632</v>
      </c>
      <c r="H26" s="12">
        <f>'JK第7表の2'!H16</f>
        <v>191399427</v>
      </c>
    </row>
    <row r="27" spans="1:8" ht="17.25" customHeight="1">
      <c r="A27" s="20">
        <v>46</v>
      </c>
      <c r="B27" s="20" t="s">
        <v>25</v>
      </c>
      <c r="C27" s="10">
        <f t="shared" si="5"/>
        <v>744102169</v>
      </c>
      <c r="D27" s="11">
        <f>'JK第7表の2'!D17</f>
        <v>555309017</v>
      </c>
      <c r="E27" s="11">
        <f>'JK第7表の2'!E17</f>
        <v>184847645</v>
      </c>
      <c r="F27" s="12">
        <f>'JK第7表の2'!F17</f>
        <v>3945507</v>
      </c>
      <c r="G27" s="10">
        <f>'JK第7表の2'!G17</f>
        <v>1642</v>
      </c>
      <c r="H27" s="12">
        <f>'JK第7表の2'!H17</f>
        <v>84511441</v>
      </c>
    </row>
    <row r="28" spans="1:8" ht="17.25" customHeight="1">
      <c r="A28" s="21">
        <v>47</v>
      </c>
      <c r="B28" s="21" t="s">
        <v>26</v>
      </c>
      <c r="C28" s="17">
        <f t="shared" si="5"/>
        <v>1247280317</v>
      </c>
      <c r="D28" s="18">
        <f>'JK第7表の2'!D18</f>
        <v>936365261</v>
      </c>
      <c r="E28" s="18">
        <f>'JK第7表の2'!E18</f>
        <v>302580725</v>
      </c>
      <c r="F28" s="19">
        <f>'JK第7表の2'!F18</f>
        <v>8334331</v>
      </c>
      <c r="G28" s="17">
        <f>'JK第7表の2'!G18</f>
        <v>3220</v>
      </c>
      <c r="H28" s="19">
        <f>'JK第7表の2'!H18</f>
        <v>153906778</v>
      </c>
    </row>
    <row r="29" spans="1:8" ht="17.25" customHeight="1">
      <c r="A29" s="5">
        <v>101</v>
      </c>
      <c r="B29" s="5" t="s">
        <v>27</v>
      </c>
      <c r="C29" s="6">
        <f t="shared" si="5"/>
        <v>2794530640</v>
      </c>
      <c r="D29" s="7">
        <f>'JK第7表の2'!D19</f>
        <v>2097569885</v>
      </c>
      <c r="E29" s="7">
        <f>'JK第7表の2'!E19</f>
        <v>669120520</v>
      </c>
      <c r="F29" s="8">
        <f>'JK第7表の2'!F19</f>
        <v>27840235</v>
      </c>
      <c r="G29" s="6">
        <f>'JK第7表の2'!G19</f>
        <v>19615</v>
      </c>
      <c r="H29" s="8">
        <f>'JK第7表の2'!H19</f>
        <v>317540424</v>
      </c>
    </row>
    <row r="30" spans="1:8" ht="17.25" customHeight="1">
      <c r="A30" s="20">
        <v>102</v>
      </c>
      <c r="B30" s="20" t="s">
        <v>28</v>
      </c>
      <c r="C30" s="10">
        <f t="shared" si="5"/>
        <v>2219333886</v>
      </c>
      <c r="D30" s="11">
        <f>'JK第7表の2'!D20</f>
        <v>1663000479</v>
      </c>
      <c r="E30" s="11">
        <f>'JK第7表の2'!E20</f>
        <v>539134588</v>
      </c>
      <c r="F30" s="12">
        <f>'JK第7表の2'!F20</f>
        <v>17198819</v>
      </c>
      <c r="G30" s="10">
        <f>'JK第7表の2'!G20</f>
        <v>5859</v>
      </c>
      <c r="H30" s="12">
        <f>'JK第7表の2'!H20</f>
        <v>250355716</v>
      </c>
    </row>
    <row r="31" spans="1:8" ht="17.25" customHeight="1">
      <c r="A31" s="21">
        <v>103</v>
      </c>
      <c r="B31" s="21" t="s">
        <v>29</v>
      </c>
      <c r="C31" s="17">
        <f t="shared" si="5"/>
        <v>2247329606</v>
      </c>
      <c r="D31" s="18">
        <f>'JK第7表の2'!D21</f>
        <v>1689773791</v>
      </c>
      <c r="E31" s="18">
        <f>'JK第7表の2'!E21</f>
        <v>542041632</v>
      </c>
      <c r="F31" s="19">
        <f>'JK第7表の2'!F21</f>
        <v>15514183</v>
      </c>
      <c r="G31" s="17">
        <f>'JK第7表の2'!G21</f>
        <v>15357</v>
      </c>
      <c r="H31" s="19">
        <f>'JK第7表の2'!H21</f>
        <v>265389061</v>
      </c>
    </row>
    <row r="32" spans="1:8" ht="17.25" customHeight="1">
      <c r="A32" s="5">
        <v>301</v>
      </c>
      <c r="B32" s="5" t="s">
        <v>30</v>
      </c>
      <c r="C32" s="6">
        <f t="shared" si="5"/>
        <v>169690806</v>
      </c>
      <c r="D32" s="7">
        <f>'JK第7表の2'!D22</f>
        <v>120547698</v>
      </c>
      <c r="E32" s="7">
        <f>'JK第7表の2'!E22</f>
        <v>47259392</v>
      </c>
      <c r="F32" s="8">
        <f>'JK第7表の2'!F22</f>
        <v>1883716</v>
      </c>
      <c r="G32" s="6">
        <f>'JK第7表の2'!G22</f>
        <v>173</v>
      </c>
      <c r="H32" s="8">
        <f>'JK第7表の2'!H22</f>
        <v>20592742</v>
      </c>
    </row>
    <row r="33" spans="1:8" ht="17.25" customHeight="1">
      <c r="A33" s="21">
        <v>302</v>
      </c>
      <c r="B33" s="21" t="s">
        <v>31</v>
      </c>
      <c r="C33" s="17">
        <f t="shared" si="5"/>
        <v>181981020</v>
      </c>
      <c r="D33" s="18">
        <f>'JK第7表の2'!D23</f>
        <v>129418479</v>
      </c>
      <c r="E33" s="18">
        <f>'JK第7表の2'!E23</f>
        <v>50206690</v>
      </c>
      <c r="F33" s="19">
        <f>'JK第7表の2'!F23</f>
        <v>2355851</v>
      </c>
      <c r="G33" s="17">
        <f>'JK第7表の2'!G23</f>
        <v>90</v>
      </c>
      <c r="H33" s="19">
        <f>'JK第7表の2'!H23</f>
        <v>8226641</v>
      </c>
    </row>
    <row r="34" s="1" customFormat="1" ht="12">
      <c r="C34" s="22" t="s">
        <v>131</v>
      </c>
    </row>
    <row r="35" s="1" customFormat="1" ht="12">
      <c r="H35" s="23" t="s">
        <v>122</v>
      </c>
    </row>
  </sheetData>
  <sheetProtection/>
  <mergeCells count="11">
    <mergeCell ref="D5:D8"/>
    <mergeCell ref="E5:E8"/>
    <mergeCell ref="F5:F8"/>
    <mergeCell ref="G7:G8"/>
    <mergeCell ref="H7:H8"/>
    <mergeCell ref="A9:A13"/>
    <mergeCell ref="A4:A8"/>
    <mergeCell ref="B4:B8"/>
    <mergeCell ref="C4:F4"/>
    <mergeCell ref="G4:H6"/>
    <mergeCell ref="C5:C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8515625" style="4" customWidth="1"/>
    <col min="2" max="2" width="11.57421875" style="4" customWidth="1"/>
    <col min="3" max="3" width="14.57421875" style="4" customWidth="1"/>
    <col min="4" max="5" width="13.57421875" style="4" customWidth="1"/>
    <col min="6" max="6" width="12.57421875" style="4" customWidth="1"/>
    <col min="7" max="7" width="8.57421875" style="4" customWidth="1"/>
    <col min="8" max="8" width="13.57421875" style="4" customWidth="1"/>
    <col min="9" max="16384" width="9.00390625" style="4" customWidth="1"/>
  </cols>
  <sheetData>
    <row r="1" s="1" customFormat="1" ht="12">
      <c r="C1" s="62" t="s">
        <v>130</v>
      </c>
    </row>
    <row r="2" s="1" customFormat="1" ht="13.5">
      <c r="D2" s="2" t="s">
        <v>66</v>
      </c>
    </row>
    <row r="3" s="1" customFormat="1" ht="12">
      <c r="H3" s="3" t="s">
        <v>55</v>
      </c>
    </row>
    <row r="4" spans="1:8" ht="11.25">
      <c r="A4" s="118" t="s">
        <v>0</v>
      </c>
      <c r="B4" s="121" t="s">
        <v>1</v>
      </c>
      <c r="C4" s="124" t="s">
        <v>56</v>
      </c>
      <c r="D4" s="92"/>
      <c r="E4" s="92"/>
      <c r="F4" s="93"/>
      <c r="G4" s="125" t="s">
        <v>57</v>
      </c>
      <c r="H4" s="126"/>
    </row>
    <row r="5" spans="1:8" ht="11.25">
      <c r="A5" s="119"/>
      <c r="B5" s="122"/>
      <c r="C5" s="128" t="s">
        <v>42</v>
      </c>
      <c r="D5" s="112" t="s">
        <v>58</v>
      </c>
      <c r="E5" s="112" t="s">
        <v>59</v>
      </c>
      <c r="F5" s="114" t="s">
        <v>60</v>
      </c>
      <c r="G5" s="127"/>
      <c r="H5" s="114"/>
    </row>
    <row r="6" spans="1:8" ht="11.25">
      <c r="A6" s="119"/>
      <c r="B6" s="122"/>
      <c r="C6" s="128"/>
      <c r="D6" s="112"/>
      <c r="E6" s="112"/>
      <c r="F6" s="114"/>
      <c r="G6" s="127"/>
      <c r="H6" s="114"/>
    </row>
    <row r="7" spans="1:8" ht="11.25">
      <c r="A7" s="119"/>
      <c r="B7" s="122"/>
      <c r="C7" s="128"/>
      <c r="D7" s="112"/>
      <c r="E7" s="112"/>
      <c r="F7" s="114"/>
      <c r="G7" s="116" t="s">
        <v>61</v>
      </c>
      <c r="H7" s="110" t="s">
        <v>57</v>
      </c>
    </row>
    <row r="8" spans="1:8" ht="11.25">
      <c r="A8" s="120"/>
      <c r="B8" s="123"/>
      <c r="C8" s="129"/>
      <c r="D8" s="113"/>
      <c r="E8" s="113"/>
      <c r="F8" s="115"/>
      <c r="G8" s="117"/>
      <c r="H8" s="111"/>
    </row>
    <row r="9" spans="1:8" ht="17.25" customHeight="1">
      <c r="A9" s="105"/>
      <c r="B9" s="5" t="s">
        <v>65</v>
      </c>
      <c r="C9" s="6">
        <f aca="true" t="shared" si="0" ref="C9:H9">C10+C13</f>
        <v>40653292221</v>
      </c>
      <c r="D9" s="7">
        <f t="shared" si="0"/>
        <v>32302875282</v>
      </c>
      <c r="E9" s="7">
        <f t="shared" si="0"/>
        <v>8175313107</v>
      </c>
      <c r="F9" s="8">
        <f t="shared" si="0"/>
        <v>175103832</v>
      </c>
      <c r="G9" s="6">
        <f t="shared" si="0"/>
        <v>165665</v>
      </c>
      <c r="H9" s="8">
        <f t="shared" si="0"/>
        <v>3989368694</v>
      </c>
    </row>
    <row r="10" spans="1:8" ht="17.25" customHeight="1">
      <c r="A10" s="106"/>
      <c r="B10" s="9" t="s">
        <v>32</v>
      </c>
      <c r="C10" s="10">
        <f aca="true" t="shared" si="1" ref="C10:H10">SUM(C11:C12)</f>
        <v>40599973022</v>
      </c>
      <c r="D10" s="11">
        <f t="shared" si="1"/>
        <v>32260769309</v>
      </c>
      <c r="E10" s="11">
        <f t="shared" si="1"/>
        <v>8164129841</v>
      </c>
      <c r="F10" s="12">
        <f t="shared" si="1"/>
        <v>175073872</v>
      </c>
      <c r="G10" s="10">
        <f t="shared" si="1"/>
        <v>165549</v>
      </c>
      <c r="H10" s="12">
        <f t="shared" si="1"/>
        <v>3984953245</v>
      </c>
    </row>
    <row r="11" spans="1:8" ht="17.25" customHeight="1">
      <c r="A11" s="106"/>
      <c r="B11" s="15" t="s">
        <v>63</v>
      </c>
      <c r="C11" s="10">
        <f aca="true" t="shared" si="2" ref="C11:H11">SUM(C14:C24)+SUM(C29:C31)</f>
        <v>38439263023</v>
      </c>
      <c r="D11" s="11">
        <f t="shared" si="2"/>
        <v>30542763978</v>
      </c>
      <c r="E11" s="11">
        <f t="shared" si="2"/>
        <v>7728567539</v>
      </c>
      <c r="F11" s="12">
        <f t="shared" si="2"/>
        <v>167931506</v>
      </c>
      <c r="G11" s="10">
        <f t="shared" si="2"/>
        <v>157670</v>
      </c>
      <c r="H11" s="12">
        <f t="shared" si="2"/>
        <v>3770074686</v>
      </c>
    </row>
    <row r="12" spans="1:8" ht="17.25" customHeight="1">
      <c r="A12" s="106"/>
      <c r="B12" s="15" t="s">
        <v>64</v>
      </c>
      <c r="C12" s="10">
        <f aca="true" t="shared" si="3" ref="C12:H12">SUM(C25:C28)</f>
        <v>2160709999</v>
      </c>
      <c r="D12" s="11">
        <f t="shared" si="3"/>
        <v>1718005331</v>
      </c>
      <c r="E12" s="11">
        <f t="shared" si="3"/>
        <v>435562302</v>
      </c>
      <c r="F12" s="12">
        <f t="shared" si="3"/>
        <v>7142366</v>
      </c>
      <c r="G12" s="10">
        <f t="shared" si="3"/>
        <v>7879</v>
      </c>
      <c r="H12" s="12">
        <f t="shared" si="3"/>
        <v>214878559</v>
      </c>
    </row>
    <row r="13" spans="1:8" ht="17.25" customHeight="1">
      <c r="A13" s="107"/>
      <c r="B13" s="16" t="s">
        <v>33</v>
      </c>
      <c r="C13" s="17">
        <f aca="true" t="shared" si="4" ref="C13:H13">C32+C33</f>
        <v>53319199</v>
      </c>
      <c r="D13" s="18">
        <f t="shared" si="4"/>
        <v>42105973</v>
      </c>
      <c r="E13" s="18">
        <f t="shared" si="4"/>
        <v>11183266</v>
      </c>
      <c r="F13" s="19">
        <f t="shared" si="4"/>
        <v>29960</v>
      </c>
      <c r="G13" s="17">
        <f t="shared" si="4"/>
        <v>116</v>
      </c>
      <c r="H13" s="19">
        <f t="shared" si="4"/>
        <v>4415449</v>
      </c>
    </row>
    <row r="14" spans="1:8" ht="17.25" customHeight="1">
      <c r="A14" s="5">
        <v>1</v>
      </c>
      <c r="B14" s="5" t="s">
        <v>12</v>
      </c>
      <c r="C14" s="6">
        <f>D14+E14+F14</f>
        <v>14991598841</v>
      </c>
      <c r="D14" s="7">
        <f>'JK第7表の3'!D4</f>
        <v>11898199148</v>
      </c>
      <c r="E14" s="7">
        <f>'JK第7表の3'!E4</f>
        <v>3027308150</v>
      </c>
      <c r="F14" s="8">
        <f>'JK第7表の3'!F4</f>
        <v>66091543</v>
      </c>
      <c r="G14" s="6">
        <f>'JK第7表の3'!G4</f>
        <v>52021</v>
      </c>
      <c r="H14" s="8">
        <f>'JK第7表の3'!H4</f>
        <v>1496078440</v>
      </c>
    </row>
    <row r="15" spans="1:8" ht="17.25" customHeight="1">
      <c r="A15" s="20">
        <v>2</v>
      </c>
      <c r="B15" s="20" t="s">
        <v>13</v>
      </c>
      <c r="C15" s="10">
        <f aca="true" t="shared" si="5" ref="C15:C33">D15+E15+F15</f>
        <v>4249215273</v>
      </c>
      <c r="D15" s="11">
        <f>'JK第7表の3'!D5</f>
        <v>3379771866</v>
      </c>
      <c r="E15" s="11">
        <f>'JK第7表の3'!E5</f>
        <v>852915560</v>
      </c>
      <c r="F15" s="12">
        <f>'JK第7表の3'!F5</f>
        <v>16527847</v>
      </c>
      <c r="G15" s="10">
        <f>'JK第7表の3'!G5</f>
        <v>13612</v>
      </c>
      <c r="H15" s="12">
        <f>'JK第7表の3'!H5</f>
        <v>396974736</v>
      </c>
    </row>
    <row r="16" spans="1:8" ht="17.25" customHeight="1">
      <c r="A16" s="20">
        <v>3</v>
      </c>
      <c r="B16" s="20" t="s">
        <v>14</v>
      </c>
      <c r="C16" s="10">
        <f t="shared" si="5"/>
        <v>2610879834</v>
      </c>
      <c r="D16" s="11">
        <f>'JK第7表の3'!D6</f>
        <v>2076550371</v>
      </c>
      <c r="E16" s="11">
        <f>'JK第7表の3'!E6</f>
        <v>522982034</v>
      </c>
      <c r="F16" s="12">
        <f>'JK第7表の3'!F6</f>
        <v>11347429</v>
      </c>
      <c r="G16" s="10">
        <f>'JK第7表の3'!G6</f>
        <v>9386</v>
      </c>
      <c r="H16" s="12">
        <f>'JK第7表の3'!H6</f>
        <v>247749579</v>
      </c>
    </row>
    <row r="17" spans="1:8" ht="17.25" customHeight="1">
      <c r="A17" s="20">
        <v>4</v>
      </c>
      <c r="B17" s="20" t="s">
        <v>15</v>
      </c>
      <c r="C17" s="10">
        <f t="shared" si="5"/>
        <v>2371155436</v>
      </c>
      <c r="D17" s="11">
        <f>'JK第7表の3'!D7</f>
        <v>1885421254</v>
      </c>
      <c r="E17" s="11">
        <f>'JK第7表の3'!E7</f>
        <v>477486632</v>
      </c>
      <c r="F17" s="12">
        <f>'JK第7表の3'!F7</f>
        <v>8247550</v>
      </c>
      <c r="G17" s="10">
        <f>'JK第7表の3'!G7</f>
        <v>8632</v>
      </c>
      <c r="H17" s="12">
        <f>'JK第7表の3'!H7</f>
        <v>234205471</v>
      </c>
    </row>
    <row r="18" spans="1:8" ht="17.25" customHeight="1">
      <c r="A18" s="21">
        <v>5</v>
      </c>
      <c r="B18" s="21" t="s">
        <v>16</v>
      </c>
      <c r="C18" s="17">
        <f t="shared" si="5"/>
        <v>2710731275</v>
      </c>
      <c r="D18" s="18">
        <f>'JK第7表の3'!D8</f>
        <v>2156612938</v>
      </c>
      <c r="E18" s="18">
        <f>'JK第7表の3'!E8</f>
        <v>543119487</v>
      </c>
      <c r="F18" s="19">
        <f>'JK第7表の3'!F8</f>
        <v>10998850</v>
      </c>
      <c r="G18" s="17">
        <f>'JK第7表の3'!G8</f>
        <v>10167</v>
      </c>
      <c r="H18" s="19">
        <f>'JK第7表の3'!H8</f>
        <v>261857640</v>
      </c>
    </row>
    <row r="19" spans="1:8" ht="17.25" customHeight="1">
      <c r="A19" s="5">
        <v>6</v>
      </c>
      <c r="B19" s="5" t="s">
        <v>17</v>
      </c>
      <c r="C19" s="6">
        <f t="shared" si="5"/>
        <v>1662279211</v>
      </c>
      <c r="D19" s="7">
        <f>'JK第7表の3'!D9</f>
        <v>1319909233</v>
      </c>
      <c r="E19" s="7">
        <f>'JK第7表の3'!E9</f>
        <v>335082842</v>
      </c>
      <c r="F19" s="8">
        <f>'JK第7表の3'!F9</f>
        <v>7287136</v>
      </c>
      <c r="G19" s="6">
        <f>'JK第7表の3'!G9</f>
        <v>6423</v>
      </c>
      <c r="H19" s="8">
        <f>'JK第7表の3'!H9</f>
        <v>167395045</v>
      </c>
    </row>
    <row r="20" spans="1:8" ht="17.25" customHeight="1">
      <c r="A20" s="20">
        <v>7</v>
      </c>
      <c r="B20" s="20" t="s">
        <v>18</v>
      </c>
      <c r="C20" s="10">
        <f t="shared" si="5"/>
        <v>714161199</v>
      </c>
      <c r="D20" s="11">
        <f>'JK第7表の3'!D10</f>
        <v>568761790</v>
      </c>
      <c r="E20" s="11">
        <f>'JK第7表の3'!E10</f>
        <v>142545797</v>
      </c>
      <c r="F20" s="12">
        <f>'JK第7表の3'!F10</f>
        <v>2853612</v>
      </c>
      <c r="G20" s="10">
        <f>'JK第7表の3'!G10</f>
        <v>3168</v>
      </c>
      <c r="H20" s="12">
        <f>'JK第7表の3'!H10</f>
        <v>68975233</v>
      </c>
    </row>
    <row r="21" spans="1:8" ht="17.25" customHeight="1">
      <c r="A21" s="20">
        <v>8</v>
      </c>
      <c r="B21" s="20" t="s">
        <v>19</v>
      </c>
      <c r="C21" s="10">
        <f t="shared" si="5"/>
        <v>958519740</v>
      </c>
      <c r="D21" s="11">
        <f>'JK第7表の3'!D11</f>
        <v>761481564</v>
      </c>
      <c r="E21" s="11">
        <f>'JK第7表の3'!E11</f>
        <v>192460231</v>
      </c>
      <c r="F21" s="12">
        <f>'JK第7表の3'!F11</f>
        <v>4577945</v>
      </c>
      <c r="G21" s="10">
        <f>'JK第7表の3'!G11</f>
        <v>3583</v>
      </c>
      <c r="H21" s="12">
        <f>'JK第7表の3'!H11</f>
        <v>89119628</v>
      </c>
    </row>
    <row r="22" spans="1:8" ht="17.25" customHeight="1">
      <c r="A22" s="20">
        <v>9</v>
      </c>
      <c r="B22" s="20" t="s">
        <v>20</v>
      </c>
      <c r="C22" s="10">
        <f t="shared" si="5"/>
        <v>959210469</v>
      </c>
      <c r="D22" s="11">
        <f>'JK第7表の3'!D12</f>
        <v>762535016</v>
      </c>
      <c r="E22" s="11">
        <f>'JK第7表の3'!E12</f>
        <v>192875949</v>
      </c>
      <c r="F22" s="12">
        <f>'JK第7表の3'!F12</f>
        <v>3799504</v>
      </c>
      <c r="G22" s="10">
        <f>'JK第7表の3'!G12</f>
        <v>3375</v>
      </c>
      <c r="H22" s="12">
        <f>'JK第7表の3'!H12</f>
        <v>94980388</v>
      </c>
    </row>
    <row r="23" spans="1:8" ht="17.25" customHeight="1">
      <c r="A23" s="21">
        <v>10</v>
      </c>
      <c r="B23" s="21" t="s">
        <v>21</v>
      </c>
      <c r="C23" s="17">
        <f t="shared" si="5"/>
        <v>1157962030</v>
      </c>
      <c r="D23" s="18">
        <f>'JK第7表の3'!D13</f>
        <v>921082167</v>
      </c>
      <c r="E23" s="18">
        <f>'JK第7表の3'!E13</f>
        <v>231983222</v>
      </c>
      <c r="F23" s="19">
        <f>'JK第7表の3'!F13</f>
        <v>4896641</v>
      </c>
      <c r="G23" s="17">
        <f>'JK第7表の3'!G13</f>
        <v>4030</v>
      </c>
      <c r="H23" s="19">
        <f>'JK第7表の3'!H13</f>
        <v>123390231</v>
      </c>
    </row>
    <row r="24" spans="1:8" ht="17.25" customHeight="1">
      <c r="A24" s="5">
        <v>11</v>
      </c>
      <c r="B24" s="5" t="s">
        <v>22</v>
      </c>
      <c r="C24" s="6">
        <f t="shared" si="5"/>
        <v>2088151676</v>
      </c>
      <c r="D24" s="7">
        <f>'JK第7表の3'!D14</f>
        <v>1658997233</v>
      </c>
      <c r="E24" s="7">
        <f>'JK第7表の3'!E14</f>
        <v>421680259</v>
      </c>
      <c r="F24" s="8">
        <f>'JK第7表の3'!F14</f>
        <v>7474184</v>
      </c>
      <c r="G24" s="6">
        <f>'JK第7表の3'!G14</f>
        <v>7540</v>
      </c>
      <c r="H24" s="8">
        <f>'JK第7表の3'!H14</f>
        <v>202525424</v>
      </c>
    </row>
    <row r="25" spans="1:8" ht="17.25" customHeight="1">
      <c r="A25" s="20">
        <v>16</v>
      </c>
      <c r="B25" s="20" t="s">
        <v>23</v>
      </c>
      <c r="C25" s="10">
        <f t="shared" si="5"/>
        <v>104817755</v>
      </c>
      <c r="D25" s="11">
        <f>'JK第7表の3'!D15</f>
        <v>83316160</v>
      </c>
      <c r="E25" s="11">
        <f>'JK第7表の3'!E15</f>
        <v>21374490</v>
      </c>
      <c r="F25" s="12">
        <f>'JK第7表の3'!F15</f>
        <v>127105</v>
      </c>
      <c r="G25" s="10">
        <f>'JK第7表の3'!G15</f>
        <v>427</v>
      </c>
      <c r="H25" s="12">
        <f>'JK第7表の3'!H15</f>
        <v>10592910</v>
      </c>
    </row>
    <row r="26" spans="1:8" ht="17.25" customHeight="1">
      <c r="A26" s="20">
        <v>20</v>
      </c>
      <c r="B26" s="20" t="s">
        <v>24</v>
      </c>
      <c r="C26" s="10">
        <f t="shared" si="5"/>
        <v>998596807</v>
      </c>
      <c r="D26" s="11">
        <f>'JK第7表の3'!D16</f>
        <v>794448003</v>
      </c>
      <c r="E26" s="11">
        <f>'JK第7表の3'!E16</f>
        <v>200471286</v>
      </c>
      <c r="F26" s="12">
        <f>'JK第7表の3'!F16</f>
        <v>3677518</v>
      </c>
      <c r="G26" s="10">
        <f>'JK第7表の3'!G16</f>
        <v>3825</v>
      </c>
      <c r="H26" s="12">
        <f>'JK第7表の3'!H16</f>
        <v>106279787</v>
      </c>
    </row>
    <row r="27" spans="1:8" ht="17.25" customHeight="1">
      <c r="A27" s="20">
        <v>46</v>
      </c>
      <c r="B27" s="20" t="s">
        <v>25</v>
      </c>
      <c r="C27" s="10">
        <f t="shared" si="5"/>
        <v>377927512</v>
      </c>
      <c r="D27" s="11">
        <f>'JK第7表の3'!D17</f>
        <v>300139633</v>
      </c>
      <c r="E27" s="11">
        <f>'JK第7表の3'!E17</f>
        <v>76809885</v>
      </c>
      <c r="F27" s="12">
        <f>'JK第7表の3'!F17</f>
        <v>977994</v>
      </c>
      <c r="G27" s="10">
        <f>'JK第7表の3'!G17</f>
        <v>1193</v>
      </c>
      <c r="H27" s="12">
        <f>'JK第7表の3'!H17</f>
        <v>34978393</v>
      </c>
    </row>
    <row r="28" spans="1:8" ht="17.25" customHeight="1">
      <c r="A28" s="21">
        <v>47</v>
      </c>
      <c r="B28" s="21" t="s">
        <v>26</v>
      </c>
      <c r="C28" s="17">
        <f t="shared" si="5"/>
        <v>679367925</v>
      </c>
      <c r="D28" s="18">
        <f>'JK第7表の3'!D18</f>
        <v>540101535</v>
      </c>
      <c r="E28" s="18">
        <f>'JK第7表の3'!E18</f>
        <v>136906641</v>
      </c>
      <c r="F28" s="19">
        <f>'JK第7表の3'!F18</f>
        <v>2359749</v>
      </c>
      <c r="G28" s="17">
        <f>'JK第7表の3'!G18</f>
        <v>2434</v>
      </c>
      <c r="H28" s="19">
        <f>'JK第7表の3'!H18</f>
        <v>63027469</v>
      </c>
    </row>
    <row r="29" spans="1:8" ht="17.25" customHeight="1">
      <c r="A29" s="5">
        <v>101</v>
      </c>
      <c r="B29" s="5" t="s">
        <v>27</v>
      </c>
      <c r="C29" s="6">
        <f t="shared" si="5"/>
        <v>1519959344</v>
      </c>
      <c r="D29" s="7">
        <f>'JK第7表の3'!D19</f>
        <v>1208655483</v>
      </c>
      <c r="E29" s="7">
        <f>'JK第7表の3'!E19</f>
        <v>301934895</v>
      </c>
      <c r="F29" s="8">
        <f>'JK第7表の3'!F19</f>
        <v>9368966</v>
      </c>
      <c r="G29" s="6">
        <f>'JK第7表の3'!G19</f>
        <v>17457</v>
      </c>
      <c r="H29" s="8">
        <f>'JK第7表の3'!H19</f>
        <v>146229927</v>
      </c>
    </row>
    <row r="30" spans="1:8" ht="17.25" customHeight="1">
      <c r="A30" s="20">
        <v>102</v>
      </c>
      <c r="B30" s="20" t="s">
        <v>28</v>
      </c>
      <c r="C30" s="10">
        <f t="shared" si="5"/>
        <v>1187353142</v>
      </c>
      <c r="D30" s="11">
        <f>'JK第7表の3'!D20</f>
        <v>944074239</v>
      </c>
      <c r="E30" s="11">
        <f>'JK第7表の3'!E20</f>
        <v>235471316</v>
      </c>
      <c r="F30" s="12">
        <f>'JK第7表の3'!F20</f>
        <v>7807587</v>
      </c>
      <c r="G30" s="10">
        <f>'JK第7表の3'!G20</f>
        <v>4513</v>
      </c>
      <c r="H30" s="12">
        <f>'JK第7表の3'!H20</f>
        <v>111623410</v>
      </c>
    </row>
    <row r="31" spans="1:8" ht="17.25" customHeight="1">
      <c r="A31" s="21">
        <v>103</v>
      </c>
      <c r="B31" s="21" t="s">
        <v>29</v>
      </c>
      <c r="C31" s="17">
        <f t="shared" si="5"/>
        <v>1258085553</v>
      </c>
      <c r="D31" s="18">
        <f>'JK第7表の3'!D21</f>
        <v>1000711676</v>
      </c>
      <c r="E31" s="18">
        <f>'JK第7表の3'!E21</f>
        <v>250721165</v>
      </c>
      <c r="F31" s="19">
        <f>'JK第7表の3'!F21</f>
        <v>6652712</v>
      </c>
      <c r="G31" s="17">
        <f>'JK第7表の3'!G21</f>
        <v>13763</v>
      </c>
      <c r="H31" s="19">
        <f>'JK第7表の3'!H21</f>
        <v>128969534</v>
      </c>
    </row>
    <row r="32" spans="1:8" ht="17.25" customHeight="1">
      <c r="A32" s="5">
        <v>301</v>
      </c>
      <c r="B32" s="5" t="s">
        <v>30</v>
      </c>
      <c r="C32" s="6">
        <f t="shared" si="5"/>
        <v>24786444</v>
      </c>
      <c r="D32" s="7">
        <f>'JK第7表の3'!D22</f>
        <v>19492794</v>
      </c>
      <c r="E32" s="7">
        <f>'JK第7表の3'!E22</f>
        <v>5263690</v>
      </c>
      <c r="F32" s="8">
        <f>'JK第7表の3'!F22</f>
        <v>29960</v>
      </c>
      <c r="G32" s="6">
        <f>'JK第7表の3'!G22</f>
        <v>69</v>
      </c>
      <c r="H32" s="8">
        <f>'JK第7表の3'!H22</f>
        <v>1790292</v>
      </c>
    </row>
    <row r="33" spans="1:8" ht="17.25" customHeight="1">
      <c r="A33" s="21">
        <v>302</v>
      </c>
      <c r="B33" s="21" t="s">
        <v>31</v>
      </c>
      <c r="C33" s="17">
        <f t="shared" si="5"/>
        <v>28532755</v>
      </c>
      <c r="D33" s="18">
        <f>'JK第7表の3'!D23</f>
        <v>22613179</v>
      </c>
      <c r="E33" s="18">
        <f>'JK第7表の3'!E23</f>
        <v>5919576</v>
      </c>
      <c r="F33" s="19">
        <f>'JK第7表の3'!F23</f>
        <v>0</v>
      </c>
      <c r="G33" s="17">
        <f>'JK第7表の3'!G23</f>
        <v>47</v>
      </c>
      <c r="H33" s="19">
        <f>'JK第7表の3'!H23</f>
        <v>2625157</v>
      </c>
    </row>
    <row r="34" s="1" customFormat="1" ht="12">
      <c r="C34" s="22" t="s">
        <v>129</v>
      </c>
    </row>
    <row r="35" s="1" customFormat="1" ht="12">
      <c r="H35" s="23" t="s">
        <v>123</v>
      </c>
    </row>
  </sheetData>
  <sheetProtection/>
  <mergeCells count="11">
    <mergeCell ref="F5:F8"/>
    <mergeCell ref="G7:G8"/>
    <mergeCell ref="H7:H8"/>
    <mergeCell ref="A9:A13"/>
    <mergeCell ref="A4:A8"/>
    <mergeCell ref="B4:B8"/>
    <mergeCell ref="C4:F4"/>
    <mergeCell ref="G4:H6"/>
    <mergeCell ref="C5:C8"/>
    <mergeCell ref="D5:D8"/>
    <mergeCell ref="E5:E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.8515625" style="4" customWidth="1"/>
    <col min="2" max="2" width="11.57421875" style="4" customWidth="1"/>
    <col min="3" max="3" width="14.57421875" style="4" customWidth="1"/>
    <col min="4" max="5" width="13.57421875" style="4" customWidth="1"/>
    <col min="6" max="6" width="12.57421875" style="4" customWidth="1"/>
    <col min="7" max="7" width="8.57421875" style="4" customWidth="1"/>
    <col min="8" max="8" width="13.57421875" style="4" customWidth="1"/>
    <col min="9" max="16384" width="9.00390625" style="4" customWidth="1"/>
  </cols>
  <sheetData>
    <row r="1" s="1" customFormat="1" ht="12">
      <c r="C1" s="62" t="s">
        <v>130</v>
      </c>
    </row>
    <row r="2" s="1" customFormat="1" ht="13.5">
      <c r="D2" s="2" t="s">
        <v>72</v>
      </c>
    </row>
    <row r="3" s="1" customFormat="1" ht="12">
      <c r="H3" s="3" t="s">
        <v>55</v>
      </c>
    </row>
    <row r="4" spans="1:8" ht="11.25">
      <c r="A4" s="130" t="s">
        <v>0</v>
      </c>
      <c r="B4" s="133" t="s">
        <v>1</v>
      </c>
      <c r="C4" s="124" t="s">
        <v>56</v>
      </c>
      <c r="D4" s="92"/>
      <c r="E4" s="92"/>
      <c r="F4" s="93"/>
      <c r="G4" s="125" t="s">
        <v>57</v>
      </c>
      <c r="H4" s="126"/>
    </row>
    <row r="5" spans="1:8" ht="11.25">
      <c r="A5" s="131"/>
      <c r="B5" s="134"/>
      <c r="C5" s="128" t="s">
        <v>42</v>
      </c>
      <c r="D5" s="112" t="s">
        <v>58</v>
      </c>
      <c r="E5" s="112" t="s">
        <v>59</v>
      </c>
      <c r="F5" s="114" t="s">
        <v>60</v>
      </c>
      <c r="G5" s="127"/>
      <c r="H5" s="114"/>
    </row>
    <row r="6" spans="1:8" ht="11.25">
      <c r="A6" s="131"/>
      <c r="B6" s="134"/>
      <c r="C6" s="128"/>
      <c r="D6" s="112"/>
      <c r="E6" s="112"/>
      <c r="F6" s="114"/>
      <c r="G6" s="127"/>
      <c r="H6" s="114"/>
    </row>
    <row r="7" spans="1:8" ht="11.25">
      <c r="A7" s="131"/>
      <c r="B7" s="134"/>
      <c r="C7" s="128"/>
      <c r="D7" s="112"/>
      <c r="E7" s="112"/>
      <c r="F7" s="114"/>
      <c r="G7" s="116" t="s">
        <v>61</v>
      </c>
      <c r="H7" s="110" t="s">
        <v>57</v>
      </c>
    </row>
    <row r="8" spans="1:8" ht="11.25">
      <c r="A8" s="132"/>
      <c r="B8" s="135"/>
      <c r="C8" s="129"/>
      <c r="D8" s="113"/>
      <c r="E8" s="113"/>
      <c r="F8" s="115"/>
      <c r="G8" s="117"/>
      <c r="H8" s="111"/>
    </row>
    <row r="9" spans="1:8" ht="17.25" customHeight="1">
      <c r="A9" s="105"/>
      <c r="B9" s="5" t="s">
        <v>71</v>
      </c>
      <c r="C9" s="6">
        <f aca="true" t="shared" si="0" ref="C9:H9">C10+C13</f>
        <v>1593759746</v>
      </c>
      <c r="D9" s="7">
        <f t="shared" si="0"/>
        <v>1106649176</v>
      </c>
      <c r="E9" s="7">
        <f t="shared" si="0"/>
        <v>470283684</v>
      </c>
      <c r="F9" s="8">
        <f t="shared" si="0"/>
        <v>16826886</v>
      </c>
      <c r="G9" s="6">
        <f t="shared" si="0"/>
        <v>1781</v>
      </c>
      <c r="H9" s="8">
        <f t="shared" si="0"/>
        <v>138615762</v>
      </c>
    </row>
    <row r="10" spans="1:8" ht="17.25" customHeight="1">
      <c r="A10" s="106"/>
      <c r="B10" s="9" t="s">
        <v>32</v>
      </c>
      <c r="C10" s="10">
        <f aca="true" t="shared" si="1" ref="C10:H10">SUM(C11:C12)</f>
        <v>1442460787</v>
      </c>
      <c r="D10" s="11">
        <f t="shared" si="1"/>
        <v>1001260018</v>
      </c>
      <c r="E10" s="11">
        <f t="shared" si="1"/>
        <v>427113368</v>
      </c>
      <c r="F10" s="12">
        <f t="shared" si="1"/>
        <v>14087401</v>
      </c>
      <c r="G10" s="10">
        <f t="shared" si="1"/>
        <v>1698</v>
      </c>
      <c r="H10" s="12">
        <f t="shared" si="1"/>
        <v>124721738</v>
      </c>
    </row>
    <row r="11" spans="1:8" ht="17.25" customHeight="1">
      <c r="A11" s="106"/>
      <c r="B11" s="15" t="s">
        <v>51</v>
      </c>
      <c r="C11" s="10">
        <f aca="true" t="shared" si="2" ref="C11:H11">SUM(C14:C24)+SUM(C29:C31)</f>
        <v>1346626501</v>
      </c>
      <c r="D11" s="11">
        <f t="shared" si="2"/>
        <v>934500952</v>
      </c>
      <c r="E11" s="11">
        <f t="shared" si="2"/>
        <v>399840412</v>
      </c>
      <c r="F11" s="12">
        <f t="shared" si="2"/>
        <v>12285137</v>
      </c>
      <c r="G11" s="10">
        <f t="shared" si="2"/>
        <v>1600</v>
      </c>
      <c r="H11" s="12">
        <f t="shared" si="2"/>
        <v>112502371</v>
      </c>
    </row>
    <row r="12" spans="1:8" ht="17.25" customHeight="1">
      <c r="A12" s="106"/>
      <c r="B12" s="15" t="s">
        <v>52</v>
      </c>
      <c r="C12" s="10">
        <f aca="true" t="shared" si="3" ref="C12:H12">SUM(C25:C28)</f>
        <v>95834286</v>
      </c>
      <c r="D12" s="11">
        <f t="shared" si="3"/>
        <v>66759066</v>
      </c>
      <c r="E12" s="11">
        <f t="shared" si="3"/>
        <v>27272956</v>
      </c>
      <c r="F12" s="12">
        <f t="shared" si="3"/>
        <v>1802264</v>
      </c>
      <c r="G12" s="10">
        <f t="shared" si="3"/>
        <v>98</v>
      </c>
      <c r="H12" s="12">
        <f t="shared" si="3"/>
        <v>12219367</v>
      </c>
    </row>
    <row r="13" spans="1:8" ht="17.25" customHeight="1">
      <c r="A13" s="107"/>
      <c r="B13" s="16" t="s">
        <v>33</v>
      </c>
      <c r="C13" s="17">
        <f aca="true" t="shared" si="4" ref="C13:H13">C32+C33</f>
        <v>151298959</v>
      </c>
      <c r="D13" s="18">
        <f t="shared" si="4"/>
        <v>105389158</v>
      </c>
      <c r="E13" s="18">
        <f t="shared" si="4"/>
        <v>43170316</v>
      </c>
      <c r="F13" s="19">
        <f t="shared" si="4"/>
        <v>2739485</v>
      </c>
      <c r="G13" s="17">
        <f t="shared" si="4"/>
        <v>83</v>
      </c>
      <c r="H13" s="19">
        <f t="shared" si="4"/>
        <v>13894024</v>
      </c>
    </row>
    <row r="14" spans="1:8" ht="17.25" customHeight="1">
      <c r="A14" s="5">
        <v>1</v>
      </c>
      <c r="B14" s="5" t="s">
        <v>12</v>
      </c>
      <c r="C14" s="6">
        <f>D14+E14+F14</f>
        <v>595816781</v>
      </c>
      <c r="D14" s="7">
        <f>'JK第7表の4'!D4</f>
        <v>413748502</v>
      </c>
      <c r="E14" s="7">
        <f>'JK第7表の4'!E4</f>
        <v>178270999</v>
      </c>
      <c r="F14" s="8">
        <f>'JK第7表の4'!F4</f>
        <v>3797280</v>
      </c>
      <c r="G14" s="6">
        <f>'JK第7表の4'!G4</f>
        <v>665</v>
      </c>
      <c r="H14" s="8">
        <f>'JK第7表の4'!H4</f>
        <v>48771211</v>
      </c>
    </row>
    <row r="15" spans="1:8" ht="17.25" customHeight="1">
      <c r="A15" s="20">
        <v>2</v>
      </c>
      <c r="B15" s="20" t="s">
        <v>13</v>
      </c>
      <c r="C15" s="10">
        <f aca="true" t="shared" si="5" ref="C15:C33">D15+E15+F15</f>
        <v>127836508</v>
      </c>
      <c r="D15" s="11">
        <f>'JK第7表の4'!D5</f>
        <v>88657585</v>
      </c>
      <c r="E15" s="11">
        <f>'JK第7表の4'!E5</f>
        <v>36760360</v>
      </c>
      <c r="F15" s="12">
        <f>'JK第7表の4'!F5</f>
        <v>2418563</v>
      </c>
      <c r="G15" s="10">
        <f>'JK第7表の4'!G5</f>
        <v>100</v>
      </c>
      <c r="H15" s="12">
        <f>'JK第7表の4'!H5</f>
        <v>9373655</v>
      </c>
    </row>
    <row r="16" spans="1:8" ht="17.25" customHeight="1">
      <c r="A16" s="20">
        <v>3</v>
      </c>
      <c r="B16" s="20" t="s">
        <v>14</v>
      </c>
      <c r="C16" s="10">
        <f t="shared" si="5"/>
        <v>71704905</v>
      </c>
      <c r="D16" s="11">
        <f>'JK第7表の4'!D6</f>
        <v>49699398</v>
      </c>
      <c r="E16" s="11">
        <f>'JK第7表の4'!E6</f>
        <v>21978589</v>
      </c>
      <c r="F16" s="12">
        <f>'JK第7表の4'!F6</f>
        <v>26918</v>
      </c>
      <c r="G16" s="10">
        <f>'JK第7表の4'!G6</f>
        <v>65</v>
      </c>
      <c r="H16" s="12">
        <f>'JK第7表の4'!H6</f>
        <v>4861012</v>
      </c>
    </row>
    <row r="17" spans="1:8" ht="17.25" customHeight="1">
      <c r="A17" s="20">
        <v>4</v>
      </c>
      <c r="B17" s="20" t="s">
        <v>15</v>
      </c>
      <c r="C17" s="10">
        <f t="shared" si="5"/>
        <v>87100447</v>
      </c>
      <c r="D17" s="11">
        <f>'JK第7表の4'!D7</f>
        <v>60383388</v>
      </c>
      <c r="E17" s="11">
        <f>'JK第7表の4'!E7</f>
        <v>26443178</v>
      </c>
      <c r="F17" s="12">
        <f>'JK第7表の4'!F7</f>
        <v>273881</v>
      </c>
      <c r="G17" s="10">
        <f>'JK第7表の4'!G7</f>
        <v>95</v>
      </c>
      <c r="H17" s="12">
        <f>'JK第7表の4'!H7</f>
        <v>7042740</v>
      </c>
    </row>
    <row r="18" spans="1:8" ht="17.25" customHeight="1">
      <c r="A18" s="21">
        <v>5</v>
      </c>
      <c r="B18" s="21" t="s">
        <v>16</v>
      </c>
      <c r="C18" s="17">
        <f t="shared" si="5"/>
        <v>102390216</v>
      </c>
      <c r="D18" s="18">
        <f>'JK第7表の4'!D8</f>
        <v>71017702</v>
      </c>
      <c r="E18" s="18">
        <f>'JK第7表の4'!E8</f>
        <v>29127406</v>
      </c>
      <c r="F18" s="19">
        <f>'JK第7表の4'!F8</f>
        <v>2245108</v>
      </c>
      <c r="G18" s="17">
        <f>'JK第7表の4'!G8</f>
        <v>117</v>
      </c>
      <c r="H18" s="19">
        <f>'JK第7表の4'!H8</f>
        <v>8348675</v>
      </c>
    </row>
    <row r="19" spans="1:8" ht="17.25" customHeight="1">
      <c r="A19" s="5">
        <v>6</v>
      </c>
      <c r="B19" s="5" t="s">
        <v>17</v>
      </c>
      <c r="C19" s="6">
        <f t="shared" si="5"/>
        <v>41146904</v>
      </c>
      <c r="D19" s="7">
        <f>'JK第7表の4'!D9</f>
        <v>28500368</v>
      </c>
      <c r="E19" s="7">
        <f>'JK第7表の4'!E9</f>
        <v>12418486</v>
      </c>
      <c r="F19" s="8">
        <f>'JK第7表の4'!F9</f>
        <v>228050</v>
      </c>
      <c r="G19" s="6">
        <f>'JK第7表の4'!G9</f>
        <v>39</v>
      </c>
      <c r="H19" s="8">
        <f>'JK第7表の4'!H9</f>
        <v>2516297</v>
      </c>
    </row>
    <row r="20" spans="1:8" ht="17.25" customHeight="1">
      <c r="A20" s="20">
        <v>7</v>
      </c>
      <c r="B20" s="20" t="s">
        <v>18</v>
      </c>
      <c r="C20" s="10">
        <f t="shared" si="5"/>
        <v>27954995</v>
      </c>
      <c r="D20" s="11">
        <f>'JK第7表の4'!D10</f>
        <v>19382336</v>
      </c>
      <c r="E20" s="11">
        <f>'JK第7表の4'!E10</f>
        <v>8557585</v>
      </c>
      <c r="F20" s="12">
        <f>'JK第7表の4'!F10</f>
        <v>15074</v>
      </c>
      <c r="G20" s="10">
        <f>'JK第7表の4'!G10</f>
        <v>19</v>
      </c>
      <c r="H20" s="12">
        <f>'JK第7表の4'!H10</f>
        <v>1768930</v>
      </c>
    </row>
    <row r="21" spans="1:8" ht="17.25" customHeight="1">
      <c r="A21" s="20">
        <v>8</v>
      </c>
      <c r="B21" s="20" t="s">
        <v>19</v>
      </c>
      <c r="C21" s="10">
        <f t="shared" si="5"/>
        <v>35611563</v>
      </c>
      <c r="D21" s="11">
        <f>'JK第7表の4'!D11</f>
        <v>24682590</v>
      </c>
      <c r="E21" s="11">
        <f>'JK第7表の4'!E11</f>
        <v>10864857</v>
      </c>
      <c r="F21" s="12">
        <f>'JK第7表の4'!F11</f>
        <v>64116</v>
      </c>
      <c r="G21" s="10">
        <f>'JK第7表の4'!G11</f>
        <v>42</v>
      </c>
      <c r="H21" s="12">
        <f>'JK第7表の4'!H11</f>
        <v>3368490</v>
      </c>
    </row>
    <row r="22" spans="1:8" ht="17.25" customHeight="1">
      <c r="A22" s="20">
        <v>9</v>
      </c>
      <c r="B22" s="20" t="s">
        <v>20</v>
      </c>
      <c r="C22" s="10">
        <f t="shared" si="5"/>
        <v>18116569</v>
      </c>
      <c r="D22" s="11">
        <f>'JK第7表の4'!D12</f>
        <v>12628468</v>
      </c>
      <c r="E22" s="11">
        <f>'JK第7表の4'!E12</f>
        <v>5488101</v>
      </c>
      <c r="F22" s="12">
        <f>'JK第7表の4'!F12</f>
        <v>0</v>
      </c>
      <c r="G22" s="10">
        <f>'JK第7表の4'!G12</f>
        <v>15</v>
      </c>
      <c r="H22" s="12">
        <f>'JK第7表の4'!H12</f>
        <v>779360</v>
      </c>
    </row>
    <row r="23" spans="1:8" ht="17.25" customHeight="1">
      <c r="A23" s="21">
        <v>10</v>
      </c>
      <c r="B23" s="21" t="s">
        <v>21</v>
      </c>
      <c r="C23" s="17">
        <f t="shared" si="5"/>
        <v>38675220</v>
      </c>
      <c r="D23" s="18">
        <f>'JK第7表の4'!D13</f>
        <v>26965268</v>
      </c>
      <c r="E23" s="18">
        <f>'JK第7表の4'!E13</f>
        <v>10835118</v>
      </c>
      <c r="F23" s="19">
        <f>'JK第7表の4'!F13</f>
        <v>874834</v>
      </c>
      <c r="G23" s="17">
        <f>'JK第7表の4'!G13</f>
        <v>28</v>
      </c>
      <c r="H23" s="19">
        <f>'JK第7表の4'!H13</f>
        <v>4342401</v>
      </c>
    </row>
    <row r="24" spans="1:8" ht="17.25" customHeight="1">
      <c r="A24" s="5">
        <v>11</v>
      </c>
      <c r="B24" s="5" t="s">
        <v>22</v>
      </c>
      <c r="C24" s="6">
        <f t="shared" si="5"/>
        <v>58060002</v>
      </c>
      <c r="D24" s="7">
        <f>'JK第7表の4'!D14</f>
        <v>39883169</v>
      </c>
      <c r="E24" s="7">
        <f>'JK第7表の4'!E14</f>
        <v>17036847</v>
      </c>
      <c r="F24" s="8">
        <f>'JK第7表の4'!F14</f>
        <v>1139986</v>
      </c>
      <c r="G24" s="6">
        <f>'JK第7表の4'!G14</f>
        <v>66</v>
      </c>
      <c r="H24" s="8">
        <f>'JK第7表の4'!H14</f>
        <v>3717598</v>
      </c>
    </row>
    <row r="25" spans="1:8" ht="17.25" customHeight="1">
      <c r="A25" s="20">
        <v>16</v>
      </c>
      <c r="B25" s="20" t="s">
        <v>23</v>
      </c>
      <c r="C25" s="10">
        <f t="shared" si="5"/>
        <v>641968</v>
      </c>
      <c r="D25" s="11">
        <f>'JK第7表の4'!D15</f>
        <v>449377</v>
      </c>
      <c r="E25" s="11">
        <f>'JK第7表の4'!E15</f>
        <v>192591</v>
      </c>
      <c r="F25" s="12">
        <f>'JK第7表の4'!F15</f>
        <v>0</v>
      </c>
      <c r="G25" s="10">
        <f>'JK第7表の4'!G15</f>
        <v>0</v>
      </c>
      <c r="H25" s="12">
        <f>'JK第7表の4'!H15</f>
        <v>0</v>
      </c>
    </row>
    <row r="26" spans="1:8" ht="17.25" customHeight="1">
      <c r="A26" s="20">
        <v>20</v>
      </c>
      <c r="B26" s="20" t="s">
        <v>24</v>
      </c>
      <c r="C26" s="10">
        <f t="shared" si="5"/>
        <v>34044424</v>
      </c>
      <c r="D26" s="11">
        <f>'JK第7表の4'!D16</f>
        <v>23707956</v>
      </c>
      <c r="E26" s="11">
        <f>'JK第7表の4'!E16</f>
        <v>10336395</v>
      </c>
      <c r="F26" s="12">
        <f>'JK第7表の4'!F16</f>
        <v>73</v>
      </c>
      <c r="G26" s="10">
        <f>'JK第7表の4'!G16</f>
        <v>73</v>
      </c>
      <c r="H26" s="12">
        <f>'JK第7表の4'!H16</f>
        <v>4218882</v>
      </c>
    </row>
    <row r="27" spans="1:8" ht="17.25" customHeight="1">
      <c r="A27" s="20">
        <v>46</v>
      </c>
      <c r="B27" s="20" t="s">
        <v>25</v>
      </c>
      <c r="C27" s="10">
        <f t="shared" si="5"/>
        <v>12624601</v>
      </c>
      <c r="D27" s="11">
        <f>'JK第7表の4'!D17</f>
        <v>8675430</v>
      </c>
      <c r="E27" s="11">
        <f>'JK第7表の4'!E17</f>
        <v>3931709</v>
      </c>
      <c r="F27" s="12">
        <f>'JK第7表の4'!F17</f>
        <v>17462</v>
      </c>
      <c r="G27" s="10">
        <f>'JK第7表の4'!G17</f>
        <v>9</v>
      </c>
      <c r="H27" s="12">
        <f>'JK第7表の4'!H17</f>
        <v>740741</v>
      </c>
    </row>
    <row r="28" spans="1:8" ht="17.25" customHeight="1">
      <c r="A28" s="21">
        <v>47</v>
      </c>
      <c r="B28" s="21" t="s">
        <v>26</v>
      </c>
      <c r="C28" s="17">
        <f t="shared" si="5"/>
        <v>48523293</v>
      </c>
      <c r="D28" s="18">
        <f>'JK第7表の4'!D18</f>
        <v>33926303</v>
      </c>
      <c r="E28" s="18">
        <f>'JK第7表の4'!E18</f>
        <v>12812261</v>
      </c>
      <c r="F28" s="19">
        <f>'JK第7表の4'!F18</f>
        <v>1784729</v>
      </c>
      <c r="G28" s="17">
        <f>'JK第7表の4'!G18</f>
        <v>16</v>
      </c>
      <c r="H28" s="19">
        <f>'JK第7表の4'!H18</f>
        <v>7259744</v>
      </c>
    </row>
    <row r="29" spans="1:8" ht="17.25" customHeight="1">
      <c r="A29" s="5">
        <v>101</v>
      </c>
      <c r="B29" s="5" t="s">
        <v>27</v>
      </c>
      <c r="C29" s="6">
        <f t="shared" si="5"/>
        <v>48609245</v>
      </c>
      <c r="D29" s="7">
        <f>'JK第7表の4'!D19</f>
        <v>33757064</v>
      </c>
      <c r="E29" s="7">
        <f>'JK第7表の4'!E19</f>
        <v>14555460</v>
      </c>
      <c r="F29" s="8">
        <f>'JK第7表の4'!F19</f>
        <v>296721</v>
      </c>
      <c r="G29" s="6">
        <f>'JK第7表の4'!G19</f>
        <v>128</v>
      </c>
      <c r="H29" s="8">
        <f>'JK第7表の4'!H19</f>
        <v>5005405</v>
      </c>
    </row>
    <row r="30" spans="1:8" ht="17.25" customHeight="1">
      <c r="A30" s="20">
        <v>102</v>
      </c>
      <c r="B30" s="20" t="s">
        <v>28</v>
      </c>
      <c r="C30" s="10">
        <f t="shared" si="5"/>
        <v>56313113</v>
      </c>
      <c r="D30" s="11">
        <f>'JK第7表の4'!D20</f>
        <v>39170478</v>
      </c>
      <c r="E30" s="11">
        <f>'JK第7表の4'!E20</f>
        <v>16297287</v>
      </c>
      <c r="F30" s="12">
        <f>'JK第7表の4'!F20</f>
        <v>845348</v>
      </c>
      <c r="G30" s="10">
        <f>'JK第7表の4'!G20</f>
        <v>60</v>
      </c>
      <c r="H30" s="12">
        <f>'JK第7表の4'!H20</f>
        <v>6385651</v>
      </c>
    </row>
    <row r="31" spans="1:8" ht="17.25" customHeight="1">
      <c r="A31" s="21">
        <v>103</v>
      </c>
      <c r="B31" s="21" t="s">
        <v>29</v>
      </c>
      <c r="C31" s="17">
        <f t="shared" si="5"/>
        <v>37290033</v>
      </c>
      <c r="D31" s="18">
        <f>'JK第7表の4'!D21</f>
        <v>26024636</v>
      </c>
      <c r="E31" s="18">
        <f>'JK第7表の4'!E21</f>
        <v>11206139</v>
      </c>
      <c r="F31" s="19">
        <f>'JK第7表の4'!F21</f>
        <v>59258</v>
      </c>
      <c r="G31" s="17">
        <f>'JK第7表の4'!G21</f>
        <v>161</v>
      </c>
      <c r="H31" s="19">
        <f>'JK第7表の4'!H21</f>
        <v>6220946</v>
      </c>
    </row>
    <row r="32" spans="1:8" ht="17.25" customHeight="1">
      <c r="A32" s="5">
        <v>301</v>
      </c>
      <c r="B32" s="5" t="s">
        <v>30</v>
      </c>
      <c r="C32" s="6">
        <f t="shared" si="5"/>
        <v>77195636</v>
      </c>
      <c r="D32" s="7">
        <f>'JK第7表の4'!D22</f>
        <v>53876470</v>
      </c>
      <c r="E32" s="7">
        <f>'JK第7表の4'!E22</f>
        <v>21917185</v>
      </c>
      <c r="F32" s="8">
        <f>'JK第7表の4'!F22</f>
        <v>1401981</v>
      </c>
      <c r="G32" s="6">
        <f>'JK第7表の4'!G22</f>
        <v>55</v>
      </c>
      <c r="H32" s="8">
        <f>'JK第7表の4'!H22</f>
        <v>10295572</v>
      </c>
    </row>
    <row r="33" spans="1:8" ht="17.25" customHeight="1">
      <c r="A33" s="21">
        <v>302</v>
      </c>
      <c r="B33" s="21" t="s">
        <v>31</v>
      </c>
      <c r="C33" s="17">
        <f t="shared" si="5"/>
        <v>74103323</v>
      </c>
      <c r="D33" s="18">
        <f>'JK第7表の4'!D23</f>
        <v>51512688</v>
      </c>
      <c r="E33" s="18">
        <f>'JK第7表の4'!E23</f>
        <v>21253131</v>
      </c>
      <c r="F33" s="19">
        <f>'JK第7表の4'!F23</f>
        <v>1337504</v>
      </c>
      <c r="G33" s="17">
        <f>'JK第7表の4'!G23</f>
        <v>28</v>
      </c>
      <c r="H33" s="19">
        <f>'JK第7表の4'!H23</f>
        <v>3598452</v>
      </c>
    </row>
    <row r="34" s="1" customFormat="1" ht="12">
      <c r="C34" s="22" t="s">
        <v>129</v>
      </c>
    </row>
    <row r="35" s="1" customFormat="1" ht="12">
      <c r="H35" s="23" t="s">
        <v>124</v>
      </c>
    </row>
    <row r="36" spans="3:8" ht="11.25">
      <c r="C36" s="61"/>
      <c r="D36" s="61"/>
      <c r="E36" s="61"/>
      <c r="F36" s="61"/>
      <c r="G36" s="61"/>
      <c r="H36" s="61"/>
    </row>
    <row r="37" spans="3:8" ht="11.25">
      <c r="C37" s="61"/>
      <c r="D37" s="61"/>
      <c r="E37" s="61"/>
      <c r="F37" s="61"/>
      <c r="G37" s="61"/>
      <c r="H37" s="61"/>
    </row>
  </sheetData>
  <sheetProtection/>
  <mergeCells count="11">
    <mergeCell ref="H7:H8"/>
    <mergeCell ref="A9:A13"/>
    <mergeCell ref="A4:A8"/>
    <mergeCell ref="B4:B8"/>
    <mergeCell ref="C4:F4"/>
    <mergeCell ref="G4:H6"/>
    <mergeCell ref="C5:C8"/>
    <mergeCell ref="D5:D8"/>
    <mergeCell ref="E5:E8"/>
    <mergeCell ref="F5:F8"/>
    <mergeCell ref="G7:G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.8515625" style="4" customWidth="1"/>
    <col min="2" max="2" width="11.57421875" style="4" customWidth="1"/>
    <col min="3" max="3" width="14.57421875" style="4" customWidth="1"/>
    <col min="4" max="5" width="13.57421875" style="4" customWidth="1"/>
    <col min="6" max="6" width="12.57421875" style="4" customWidth="1"/>
    <col min="7" max="7" width="8.57421875" style="4" customWidth="1"/>
    <col min="8" max="8" width="13.57421875" style="4" customWidth="1"/>
    <col min="9" max="16384" width="9.00390625" style="4" customWidth="1"/>
  </cols>
  <sheetData>
    <row r="1" s="1" customFormat="1" ht="12">
      <c r="C1" s="64" t="s">
        <v>132</v>
      </c>
    </row>
    <row r="2" s="1" customFormat="1" ht="13.5">
      <c r="D2" s="2" t="s">
        <v>80</v>
      </c>
    </row>
    <row r="3" s="1" customFormat="1" ht="12">
      <c r="H3" s="3" t="s">
        <v>55</v>
      </c>
    </row>
    <row r="4" spans="1:8" ht="11.25">
      <c r="A4" s="118" t="s">
        <v>0</v>
      </c>
      <c r="B4" s="121" t="s">
        <v>1</v>
      </c>
      <c r="C4" s="124" t="s">
        <v>56</v>
      </c>
      <c r="D4" s="92"/>
      <c r="E4" s="92"/>
      <c r="F4" s="93"/>
      <c r="G4" s="125" t="s">
        <v>57</v>
      </c>
      <c r="H4" s="126"/>
    </row>
    <row r="5" spans="1:8" ht="11.25">
      <c r="A5" s="119"/>
      <c r="B5" s="122"/>
      <c r="C5" s="128" t="s">
        <v>42</v>
      </c>
      <c r="D5" s="112" t="s">
        <v>58</v>
      </c>
      <c r="E5" s="112" t="s">
        <v>59</v>
      </c>
      <c r="F5" s="114" t="s">
        <v>60</v>
      </c>
      <c r="G5" s="127"/>
      <c r="H5" s="114"/>
    </row>
    <row r="6" spans="1:8" ht="11.25">
      <c r="A6" s="119"/>
      <c r="B6" s="122"/>
      <c r="C6" s="128"/>
      <c r="D6" s="112"/>
      <c r="E6" s="112"/>
      <c r="F6" s="114"/>
      <c r="G6" s="127"/>
      <c r="H6" s="114"/>
    </row>
    <row r="7" spans="1:8" ht="11.25">
      <c r="A7" s="119"/>
      <c r="B7" s="122"/>
      <c r="C7" s="128"/>
      <c r="D7" s="112"/>
      <c r="E7" s="112"/>
      <c r="F7" s="114"/>
      <c r="G7" s="116" t="s">
        <v>61</v>
      </c>
      <c r="H7" s="110" t="s">
        <v>57</v>
      </c>
    </row>
    <row r="8" spans="1:8" ht="11.25">
      <c r="A8" s="120"/>
      <c r="B8" s="136"/>
      <c r="C8" s="129"/>
      <c r="D8" s="113"/>
      <c r="E8" s="113"/>
      <c r="F8" s="115"/>
      <c r="G8" s="117"/>
      <c r="H8" s="111"/>
    </row>
    <row r="9" spans="1:8" ht="17.25" customHeight="1">
      <c r="A9" s="105"/>
      <c r="B9" s="5" t="s">
        <v>77</v>
      </c>
      <c r="C9" s="6">
        <f aca="true" t="shared" si="0" ref="C9:H9">C10+C13</f>
        <v>1260265969</v>
      </c>
      <c r="D9" s="7">
        <f t="shared" si="0"/>
        <v>1004830831</v>
      </c>
      <c r="E9" s="7">
        <f t="shared" si="0"/>
        <v>57291555</v>
      </c>
      <c r="F9" s="8">
        <f t="shared" si="0"/>
        <v>198143583</v>
      </c>
      <c r="G9" s="6">
        <f t="shared" si="0"/>
        <v>1819</v>
      </c>
      <c r="H9" s="8">
        <f t="shared" si="0"/>
        <v>92813323</v>
      </c>
    </row>
    <row r="10" spans="1:8" ht="17.25" customHeight="1">
      <c r="A10" s="106"/>
      <c r="B10" s="9" t="s">
        <v>32</v>
      </c>
      <c r="C10" s="10">
        <f aca="true" t="shared" si="1" ref="C10:H10">SUM(C11:C12)</f>
        <v>1225334219</v>
      </c>
      <c r="D10" s="11">
        <f t="shared" si="1"/>
        <v>976974293</v>
      </c>
      <c r="E10" s="11">
        <f t="shared" si="1"/>
        <v>56481202</v>
      </c>
      <c r="F10" s="12">
        <f t="shared" si="1"/>
        <v>191878724</v>
      </c>
      <c r="G10" s="10">
        <f t="shared" si="1"/>
        <v>1817</v>
      </c>
      <c r="H10" s="12">
        <f t="shared" si="1"/>
        <v>92379840</v>
      </c>
    </row>
    <row r="11" spans="1:8" ht="17.25" customHeight="1">
      <c r="A11" s="106"/>
      <c r="B11" s="15" t="s">
        <v>78</v>
      </c>
      <c r="C11" s="10">
        <f aca="true" t="shared" si="2" ref="C11:H11">SUM(C14:C24)+SUM(C29:C31)</f>
        <v>1177357772</v>
      </c>
      <c r="D11" s="11">
        <f t="shared" si="2"/>
        <v>938715047</v>
      </c>
      <c r="E11" s="11">
        <f t="shared" si="2"/>
        <v>55760711</v>
      </c>
      <c r="F11" s="12">
        <f t="shared" si="2"/>
        <v>182882014</v>
      </c>
      <c r="G11" s="10">
        <f t="shared" si="2"/>
        <v>1800</v>
      </c>
      <c r="H11" s="12">
        <f t="shared" si="2"/>
        <v>92036832</v>
      </c>
    </row>
    <row r="12" spans="1:8" ht="17.25" customHeight="1">
      <c r="A12" s="106"/>
      <c r="B12" s="15" t="s">
        <v>79</v>
      </c>
      <c r="C12" s="10">
        <f aca="true" t="shared" si="3" ref="C12:H12">SUM(C25:C28)</f>
        <v>47976447</v>
      </c>
      <c r="D12" s="11">
        <f t="shared" si="3"/>
        <v>38259246</v>
      </c>
      <c r="E12" s="11">
        <f t="shared" si="3"/>
        <v>720491</v>
      </c>
      <c r="F12" s="12">
        <f t="shared" si="3"/>
        <v>8996710</v>
      </c>
      <c r="G12" s="10">
        <f t="shared" si="3"/>
        <v>17</v>
      </c>
      <c r="H12" s="12">
        <f t="shared" si="3"/>
        <v>343008</v>
      </c>
    </row>
    <row r="13" spans="1:8" ht="17.25" customHeight="1">
      <c r="A13" s="107"/>
      <c r="B13" s="16" t="s">
        <v>33</v>
      </c>
      <c r="C13" s="17">
        <f aca="true" t="shared" si="4" ref="C13:H13">C32+C33</f>
        <v>34931750</v>
      </c>
      <c r="D13" s="18">
        <f t="shared" si="4"/>
        <v>27856538</v>
      </c>
      <c r="E13" s="18">
        <f t="shared" si="4"/>
        <v>810353</v>
      </c>
      <c r="F13" s="19">
        <f t="shared" si="4"/>
        <v>6264859</v>
      </c>
      <c r="G13" s="17">
        <f t="shared" si="4"/>
        <v>2</v>
      </c>
      <c r="H13" s="19">
        <f t="shared" si="4"/>
        <v>433483</v>
      </c>
    </row>
    <row r="14" spans="1:8" ht="17.25" customHeight="1">
      <c r="A14" s="5">
        <v>1</v>
      </c>
      <c r="B14" s="5" t="s">
        <v>12</v>
      </c>
      <c r="C14" s="6">
        <f>D14+E14+F14</f>
        <v>510589615</v>
      </c>
      <c r="D14" s="7">
        <f>'JK第7表の5'!D4</f>
        <v>407136893</v>
      </c>
      <c r="E14" s="7">
        <f>'JK第7表の5'!E4</f>
        <v>21736106</v>
      </c>
      <c r="F14" s="8">
        <f>'JK第7表の5'!F4</f>
        <v>81716616</v>
      </c>
      <c r="G14" s="6">
        <f>'JK第7表の5'!G4</f>
        <v>100</v>
      </c>
      <c r="H14" s="8">
        <f>'JK第7表の5'!H4</f>
        <v>16713294</v>
      </c>
    </row>
    <row r="15" spans="1:8" ht="17.25" customHeight="1">
      <c r="A15" s="20">
        <v>2</v>
      </c>
      <c r="B15" s="20" t="s">
        <v>13</v>
      </c>
      <c r="C15" s="10">
        <f aca="true" t="shared" si="5" ref="C15:C33">D15+E15+F15</f>
        <v>110468623</v>
      </c>
      <c r="D15" s="11">
        <f>'JK第7表の5'!D5</f>
        <v>88071756</v>
      </c>
      <c r="E15" s="11">
        <f>'JK第7表の5'!E5</f>
        <v>4900764</v>
      </c>
      <c r="F15" s="12">
        <f>'JK第7表の5'!F5</f>
        <v>17496103</v>
      </c>
      <c r="G15" s="10">
        <f>'JK第7表の5'!G5</f>
        <v>1517</v>
      </c>
      <c r="H15" s="12">
        <f>'JK第7表の5'!H5</f>
        <v>45742071</v>
      </c>
    </row>
    <row r="16" spans="1:8" ht="17.25" customHeight="1">
      <c r="A16" s="20">
        <v>3</v>
      </c>
      <c r="B16" s="20" t="s">
        <v>14</v>
      </c>
      <c r="C16" s="10">
        <f t="shared" si="5"/>
        <v>121890930</v>
      </c>
      <c r="D16" s="11">
        <f>'JK第7表の5'!D6</f>
        <v>96994998</v>
      </c>
      <c r="E16" s="11">
        <f>'JK第7表の5'!E6</f>
        <v>9300517</v>
      </c>
      <c r="F16" s="12">
        <f>'JK第7表の5'!F6</f>
        <v>15595415</v>
      </c>
      <c r="G16" s="10">
        <f>'JK第7表の5'!G6</f>
        <v>71</v>
      </c>
      <c r="H16" s="12">
        <f>'JK第7表の5'!H6</f>
        <v>11021135</v>
      </c>
    </row>
    <row r="17" spans="1:8" ht="17.25" customHeight="1">
      <c r="A17" s="20">
        <v>4</v>
      </c>
      <c r="B17" s="20" t="s">
        <v>15</v>
      </c>
      <c r="C17" s="10">
        <f t="shared" si="5"/>
        <v>57399090</v>
      </c>
      <c r="D17" s="11">
        <f>'JK第7表の5'!D7</f>
        <v>45852630</v>
      </c>
      <c r="E17" s="11">
        <f>'JK第7表の5'!E7</f>
        <v>3564698</v>
      </c>
      <c r="F17" s="12">
        <f>'JK第7表の5'!F7</f>
        <v>7981762</v>
      </c>
      <c r="G17" s="10">
        <f>'JK第7表の5'!G7</f>
        <v>9</v>
      </c>
      <c r="H17" s="12">
        <f>'JK第7表の5'!H7</f>
        <v>2033431</v>
      </c>
    </row>
    <row r="18" spans="1:8" ht="17.25" customHeight="1">
      <c r="A18" s="21">
        <v>5</v>
      </c>
      <c r="B18" s="21" t="s">
        <v>16</v>
      </c>
      <c r="C18" s="17">
        <f t="shared" si="5"/>
        <v>69163789</v>
      </c>
      <c r="D18" s="18">
        <f>'JK第7表の5'!D8</f>
        <v>55037671</v>
      </c>
      <c r="E18" s="18">
        <f>'JK第7表の5'!E8</f>
        <v>1029154</v>
      </c>
      <c r="F18" s="19">
        <f>'JK第7表の5'!F8</f>
        <v>13096964</v>
      </c>
      <c r="G18" s="17">
        <f>'JK第7表の5'!G8</f>
        <v>8</v>
      </c>
      <c r="H18" s="19">
        <f>'JK第7表の5'!H8</f>
        <v>583056</v>
      </c>
    </row>
    <row r="19" spans="1:8" ht="17.25" customHeight="1">
      <c r="A19" s="5">
        <v>6</v>
      </c>
      <c r="B19" s="5" t="s">
        <v>17</v>
      </c>
      <c r="C19" s="6">
        <f t="shared" si="5"/>
        <v>34398430</v>
      </c>
      <c r="D19" s="7">
        <f>'JK第7表の5'!D9</f>
        <v>27444938</v>
      </c>
      <c r="E19" s="7">
        <f>'JK第7表の5'!E9</f>
        <v>827816</v>
      </c>
      <c r="F19" s="8">
        <f>'JK第7表の5'!F9</f>
        <v>6125676</v>
      </c>
      <c r="G19" s="6">
        <f>'JK第7表の5'!G9</f>
        <v>7</v>
      </c>
      <c r="H19" s="8">
        <f>'JK第7表の5'!H9</f>
        <v>609059</v>
      </c>
    </row>
    <row r="20" spans="1:8" ht="17.25" customHeight="1">
      <c r="A20" s="20">
        <v>7</v>
      </c>
      <c r="B20" s="20" t="s">
        <v>18</v>
      </c>
      <c r="C20" s="10">
        <f t="shared" si="5"/>
        <v>11478219</v>
      </c>
      <c r="D20" s="11">
        <f>'JK第7表の5'!D10</f>
        <v>9151118</v>
      </c>
      <c r="E20" s="11">
        <f>'JK第7表の5'!E10</f>
        <v>725867</v>
      </c>
      <c r="F20" s="12">
        <f>'JK第7表の5'!F10</f>
        <v>1601234</v>
      </c>
      <c r="G20" s="10">
        <f>'JK第7表の5'!G10</f>
        <v>6</v>
      </c>
      <c r="H20" s="12">
        <f>'JK第7表の5'!H10</f>
        <v>667378</v>
      </c>
    </row>
    <row r="21" spans="1:8" ht="17.25" customHeight="1">
      <c r="A21" s="20">
        <v>8</v>
      </c>
      <c r="B21" s="20" t="s">
        <v>19</v>
      </c>
      <c r="C21" s="10">
        <f t="shared" si="5"/>
        <v>14583890</v>
      </c>
      <c r="D21" s="11">
        <f>'JK第7表の5'!D11</f>
        <v>11639102</v>
      </c>
      <c r="E21" s="11">
        <f>'JK第7表の5'!E11</f>
        <v>237207</v>
      </c>
      <c r="F21" s="12">
        <f>'JK第7表の5'!F11</f>
        <v>2707581</v>
      </c>
      <c r="G21" s="10">
        <f>'JK第7表の5'!G11</f>
        <v>1</v>
      </c>
      <c r="H21" s="12">
        <f>'JK第7表の5'!H11</f>
        <v>184593</v>
      </c>
    </row>
    <row r="22" spans="1:8" ht="17.25" customHeight="1">
      <c r="A22" s="20">
        <v>9</v>
      </c>
      <c r="B22" s="20" t="s">
        <v>20</v>
      </c>
      <c r="C22" s="10">
        <f t="shared" si="5"/>
        <v>20784361</v>
      </c>
      <c r="D22" s="11">
        <f>'JK第7表の5'!D12</f>
        <v>16564666</v>
      </c>
      <c r="E22" s="11">
        <f>'JK第7表の5'!E12</f>
        <v>827861</v>
      </c>
      <c r="F22" s="12">
        <f>'JK第7表の5'!F12</f>
        <v>3391834</v>
      </c>
      <c r="G22" s="10">
        <f>'JK第7表の5'!G12</f>
        <v>0</v>
      </c>
      <c r="H22" s="12">
        <f>'JK第7表の5'!H12</f>
        <v>0</v>
      </c>
    </row>
    <row r="23" spans="1:8" ht="17.25" customHeight="1">
      <c r="A23" s="21">
        <v>10</v>
      </c>
      <c r="B23" s="21" t="s">
        <v>21</v>
      </c>
      <c r="C23" s="17">
        <f t="shared" si="5"/>
        <v>45858145</v>
      </c>
      <c r="D23" s="18">
        <f>'JK第7表の5'!D13</f>
        <v>36528174</v>
      </c>
      <c r="E23" s="18">
        <f>'JK第7表の5'!E13</f>
        <v>2527609</v>
      </c>
      <c r="F23" s="19">
        <f>'JK第7表の5'!F13</f>
        <v>6802362</v>
      </c>
      <c r="G23" s="17">
        <f>'JK第7表の5'!G13</f>
        <v>20</v>
      </c>
      <c r="H23" s="19">
        <f>'JK第7表の5'!H13</f>
        <v>3372028</v>
      </c>
    </row>
    <row r="24" spans="1:8" ht="17.25" customHeight="1">
      <c r="A24" s="5">
        <v>11</v>
      </c>
      <c r="B24" s="5" t="s">
        <v>22</v>
      </c>
      <c r="C24" s="6">
        <f t="shared" si="5"/>
        <v>70569819</v>
      </c>
      <c r="D24" s="7">
        <f>'JK第7表の5'!D14</f>
        <v>56377868</v>
      </c>
      <c r="E24" s="7">
        <f>'JK第7表の5'!E14</f>
        <v>4177473</v>
      </c>
      <c r="F24" s="8">
        <f>'JK第7表の5'!F14</f>
        <v>10014478</v>
      </c>
      <c r="G24" s="6">
        <f>'JK第7表の5'!G14</f>
        <v>24</v>
      </c>
      <c r="H24" s="8">
        <f>'JK第7表の5'!H14</f>
        <v>4313630</v>
      </c>
    </row>
    <row r="25" spans="1:8" ht="17.25" customHeight="1">
      <c r="A25" s="20">
        <v>16</v>
      </c>
      <c r="B25" s="20" t="s">
        <v>23</v>
      </c>
      <c r="C25" s="10">
        <f t="shared" si="5"/>
        <v>583610</v>
      </c>
      <c r="D25" s="11">
        <f>'JK第7表の5'!D15</f>
        <v>466888</v>
      </c>
      <c r="E25" s="11">
        <f>'JK第7表の5'!E15</f>
        <v>0</v>
      </c>
      <c r="F25" s="12">
        <f>'JK第7表の5'!F15</f>
        <v>116722</v>
      </c>
      <c r="G25" s="10">
        <f>'JK第7表の5'!G15</f>
        <v>0</v>
      </c>
      <c r="H25" s="12">
        <f>'JK第7表の5'!H15</f>
        <v>0</v>
      </c>
    </row>
    <row r="26" spans="1:8" ht="17.25" customHeight="1">
      <c r="A26" s="20">
        <v>20</v>
      </c>
      <c r="B26" s="20" t="s">
        <v>24</v>
      </c>
      <c r="C26" s="10">
        <f t="shared" si="5"/>
        <v>25085904</v>
      </c>
      <c r="D26" s="11">
        <f>'JK第7表の5'!D16</f>
        <v>20014412</v>
      </c>
      <c r="E26" s="11">
        <f>'JK第7表の5'!E16</f>
        <v>280779</v>
      </c>
      <c r="F26" s="12">
        <f>'JK第7表の5'!F16</f>
        <v>4790713</v>
      </c>
      <c r="G26" s="10">
        <f>'JK第7表の5'!G16</f>
        <v>1</v>
      </c>
      <c r="H26" s="12">
        <f>'JK第7表の5'!H16</f>
        <v>171405</v>
      </c>
    </row>
    <row r="27" spans="1:8" ht="17.25" customHeight="1">
      <c r="A27" s="20">
        <v>46</v>
      </c>
      <c r="B27" s="20" t="s">
        <v>25</v>
      </c>
      <c r="C27" s="10">
        <f t="shared" si="5"/>
        <v>8296946</v>
      </c>
      <c r="D27" s="11">
        <f>'JK第7表の5'!D17</f>
        <v>6613088</v>
      </c>
      <c r="E27" s="11">
        <f>'JK第7表の5'!E17</f>
        <v>83702</v>
      </c>
      <c r="F27" s="12">
        <f>'JK第7表の5'!F17</f>
        <v>1600156</v>
      </c>
      <c r="G27" s="10">
        <f>'JK第7表の5'!G17</f>
        <v>2</v>
      </c>
      <c r="H27" s="12">
        <f>'JK第7表の5'!H17</f>
        <v>3889</v>
      </c>
    </row>
    <row r="28" spans="1:8" ht="17.25" customHeight="1">
      <c r="A28" s="21">
        <v>47</v>
      </c>
      <c r="B28" s="21" t="s">
        <v>26</v>
      </c>
      <c r="C28" s="17">
        <f t="shared" si="5"/>
        <v>14009987</v>
      </c>
      <c r="D28" s="18">
        <f>'JK第7表の5'!D18</f>
        <v>11164858</v>
      </c>
      <c r="E28" s="18">
        <f>'JK第7表の5'!E18</f>
        <v>356010</v>
      </c>
      <c r="F28" s="19">
        <f>'JK第7表の5'!F18</f>
        <v>2489119</v>
      </c>
      <c r="G28" s="17">
        <f>'JK第7表の5'!G18</f>
        <v>14</v>
      </c>
      <c r="H28" s="19">
        <f>'JK第7表の5'!H18</f>
        <v>167714</v>
      </c>
    </row>
    <row r="29" spans="1:8" ht="17.25" customHeight="1">
      <c r="A29" s="5">
        <v>101</v>
      </c>
      <c r="B29" s="5" t="s">
        <v>27</v>
      </c>
      <c r="C29" s="6">
        <f t="shared" si="5"/>
        <v>31333192</v>
      </c>
      <c r="D29" s="7">
        <f>'JK第7表の5'!D19</f>
        <v>25000194</v>
      </c>
      <c r="E29" s="7">
        <f>'JK第7表の5'!E19</f>
        <v>368407</v>
      </c>
      <c r="F29" s="8">
        <f>'JK第7表の5'!F19</f>
        <v>5964591</v>
      </c>
      <c r="G29" s="6">
        <f>'JK第7表の5'!G19</f>
        <v>15</v>
      </c>
      <c r="H29" s="8">
        <f>'JK第7表の5'!H19</f>
        <v>1315100</v>
      </c>
    </row>
    <row r="30" spans="1:8" ht="17.25" customHeight="1">
      <c r="A30" s="20">
        <v>102</v>
      </c>
      <c r="B30" s="20" t="s">
        <v>28</v>
      </c>
      <c r="C30" s="10">
        <f t="shared" si="5"/>
        <v>62970444</v>
      </c>
      <c r="D30" s="11">
        <f>'JK第7表の5'!D20</f>
        <v>50259485</v>
      </c>
      <c r="E30" s="11">
        <f>'JK第7表の5'!E20</f>
        <v>5424886</v>
      </c>
      <c r="F30" s="12">
        <f>'JK第7表の5'!F20</f>
        <v>7286073</v>
      </c>
      <c r="G30" s="10">
        <f>'JK第7表の5'!G20</f>
        <v>21</v>
      </c>
      <c r="H30" s="12">
        <f>'JK第7表の5'!H20</f>
        <v>5295488</v>
      </c>
    </row>
    <row r="31" spans="1:8" ht="17.25" customHeight="1">
      <c r="A31" s="21">
        <v>103</v>
      </c>
      <c r="B31" s="21" t="s">
        <v>29</v>
      </c>
      <c r="C31" s="17">
        <f t="shared" si="5"/>
        <v>15869225</v>
      </c>
      <c r="D31" s="18">
        <f>'JK第7表の5'!D21</f>
        <v>12655554</v>
      </c>
      <c r="E31" s="18">
        <f>'JK第7表の5'!E21</f>
        <v>112346</v>
      </c>
      <c r="F31" s="19">
        <f>'JK第7表の5'!F21</f>
        <v>3101325</v>
      </c>
      <c r="G31" s="17">
        <f>'JK第7表の5'!G21</f>
        <v>1</v>
      </c>
      <c r="H31" s="19">
        <f>'JK第7表の5'!H21</f>
        <v>186569</v>
      </c>
    </row>
    <row r="32" spans="1:8" ht="17.25" customHeight="1">
      <c r="A32" s="5">
        <v>301</v>
      </c>
      <c r="B32" s="5" t="s">
        <v>30</v>
      </c>
      <c r="C32" s="6">
        <f t="shared" si="5"/>
        <v>16546036</v>
      </c>
      <c r="D32" s="7">
        <f>'JK第7表の5'!D22</f>
        <v>13205416</v>
      </c>
      <c r="E32" s="7">
        <f>'JK第7表の5'!E22</f>
        <v>311479</v>
      </c>
      <c r="F32" s="8">
        <f>'JK第7表の5'!F22</f>
        <v>3029141</v>
      </c>
      <c r="G32" s="6">
        <f>'JK第7表の5'!G22</f>
        <v>1</v>
      </c>
      <c r="H32" s="8">
        <f>'JK第7表の5'!H22</f>
        <v>100245</v>
      </c>
    </row>
    <row r="33" spans="1:8" ht="17.25" customHeight="1">
      <c r="A33" s="21">
        <v>302</v>
      </c>
      <c r="B33" s="21" t="s">
        <v>31</v>
      </c>
      <c r="C33" s="17">
        <f t="shared" si="5"/>
        <v>18385714</v>
      </c>
      <c r="D33" s="18">
        <f>'JK第7表の5'!D23</f>
        <v>14651122</v>
      </c>
      <c r="E33" s="18">
        <f>'JK第7表の5'!E23</f>
        <v>498874</v>
      </c>
      <c r="F33" s="19">
        <f>'JK第7表の5'!F23</f>
        <v>3235718</v>
      </c>
      <c r="G33" s="17">
        <f>'JK第7表の5'!G23</f>
        <v>1</v>
      </c>
      <c r="H33" s="19">
        <f>'JK第7表の5'!H23</f>
        <v>333238</v>
      </c>
    </row>
    <row r="34" s="1" customFormat="1" ht="12">
      <c r="C34" s="22" t="s">
        <v>129</v>
      </c>
    </row>
    <row r="35" s="1" customFormat="1" ht="12">
      <c r="H35" s="23" t="s">
        <v>125</v>
      </c>
    </row>
  </sheetData>
  <sheetProtection/>
  <mergeCells count="11">
    <mergeCell ref="A9:A13"/>
    <mergeCell ref="A4:A8"/>
    <mergeCell ref="B4:B8"/>
    <mergeCell ref="C4:F4"/>
    <mergeCell ref="G4:H6"/>
    <mergeCell ref="C5:C8"/>
    <mergeCell ref="D5:D8"/>
    <mergeCell ref="E5:E8"/>
    <mergeCell ref="F5:F8"/>
    <mergeCell ref="G7:G8"/>
    <mergeCell ref="H7:H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7"/>
  <sheetViews>
    <sheetView zoomScalePageLayoutView="0" workbookViewId="0" topLeftCell="F1">
      <selection activeCell="V25" sqref="V25"/>
    </sheetView>
  </sheetViews>
  <sheetFormatPr defaultColWidth="9.140625" defaultRowHeight="15"/>
  <cols>
    <col min="3" max="3" width="14.57421875" style="0" bestFit="1" customWidth="1"/>
    <col min="4" max="5" width="13.421875" style="0" bestFit="1" customWidth="1"/>
    <col min="6" max="6" width="12.421875" style="0" bestFit="1" customWidth="1"/>
    <col min="7" max="7" width="9.140625" style="0" bestFit="1" customWidth="1"/>
    <col min="8" max="8" width="13.421875" style="0" bestFit="1" customWidth="1"/>
    <col min="9" max="9" width="9.140625" style="0" bestFit="1" customWidth="1"/>
    <col min="10" max="10" width="13.421875" style="0" bestFit="1" customWidth="1"/>
    <col min="11" max="11" width="9.140625" style="0" bestFit="1" customWidth="1"/>
    <col min="12" max="12" width="12.421875" style="0" bestFit="1" customWidth="1"/>
    <col min="13" max="14" width="9.140625" style="0" bestFit="1" customWidth="1"/>
    <col min="15" max="15" width="10.140625" style="0" bestFit="1" customWidth="1"/>
    <col min="16" max="16" width="9.140625" style="0" bestFit="1" customWidth="1"/>
    <col min="17" max="17" width="11.28125" style="0" bestFit="1" customWidth="1"/>
    <col min="18" max="18" width="9.140625" style="0" bestFit="1" customWidth="1"/>
    <col min="19" max="19" width="11.28125" style="0" bestFit="1" customWidth="1"/>
    <col min="20" max="20" width="9.140625" style="0" bestFit="1" customWidth="1"/>
    <col min="21" max="21" width="10.140625" style="0" bestFit="1" customWidth="1"/>
    <col min="22" max="22" width="9.140625" style="0" bestFit="1" customWidth="1"/>
    <col min="23" max="23" width="10.140625" style="0" bestFit="1" customWidth="1"/>
    <col min="24" max="27" width="9.140625" style="0" bestFit="1" customWidth="1"/>
  </cols>
  <sheetData>
    <row r="1" ht="13.5">
      <c r="A1" t="s">
        <v>126</v>
      </c>
    </row>
    <row r="2" spans="3:27" ht="13.5">
      <c r="C2" t="s">
        <v>102</v>
      </c>
      <c r="P2" t="s">
        <v>102</v>
      </c>
      <c r="Q2" t="s">
        <v>102</v>
      </c>
      <c r="V2" t="s">
        <v>103</v>
      </c>
      <c r="W2" t="s">
        <v>103</v>
      </c>
      <c r="X2" t="s">
        <v>103</v>
      </c>
      <c r="Y2" t="s">
        <v>103</v>
      </c>
      <c r="Z2" t="s">
        <v>103</v>
      </c>
      <c r="AA2" t="s">
        <v>103</v>
      </c>
    </row>
    <row r="3" spans="1:27" s="39" customFormat="1" ht="81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39" t="s">
        <v>6</v>
      </c>
      <c r="H3" s="39" t="s">
        <v>7</v>
      </c>
      <c r="I3" s="39" t="s">
        <v>86</v>
      </c>
      <c r="J3" s="39" t="s">
        <v>87</v>
      </c>
      <c r="K3" s="39" t="s">
        <v>8</v>
      </c>
      <c r="L3" s="39" t="s">
        <v>9</v>
      </c>
      <c r="M3" s="39" t="s">
        <v>11</v>
      </c>
      <c r="N3" s="39" t="s">
        <v>10</v>
      </c>
      <c r="O3" s="39" t="s">
        <v>88</v>
      </c>
      <c r="P3" s="39" t="s">
        <v>89</v>
      </c>
      <c r="Q3" s="39" t="s">
        <v>90</v>
      </c>
      <c r="R3" s="39" t="s">
        <v>91</v>
      </c>
      <c r="S3" s="39" t="s">
        <v>92</v>
      </c>
      <c r="T3" s="39" t="s">
        <v>93</v>
      </c>
      <c r="U3" s="39" t="s">
        <v>94</v>
      </c>
      <c r="V3" s="39" t="s">
        <v>95</v>
      </c>
      <c r="W3" s="39" t="s">
        <v>96</v>
      </c>
      <c r="X3" s="39" t="s">
        <v>98</v>
      </c>
      <c r="Y3" s="39" t="s">
        <v>99</v>
      </c>
      <c r="Z3" s="39" t="s">
        <v>100</v>
      </c>
      <c r="AA3" s="39" t="s">
        <v>101</v>
      </c>
    </row>
    <row r="4" spans="1:27" ht="13.5">
      <c r="A4">
        <v>1</v>
      </c>
      <c r="B4" t="s">
        <v>12</v>
      </c>
      <c r="C4" s="137">
        <v>40473070036</v>
      </c>
      <c r="D4" s="137">
        <v>29756936989</v>
      </c>
      <c r="E4" s="137">
        <v>9860401898</v>
      </c>
      <c r="F4" s="137">
        <v>855731149</v>
      </c>
      <c r="G4" s="137">
        <v>88346</v>
      </c>
      <c r="H4" s="137">
        <v>4636361124</v>
      </c>
      <c r="I4" s="137">
        <v>45897</v>
      </c>
      <c r="J4" s="137">
        <v>4170847234</v>
      </c>
      <c r="K4" s="137">
        <v>8888</v>
      </c>
      <c r="L4" s="137">
        <v>732630737</v>
      </c>
      <c r="M4" s="137">
        <v>848</v>
      </c>
      <c r="N4" s="137">
        <v>269</v>
      </c>
      <c r="O4" s="137">
        <v>6087447</v>
      </c>
      <c r="P4" s="137">
        <v>795</v>
      </c>
      <c r="Q4" s="137">
        <v>121004000</v>
      </c>
      <c r="R4" s="137">
        <v>263</v>
      </c>
      <c r="S4" s="137">
        <v>110364000</v>
      </c>
      <c r="T4" s="137">
        <v>532</v>
      </c>
      <c r="U4" s="137">
        <v>10640000</v>
      </c>
      <c r="V4" s="137">
        <v>0</v>
      </c>
      <c r="W4" s="137">
        <v>0</v>
      </c>
      <c r="X4" s="137">
        <v>0</v>
      </c>
      <c r="Y4" s="137">
        <v>0</v>
      </c>
      <c r="Z4" s="137">
        <v>0</v>
      </c>
      <c r="AA4" s="137">
        <v>0</v>
      </c>
    </row>
    <row r="5" spans="1:27" ht="13.5">
      <c r="A5">
        <v>2</v>
      </c>
      <c r="B5" t="s">
        <v>13</v>
      </c>
      <c r="C5" s="137">
        <v>11359147463</v>
      </c>
      <c r="D5" s="137">
        <v>8355982817</v>
      </c>
      <c r="E5" s="137">
        <v>2726005237</v>
      </c>
      <c r="F5" s="137">
        <v>277159409</v>
      </c>
      <c r="G5" s="137">
        <v>24451</v>
      </c>
      <c r="H5" s="137">
        <v>1353331736</v>
      </c>
      <c r="I5" s="137">
        <v>13612</v>
      </c>
      <c r="J5" s="137">
        <v>1233903837</v>
      </c>
      <c r="K5" s="137">
        <v>2158</v>
      </c>
      <c r="L5" s="137">
        <v>158107185</v>
      </c>
      <c r="M5" s="137">
        <v>119</v>
      </c>
      <c r="N5" s="137">
        <v>42</v>
      </c>
      <c r="O5" s="137">
        <v>1142518</v>
      </c>
      <c r="P5" s="137">
        <v>205</v>
      </c>
      <c r="Q5" s="137">
        <v>29268000</v>
      </c>
      <c r="R5" s="137">
        <v>63</v>
      </c>
      <c r="S5" s="137">
        <v>26428000</v>
      </c>
      <c r="T5" s="137">
        <v>142</v>
      </c>
      <c r="U5" s="137">
        <v>2840000</v>
      </c>
      <c r="V5" s="137">
        <v>0</v>
      </c>
      <c r="W5" s="137">
        <v>0</v>
      </c>
      <c r="X5" s="137">
        <v>0</v>
      </c>
      <c r="Y5" s="137">
        <v>0</v>
      </c>
      <c r="Z5" s="137">
        <v>0</v>
      </c>
      <c r="AA5" s="137">
        <v>0</v>
      </c>
    </row>
    <row r="6" spans="1:27" ht="13.5">
      <c r="A6">
        <v>3</v>
      </c>
      <c r="B6" t="s">
        <v>14</v>
      </c>
      <c r="C6" s="137">
        <v>7755800564</v>
      </c>
      <c r="D6" s="137">
        <v>5680676857</v>
      </c>
      <c r="E6" s="137">
        <v>1910297959</v>
      </c>
      <c r="F6" s="137">
        <v>164825748</v>
      </c>
      <c r="G6" s="137">
        <v>16109</v>
      </c>
      <c r="H6" s="137">
        <v>933888381</v>
      </c>
      <c r="I6" s="137">
        <v>9258</v>
      </c>
      <c r="J6" s="137">
        <v>861471544</v>
      </c>
      <c r="K6" s="137">
        <v>1773</v>
      </c>
      <c r="L6" s="137">
        <v>155354135</v>
      </c>
      <c r="M6" s="137">
        <v>110</v>
      </c>
      <c r="N6" s="137">
        <v>24</v>
      </c>
      <c r="O6" s="137">
        <v>642820</v>
      </c>
      <c r="P6" s="137">
        <v>155</v>
      </c>
      <c r="Q6" s="137">
        <v>17830000</v>
      </c>
      <c r="R6" s="137">
        <v>37</v>
      </c>
      <c r="S6" s="137">
        <v>15460000</v>
      </c>
      <c r="T6" s="137">
        <v>118</v>
      </c>
      <c r="U6" s="137">
        <v>2370000</v>
      </c>
      <c r="V6" s="137">
        <v>0</v>
      </c>
      <c r="W6" s="137">
        <v>0</v>
      </c>
      <c r="X6" s="137">
        <v>0</v>
      </c>
      <c r="Y6" s="137">
        <v>0</v>
      </c>
      <c r="Z6" s="137">
        <v>0</v>
      </c>
      <c r="AA6" s="137">
        <v>0</v>
      </c>
    </row>
    <row r="7" spans="1:27" ht="13.5">
      <c r="A7">
        <v>4</v>
      </c>
      <c r="B7" t="s">
        <v>15</v>
      </c>
      <c r="C7" s="137">
        <v>6811807273</v>
      </c>
      <c r="D7" s="137">
        <v>4987843813</v>
      </c>
      <c r="E7" s="137">
        <v>1701546243</v>
      </c>
      <c r="F7" s="137">
        <v>122417217</v>
      </c>
      <c r="G7" s="137">
        <v>15384</v>
      </c>
      <c r="H7" s="137">
        <v>815092286</v>
      </c>
      <c r="I7" s="137">
        <v>7938</v>
      </c>
      <c r="J7" s="137">
        <v>728868691</v>
      </c>
      <c r="K7" s="137">
        <v>1775</v>
      </c>
      <c r="L7" s="137">
        <v>141252511</v>
      </c>
      <c r="M7" s="137">
        <v>148</v>
      </c>
      <c r="N7" s="137">
        <v>1</v>
      </c>
      <c r="O7" s="137">
        <v>10000</v>
      </c>
      <c r="P7" s="137">
        <v>145</v>
      </c>
      <c r="Q7" s="137">
        <v>13652000</v>
      </c>
      <c r="R7" s="137">
        <v>27</v>
      </c>
      <c r="S7" s="137">
        <v>11292000</v>
      </c>
      <c r="T7" s="137">
        <v>118</v>
      </c>
      <c r="U7" s="137">
        <v>2360000</v>
      </c>
      <c r="V7" s="137">
        <v>0</v>
      </c>
      <c r="W7" s="137">
        <v>0</v>
      </c>
      <c r="X7" s="137">
        <v>0</v>
      </c>
      <c r="Y7" s="137">
        <v>0</v>
      </c>
      <c r="Z7" s="137">
        <v>0</v>
      </c>
      <c r="AA7" s="137">
        <v>0</v>
      </c>
    </row>
    <row r="8" spans="1:27" ht="13.5">
      <c r="A8">
        <v>5</v>
      </c>
      <c r="B8" t="s">
        <v>16</v>
      </c>
      <c r="C8" s="137">
        <v>7799125430</v>
      </c>
      <c r="D8" s="137">
        <v>5712857623</v>
      </c>
      <c r="E8" s="137">
        <v>1938501071</v>
      </c>
      <c r="F8" s="137">
        <v>147766736</v>
      </c>
      <c r="G8" s="137">
        <v>16730</v>
      </c>
      <c r="H8" s="137">
        <v>913641697</v>
      </c>
      <c r="I8" s="137">
        <v>8502</v>
      </c>
      <c r="J8" s="137">
        <v>830622156</v>
      </c>
      <c r="K8" s="137">
        <v>1171</v>
      </c>
      <c r="L8" s="137">
        <v>104387875</v>
      </c>
      <c r="M8" s="137">
        <v>76</v>
      </c>
      <c r="N8" s="137">
        <v>28</v>
      </c>
      <c r="O8" s="137">
        <v>512616</v>
      </c>
      <c r="P8" s="137">
        <v>168</v>
      </c>
      <c r="Q8" s="137">
        <v>20180000</v>
      </c>
      <c r="R8" s="137">
        <v>41</v>
      </c>
      <c r="S8" s="137">
        <v>17640000</v>
      </c>
      <c r="T8" s="137">
        <v>127</v>
      </c>
      <c r="U8" s="137">
        <v>2540000</v>
      </c>
      <c r="V8" s="137">
        <v>0</v>
      </c>
      <c r="W8" s="137">
        <v>0</v>
      </c>
      <c r="X8" s="137">
        <v>0</v>
      </c>
      <c r="Y8" s="137">
        <v>0</v>
      </c>
      <c r="Z8" s="137">
        <v>0</v>
      </c>
      <c r="AA8" s="137">
        <v>0</v>
      </c>
    </row>
    <row r="9" spans="1:27" ht="13.5">
      <c r="A9">
        <v>6</v>
      </c>
      <c r="B9" t="s">
        <v>17</v>
      </c>
      <c r="C9" s="137">
        <v>4584984724</v>
      </c>
      <c r="D9" s="137">
        <v>3365060540</v>
      </c>
      <c r="E9" s="137">
        <v>1110758493</v>
      </c>
      <c r="F9" s="137">
        <v>109165691</v>
      </c>
      <c r="G9" s="137">
        <v>10070</v>
      </c>
      <c r="H9" s="137">
        <v>544358094</v>
      </c>
      <c r="I9" s="137">
        <v>5114</v>
      </c>
      <c r="J9" s="137">
        <v>500589031</v>
      </c>
      <c r="K9" s="137">
        <v>689</v>
      </c>
      <c r="L9" s="137">
        <v>51671636</v>
      </c>
      <c r="M9" s="137">
        <v>57</v>
      </c>
      <c r="N9" s="137">
        <v>10</v>
      </c>
      <c r="O9" s="137">
        <v>374213</v>
      </c>
      <c r="P9" s="137">
        <v>81</v>
      </c>
      <c r="Q9" s="137">
        <v>10404000</v>
      </c>
      <c r="R9" s="137">
        <v>22</v>
      </c>
      <c r="S9" s="137">
        <v>9224000</v>
      </c>
      <c r="T9" s="137">
        <v>59</v>
      </c>
      <c r="U9" s="137">
        <v>1180000</v>
      </c>
      <c r="V9" s="137">
        <v>0</v>
      </c>
      <c r="W9" s="137">
        <v>0</v>
      </c>
      <c r="X9" s="137">
        <v>0</v>
      </c>
      <c r="Y9" s="137">
        <v>0</v>
      </c>
      <c r="Z9" s="137">
        <v>0</v>
      </c>
      <c r="AA9" s="137">
        <v>0</v>
      </c>
    </row>
    <row r="10" spans="1:27" ht="13.5">
      <c r="A10">
        <v>7</v>
      </c>
      <c r="B10" t="s">
        <v>18</v>
      </c>
      <c r="C10" s="137">
        <v>1902479324</v>
      </c>
      <c r="D10" s="137">
        <v>1399244645</v>
      </c>
      <c r="E10" s="137">
        <v>473658127</v>
      </c>
      <c r="F10" s="137">
        <v>29576552</v>
      </c>
      <c r="G10" s="137">
        <v>4808</v>
      </c>
      <c r="H10" s="137">
        <v>228314236</v>
      </c>
      <c r="I10" s="137">
        <v>2018</v>
      </c>
      <c r="J10" s="137">
        <v>204392521</v>
      </c>
      <c r="K10" s="137">
        <v>470</v>
      </c>
      <c r="L10" s="137">
        <v>37622758</v>
      </c>
      <c r="M10" s="137">
        <v>39</v>
      </c>
      <c r="N10" s="137">
        <v>6</v>
      </c>
      <c r="O10" s="137">
        <v>237252</v>
      </c>
      <c r="P10" s="137">
        <v>32</v>
      </c>
      <c r="Q10" s="137">
        <v>2640000</v>
      </c>
      <c r="R10" s="137">
        <v>5</v>
      </c>
      <c r="S10" s="137">
        <v>2100000</v>
      </c>
      <c r="T10" s="137">
        <v>27</v>
      </c>
      <c r="U10" s="137">
        <v>540000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137">
        <v>0</v>
      </c>
    </row>
    <row r="11" spans="1:27" ht="13.5">
      <c r="A11">
        <v>8</v>
      </c>
      <c r="B11" t="s">
        <v>19</v>
      </c>
      <c r="C11" s="137">
        <v>2642965958</v>
      </c>
      <c r="D11" s="137">
        <v>1939428053</v>
      </c>
      <c r="E11" s="137">
        <v>647453978</v>
      </c>
      <c r="F11" s="137">
        <v>56083927</v>
      </c>
      <c r="G11" s="137">
        <v>5785</v>
      </c>
      <c r="H11" s="137">
        <v>295693828</v>
      </c>
      <c r="I11" s="137">
        <v>2998</v>
      </c>
      <c r="J11" s="137">
        <v>266332879</v>
      </c>
      <c r="K11" s="137">
        <v>692</v>
      </c>
      <c r="L11" s="137">
        <v>54291619</v>
      </c>
      <c r="M11" s="137">
        <v>43</v>
      </c>
      <c r="N11" s="137">
        <v>6</v>
      </c>
      <c r="O11" s="137">
        <v>146115</v>
      </c>
      <c r="P11" s="137">
        <v>40</v>
      </c>
      <c r="Q11" s="137">
        <v>4000000</v>
      </c>
      <c r="R11" s="137">
        <v>8</v>
      </c>
      <c r="S11" s="137">
        <v>3360000</v>
      </c>
      <c r="T11" s="137">
        <v>32</v>
      </c>
      <c r="U11" s="137">
        <v>640000</v>
      </c>
      <c r="V11" s="137">
        <v>0</v>
      </c>
      <c r="W11" s="137">
        <v>0</v>
      </c>
      <c r="X11" s="137">
        <v>0</v>
      </c>
      <c r="Y11" s="137">
        <v>0</v>
      </c>
      <c r="Z11" s="137">
        <v>0</v>
      </c>
      <c r="AA11" s="137">
        <v>0</v>
      </c>
    </row>
    <row r="12" spans="1:27" ht="13.5">
      <c r="A12">
        <v>9</v>
      </c>
      <c r="B12" t="s">
        <v>20</v>
      </c>
      <c r="C12" s="137">
        <v>2576104905</v>
      </c>
      <c r="D12" s="137">
        <v>1893434426</v>
      </c>
      <c r="E12" s="137">
        <v>613726835</v>
      </c>
      <c r="F12" s="137">
        <v>68943644</v>
      </c>
      <c r="G12" s="137">
        <v>5470</v>
      </c>
      <c r="H12" s="137">
        <v>309925849</v>
      </c>
      <c r="I12" s="137">
        <v>3006</v>
      </c>
      <c r="J12" s="137">
        <v>287396225</v>
      </c>
      <c r="K12" s="137">
        <v>607</v>
      </c>
      <c r="L12" s="137">
        <v>47658376</v>
      </c>
      <c r="M12" s="137">
        <v>30</v>
      </c>
      <c r="N12" s="137">
        <v>4</v>
      </c>
      <c r="O12" s="137">
        <v>50127</v>
      </c>
      <c r="P12" s="137">
        <v>60</v>
      </c>
      <c r="Q12" s="137">
        <v>7600000</v>
      </c>
      <c r="R12" s="137">
        <v>16</v>
      </c>
      <c r="S12" s="137">
        <v>6720000</v>
      </c>
      <c r="T12" s="137">
        <v>44</v>
      </c>
      <c r="U12" s="137">
        <v>880000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137">
        <v>0</v>
      </c>
    </row>
    <row r="13" spans="1:27" ht="13.5">
      <c r="A13">
        <v>10</v>
      </c>
      <c r="B13" t="s">
        <v>21</v>
      </c>
      <c r="C13" s="137">
        <v>3288009541</v>
      </c>
      <c r="D13" s="137">
        <v>2412414500</v>
      </c>
      <c r="E13" s="137">
        <v>805476943</v>
      </c>
      <c r="F13" s="137">
        <v>70118098</v>
      </c>
      <c r="G13" s="137">
        <v>6908</v>
      </c>
      <c r="H13" s="137">
        <v>417990513</v>
      </c>
      <c r="I13" s="137">
        <v>3740</v>
      </c>
      <c r="J13" s="137">
        <v>380708353</v>
      </c>
      <c r="K13" s="137">
        <v>753</v>
      </c>
      <c r="L13" s="137">
        <v>68089038</v>
      </c>
      <c r="M13" s="137">
        <v>63</v>
      </c>
      <c r="N13" s="137">
        <v>12</v>
      </c>
      <c r="O13" s="137">
        <v>419320</v>
      </c>
      <c r="P13" s="137">
        <v>59</v>
      </c>
      <c r="Q13" s="137">
        <v>7180000</v>
      </c>
      <c r="R13" s="137">
        <v>15</v>
      </c>
      <c r="S13" s="137">
        <v>6300000</v>
      </c>
      <c r="T13" s="137">
        <v>44</v>
      </c>
      <c r="U13" s="137">
        <v>880000</v>
      </c>
      <c r="V13" s="137">
        <v>0</v>
      </c>
      <c r="W13" s="137">
        <v>0</v>
      </c>
      <c r="X13" s="137">
        <v>0</v>
      </c>
      <c r="Y13" s="137">
        <v>0</v>
      </c>
      <c r="Z13" s="137">
        <v>0</v>
      </c>
      <c r="AA13" s="137">
        <v>0</v>
      </c>
    </row>
    <row r="14" spans="1:27" ht="13.5">
      <c r="A14">
        <v>11</v>
      </c>
      <c r="B14" t="s">
        <v>22</v>
      </c>
      <c r="C14" s="137">
        <v>5653612274</v>
      </c>
      <c r="D14" s="137">
        <v>4153912862</v>
      </c>
      <c r="E14" s="137">
        <v>1395414474</v>
      </c>
      <c r="F14" s="137">
        <v>104284938</v>
      </c>
      <c r="G14" s="137">
        <v>12332</v>
      </c>
      <c r="H14" s="137">
        <v>660231752</v>
      </c>
      <c r="I14" s="137">
        <v>6589</v>
      </c>
      <c r="J14" s="137">
        <v>607723924</v>
      </c>
      <c r="K14" s="137">
        <v>1237</v>
      </c>
      <c r="L14" s="137">
        <v>98324573</v>
      </c>
      <c r="M14" s="137">
        <v>64</v>
      </c>
      <c r="N14" s="137">
        <v>10</v>
      </c>
      <c r="O14" s="137">
        <v>231688</v>
      </c>
      <c r="P14" s="137">
        <v>115</v>
      </c>
      <c r="Q14" s="137">
        <v>13452000</v>
      </c>
      <c r="R14" s="137">
        <v>28</v>
      </c>
      <c r="S14" s="137">
        <v>11712000</v>
      </c>
      <c r="T14" s="137">
        <v>87</v>
      </c>
      <c r="U14" s="137">
        <v>1740000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137">
        <v>0</v>
      </c>
    </row>
    <row r="15" spans="1:27" ht="13.5">
      <c r="A15">
        <v>16</v>
      </c>
      <c r="B15" t="s">
        <v>23</v>
      </c>
      <c r="C15" s="137">
        <v>345186174</v>
      </c>
      <c r="D15" s="137">
        <v>251434335</v>
      </c>
      <c r="E15" s="137">
        <v>91105715</v>
      </c>
      <c r="F15" s="137">
        <v>2646124</v>
      </c>
      <c r="G15" s="137">
        <v>749</v>
      </c>
      <c r="H15" s="137">
        <v>50423664</v>
      </c>
      <c r="I15" s="137">
        <v>430</v>
      </c>
      <c r="J15" s="137">
        <v>47504852</v>
      </c>
      <c r="K15" s="137">
        <v>65</v>
      </c>
      <c r="L15" s="137">
        <v>5044023</v>
      </c>
      <c r="M15" s="137">
        <v>4</v>
      </c>
      <c r="N15" s="137">
        <v>0</v>
      </c>
      <c r="O15" s="137">
        <v>0</v>
      </c>
      <c r="P15" s="137">
        <v>9</v>
      </c>
      <c r="Q15" s="137">
        <v>580000</v>
      </c>
      <c r="R15" s="137">
        <v>1</v>
      </c>
      <c r="S15" s="137">
        <v>420000</v>
      </c>
      <c r="T15" s="137">
        <v>8</v>
      </c>
      <c r="U15" s="137">
        <v>160000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</row>
    <row r="16" spans="1:27" ht="13.5">
      <c r="A16">
        <v>20</v>
      </c>
      <c r="B16" t="s">
        <v>24</v>
      </c>
      <c r="C16" s="137">
        <v>2610976695</v>
      </c>
      <c r="D16" s="137">
        <v>1921022059</v>
      </c>
      <c r="E16" s="137">
        <v>647209864</v>
      </c>
      <c r="F16" s="137">
        <v>42744772</v>
      </c>
      <c r="G16" s="137">
        <v>5906</v>
      </c>
      <c r="H16" s="137">
        <v>318954161</v>
      </c>
      <c r="I16" s="137">
        <v>2985</v>
      </c>
      <c r="J16" s="137">
        <v>287235356</v>
      </c>
      <c r="K16" s="137">
        <v>832</v>
      </c>
      <c r="L16" s="137">
        <v>65774064</v>
      </c>
      <c r="M16" s="137">
        <v>45</v>
      </c>
      <c r="N16" s="137">
        <v>4</v>
      </c>
      <c r="O16" s="137">
        <v>79150</v>
      </c>
      <c r="P16" s="137">
        <v>42</v>
      </c>
      <c r="Q16" s="137">
        <v>7608000</v>
      </c>
      <c r="R16" s="137">
        <v>17</v>
      </c>
      <c r="S16" s="137">
        <v>7108000</v>
      </c>
      <c r="T16" s="137">
        <v>25</v>
      </c>
      <c r="U16" s="137">
        <v>500000</v>
      </c>
      <c r="V16" s="137">
        <v>0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</row>
    <row r="17" spans="1:27" ht="13.5">
      <c r="A17">
        <v>46</v>
      </c>
      <c r="B17" t="s">
        <v>25</v>
      </c>
      <c r="C17" s="137">
        <v>1200307628</v>
      </c>
      <c r="D17" s="137">
        <v>874130959</v>
      </c>
      <c r="E17" s="137">
        <v>309564315</v>
      </c>
      <c r="F17" s="137">
        <v>16612354</v>
      </c>
      <c r="G17" s="137">
        <v>2314</v>
      </c>
      <c r="H17" s="137">
        <v>144485186</v>
      </c>
      <c r="I17" s="137">
        <v>1340</v>
      </c>
      <c r="J17" s="137">
        <v>133103048</v>
      </c>
      <c r="K17" s="137">
        <v>358</v>
      </c>
      <c r="L17" s="137">
        <v>26466754</v>
      </c>
      <c r="M17" s="137">
        <v>16</v>
      </c>
      <c r="N17" s="137">
        <v>1</v>
      </c>
      <c r="O17" s="137">
        <v>5706</v>
      </c>
      <c r="P17" s="137">
        <v>17</v>
      </c>
      <c r="Q17" s="137">
        <v>2740000</v>
      </c>
      <c r="R17" s="137">
        <v>6</v>
      </c>
      <c r="S17" s="137">
        <v>2520000</v>
      </c>
      <c r="T17" s="137">
        <v>11</v>
      </c>
      <c r="U17" s="137">
        <v>220000</v>
      </c>
      <c r="V17" s="137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</row>
    <row r="18" spans="1:27" ht="13.5">
      <c r="A18">
        <v>47</v>
      </c>
      <c r="B18" t="s">
        <v>26</v>
      </c>
      <c r="C18" s="137">
        <v>1862526294</v>
      </c>
      <c r="D18" s="137">
        <v>1366547395</v>
      </c>
      <c r="E18" s="137">
        <v>464539858</v>
      </c>
      <c r="F18" s="137">
        <v>31439041</v>
      </c>
      <c r="G18" s="137">
        <v>4029</v>
      </c>
      <c r="H18" s="137">
        <v>232463611</v>
      </c>
      <c r="I18" s="137">
        <v>2018</v>
      </c>
      <c r="J18" s="137">
        <v>214524296</v>
      </c>
      <c r="K18" s="137">
        <v>463</v>
      </c>
      <c r="L18" s="137">
        <v>31706606</v>
      </c>
      <c r="M18" s="137">
        <v>6</v>
      </c>
      <c r="N18" s="137">
        <v>4</v>
      </c>
      <c r="O18" s="137">
        <v>118787</v>
      </c>
      <c r="P18" s="137">
        <v>43</v>
      </c>
      <c r="Q18" s="137">
        <v>4860000</v>
      </c>
      <c r="R18" s="137">
        <v>10</v>
      </c>
      <c r="S18" s="137">
        <v>4200000</v>
      </c>
      <c r="T18" s="137">
        <v>33</v>
      </c>
      <c r="U18" s="137">
        <v>660000</v>
      </c>
      <c r="V18" s="137">
        <v>0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</row>
    <row r="19" spans="1:27" ht="13.5">
      <c r="A19">
        <v>101</v>
      </c>
      <c r="B19" t="s">
        <v>27</v>
      </c>
      <c r="C19" s="137">
        <v>4054747472</v>
      </c>
      <c r="D19" s="137">
        <v>2979768572</v>
      </c>
      <c r="E19" s="137">
        <v>992645071</v>
      </c>
      <c r="F19" s="137">
        <v>82333829</v>
      </c>
      <c r="G19" s="137">
        <v>21483</v>
      </c>
      <c r="H19" s="137">
        <v>468747443</v>
      </c>
      <c r="I19" s="137">
        <v>4618</v>
      </c>
      <c r="J19" s="137">
        <v>422474686</v>
      </c>
      <c r="K19" s="137">
        <v>979</v>
      </c>
      <c r="L19" s="137">
        <v>73107604</v>
      </c>
      <c r="M19" s="137">
        <v>82</v>
      </c>
      <c r="N19" s="137">
        <v>22</v>
      </c>
      <c r="O19" s="137">
        <v>674666</v>
      </c>
      <c r="P19" s="137">
        <v>71</v>
      </c>
      <c r="Q19" s="137">
        <v>9004000</v>
      </c>
      <c r="R19" s="137">
        <v>19</v>
      </c>
      <c r="S19" s="137">
        <v>7964000</v>
      </c>
      <c r="T19" s="137">
        <v>52</v>
      </c>
      <c r="U19" s="137">
        <v>1040000</v>
      </c>
      <c r="V19" s="137">
        <v>0</v>
      </c>
      <c r="W19" s="137">
        <v>0</v>
      </c>
      <c r="X19" s="137">
        <v>0</v>
      </c>
      <c r="Y19" s="137">
        <v>0</v>
      </c>
      <c r="Z19" s="137">
        <v>0</v>
      </c>
      <c r="AA19" s="137">
        <v>0</v>
      </c>
    </row>
    <row r="20" spans="1:27" ht="13.5">
      <c r="A20">
        <v>102</v>
      </c>
      <c r="B20" t="s">
        <v>28</v>
      </c>
      <c r="C20" s="137">
        <v>3420470307</v>
      </c>
      <c r="D20" s="137">
        <v>2506916965</v>
      </c>
      <c r="E20" s="137">
        <v>842468699</v>
      </c>
      <c r="F20" s="137">
        <v>71084643</v>
      </c>
      <c r="G20" s="137">
        <v>7489</v>
      </c>
      <c r="H20" s="137">
        <v>395616938</v>
      </c>
      <c r="I20" s="137">
        <v>3629</v>
      </c>
      <c r="J20" s="137">
        <v>355332697</v>
      </c>
      <c r="K20" s="137">
        <v>893</v>
      </c>
      <c r="L20" s="137">
        <v>61224985</v>
      </c>
      <c r="M20" s="137">
        <v>42</v>
      </c>
      <c r="N20" s="137">
        <v>16</v>
      </c>
      <c r="O20" s="137">
        <v>422855</v>
      </c>
      <c r="P20" s="137">
        <v>57</v>
      </c>
      <c r="Q20" s="137">
        <v>7816870</v>
      </c>
      <c r="R20" s="137">
        <v>17</v>
      </c>
      <c r="S20" s="137">
        <v>7016870</v>
      </c>
      <c r="T20" s="137">
        <v>40</v>
      </c>
      <c r="U20" s="137">
        <v>800000</v>
      </c>
      <c r="V20" s="137">
        <v>0</v>
      </c>
      <c r="W20" s="137">
        <v>0</v>
      </c>
      <c r="X20" s="137">
        <v>0</v>
      </c>
      <c r="Y20" s="137">
        <v>0</v>
      </c>
      <c r="Z20" s="137">
        <v>0</v>
      </c>
      <c r="AA20" s="137">
        <v>0</v>
      </c>
    </row>
    <row r="21" spans="1:27" ht="13.5">
      <c r="A21">
        <v>103</v>
      </c>
      <c r="B21" t="s">
        <v>29</v>
      </c>
      <c r="C21" s="137">
        <v>3316555841</v>
      </c>
      <c r="D21" s="137">
        <v>2438274198</v>
      </c>
      <c r="E21" s="137">
        <v>819563481</v>
      </c>
      <c r="F21" s="137">
        <v>58718162</v>
      </c>
      <c r="G21" s="137">
        <v>17169</v>
      </c>
      <c r="H21" s="137">
        <v>403684668</v>
      </c>
      <c r="I21" s="137">
        <v>3551</v>
      </c>
      <c r="J21" s="137">
        <v>364741032</v>
      </c>
      <c r="K21" s="137">
        <v>789</v>
      </c>
      <c r="L21" s="137">
        <v>62014480</v>
      </c>
      <c r="M21" s="137">
        <v>43</v>
      </c>
      <c r="N21" s="137">
        <v>10</v>
      </c>
      <c r="O21" s="137">
        <v>184923</v>
      </c>
      <c r="P21" s="137">
        <v>56</v>
      </c>
      <c r="Q21" s="137">
        <v>7120000</v>
      </c>
      <c r="R21" s="137">
        <v>15</v>
      </c>
      <c r="S21" s="137">
        <v>6300000</v>
      </c>
      <c r="T21" s="137">
        <v>41</v>
      </c>
      <c r="U21" s="137">
        <v>820000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</row>
    <row r="22" spans="1:27" ht="13.5">
      <c r="A22">
        <v>301</v>
      </c>
      <c r="B22" t="s">
        <v>30</v>
      </c>
      <c r="C22" s="137">
        <v>554438638</v>
      </c>
      <c r="D22" s="137">
        <v>390539137</v>
      </c>
      <c r="E22" s="137">
        <v>147851943</v>
      </c>
      <c r="F22" s="137">
        <v>16047558</v>
      </c>
      <c r="G22" s="137">
        <v>420</v>
      </c>
      <c r="H22" s="137">
        <v>41112866</v>
      </c>
      <c r="I22" s="137">
        <v>276</v>
      </c>
      <c r="J22" s="137">
        <v>35683641</v>
      </c>
      <c r="K22" s="137">
        <v>42</v>
      </c>
      <c r="L22" s="137">
        <v>2708257</v>
      </c>
      <c r="M22" s="137">
        <v>2</v>
      </c>
      <c r="N22" s="137">
        <v>0</v>
      </c>
      <c r="O22" s="137">
        <v>0</v>
      </c>
      <c r="P22" s="137">
        <v>85</v>
      </c>
      <c r="Q22" s="137">
        <v>16502000</v>
      </c>
      <c r="R22" s="137">
        <v>32</v>
      </c>
      <c r="S22" s="137">
        <v>13440000</v>
      </c>
      <c r="T22" s="137">
        <v>5</v>
      </c>
      <c r="U22" s="137">
        <v>900000</v>
      </c>
      <c r="V22" s="137">
        <v>48</v>
      </c>
      <c r="W22" s="137">
        <v>2162000</v>
      </c>
      <c r="X22" s="137">
        <v>0</v>
      </c>
      <c r="Y22" s="137">
        <v>0</v>
      </c>
      <c r="Z22" s="137">
        <v>0</v>
      </c>
      <c r="AA22" s="137">
        <v>0</v>
      </c>
    </row>
    <row r="23" spans="1:27" ht="13.5">
      <c r="A23">
        <v>302</v>
      </c>
      <c r="B23" t="s">
        <v>31</v>
      </c>
      <c r="C23" s="137">
        <v>684799329</v>
      </c>
      <c r="D23" s="137">
        <v>481532497</v>
      </c>
      <c r="E23" s="137">
        <v>187079841</v>
      </c>
      <c r="F23" s="137">
        <v>16186991</v>
      </c>
      <c r="G23" s="137">
        <v>353</v>
      </c>
      <c r="H23" s="137">
        <v>36994905</v>
      </c>
      <c r="I23" s="137">
        <v>170</v>
      </c>
      <c r="J23" s="137">
        <v>25114013</v>
      </c>
      <c r="K23" s="137">
        <v>43</v>
      </c>
      <c r="L23" s="137">
        <v>3864959</v>
      </c>
      <c r="M23" s="137">
        <v>2</v>
      </c>
      <c r="N23" s="137">
        <v>0</v>
      </c>
      <c r="O23" s="137">
        <v>0</v>
      </c>
      <c r="P23" s="137">
        <v>114</v>
      </c>
      <c r="Q23" s="137">
        <v>33661000</v>
      </c>
      <c r="R23" s="137">
        <v>33</v>
      </c>
      <c r="S23" s="137">
        <v>14850000</v>
      </c>
      <c r="T23" s="137">
        <v>2</v>
      </c>
      <c r="U23" s="137">
        <v>700000</v>
      </c>
      <c r="V23" s="137">
        <v>78</v>
      </c>
      <c r="W23" s="137">
        <v>17201000</v>
      </c>
      <c r="X23" s="137">
        <v>1</v>
      </c>
      <c r="Y23" s="137">
        <v>910000</v>
      </c>
      <c r="Z23" s="137">
        <v>0</v>
      </c>
      <c r="AA23" s="137">
        <v>0</v>
      </c>
    </row>
    <row r="24" spans="1:27" ht="13.5">
      <c r="A24" t="s">
        <v>32</v>
      </c>
      <c r="C24" s="137">
        <v>111657877903</v>
      </c>
      <c r="D24" s="137">
        <v>81995887608</v>
      </c>
      <c r="E24" s="137">
        <v>27350338261</v>
      </c>
      <c r="F24" s="137">
        <v>2311652034</v>
      </c>
      <c r="G24" s="137">
        <v>265532</v>
      </c>
      <c r="H24" s="137">
        <v>13123205167</v>
      </c>
      <c r="I24" s="137">
        <v>127243</v>
      </c>
      <c r="J24" s="137">
        <v>11897772362</v>
      </c>
      <c r="K24" s="137">
        <v>24592</v>
      </c>
      <c r="L24" s="137">
        <v>1974728959</v>
      </c>
      <c r="M24" s="137">
        <v>1835</v>
      </c>
      <c r="N24" s="137">
        <v>469</v>
      </c>
      <c r="O24" s="137">
        <v>11340203</v>
      </c>
      <c r="P24" s="137">
        <v>2150</v>
      </c>
      <c r="Q24" s="137">
        <v>286938870</v>
      </c>
      <c r="R24" s="137">
        <v>610</v>
      </c>
      <c r="S24" s="137">
        <v>256128870</v>
      </c>
      <c r="T24" s="137">
        <v>1540</v>
      </c>
      <c r="U24" s="137">
        <v>30810000</v>
      </c>
      <c r="V24" s="137">
        <v>0</v>
      </c>
      <c r="W24" s="137">
        <v>0</v>
      </c>
      <c r="X24" s="137">
        <v>0</v>
      </c>
      <c r="Y24" s="137">
        <v>0</v>
      </c>
      <c r="Z24" s="137">
        <v>0</v>
      </c>
      <c r="AA24" s="137">
        <v>0</v>
      </c>
    </row>
    <row r="25" spans="1:27" ht="13.5">
      <c r="A25" t="s">
        <v>33</v>
      </c>
      <c r="C25" s="137">
        <v>1239237967</v>
      </c>
      <c r="D25" s="137">
        <v>872071634</v>
      </c>
      <c r="E25" s="137">
        <v>334931784</v>
      </c>
      <c r="F25" s="137">
        <v>32234549</v>
      </c>
      <c r="G25" s="137">
        <v>773</v>
      </c>
      <c r="H25" s="137">
        <v>78107771</v>
      </c>
      <c r="I25" s="137">
        <v>446</v>
      </c>
      <c r="J25" s="137">
        <v>60797654</v>
      </c>
      <c r="K25" s="137">
        <v>85</v>
      </c>
      <c r="L25" s="137">
        <v>6573216</v>
      </c>
      <c r="M25" s="137">
        <v>4</v>
      </c>
      <c r="N25" s="137">
        <v>0</v>
      </c>
      <c r="O25" s="137">
        <v>0</v>
      </c>
      <c r="P25" s="137">
        <v>199</v>
      </c>
      <c r="Q25" s="137">
        <v>50163000</v>
      </c>
      <c r="R25" s="137">
        <v>65</v>
      </c>
      <c r="S25" s="137">
        <v>28290000</v>
      </c>
      <c r="T25" s="137">
        <v>7</v>
      </c>
      <c r="U25" s="137">
        <v>1600000</v>
      </c>
      <c r="V25" s="137">
        <v>126</v>
      </c>
      <c r="W25" s="137">
        <v>19363000</v>
      </c>
      <c r="X25" s="137">
        <v>1</v>
      </c>
      <c r="Y25" s="137">
        <v>910000</v>
      </c>
      <c r="Z25" s="137">
        <v>0</v>
      </c>
      <c r="AA25" s="137">
        <v>0</v>
      </c>
    </row>
    <row r="26" spans="1:27" ht="13.5">
      <c r="A26" t="s">
        <v>97</v>
      </c>
      <c r="C26" s="137">
        <v>112897115870</v>
      </c>
      <c r="D26" s="137">
        <v>82867959242</v>
      </c>
      <c r="E26" s="137">
        <v>27685270045</v>
      </c>
      <c r="F26" s="137">
        <v>2343886583</v>
      </c>
      <c r="G26" s="137">
        <v>266305</v>
      </c>
      <c r="H26" s="137">
        <v>13201312938</v>
      </c>
      <c r="I26" s="137">
        <v>127689</v>
      </c>
      <c r="J26" s="137">
        <v>11958570016</v>
      </c>
      <c r="K26" s="137">
        <v>24677</v>
      </c>
      <c r="L26" s="137">
        <v>1981302175</v>
      </c>
      <c r="M26" s="137">
        <v>1839</v>
      </c>
      <c r="N26" s="137">
        <v>469</v>
      </c>
      <c r="O26" s="137">
        <v>11340203</v>
      </c>
      <c r="P26" s="137">
        <v>2349</v>
      </c>
      <c r="Q26" s="137">
        <v>337101870</v>
      </c>
      <c r="R26" s="137">
        <v>675</v>
      </c>
      <c r="S26" s="137">
        <v>284418870</v>
      </c>
      <c r="T26" s="137">
        <v>1547</v>
      </c>
      <c r="U26" s="137">
        <v>32410000</v>
      </c>
      <c r="V26" s="137">
        <v>126</v>
      </c>
      <c r="W26" s="137">
        <v>19363000</v>
      </c>
      <c r="X26" s="137">
        <v>1</v>
      </c>
      <c r="Y26" s="137">
        <v>910000</v>
      </c>
      <c r="Z26" s="137">
        <v>0</v>
      </c>
      <c r="AA26" s="137">
        <v>0</v>
      </c>
    </row>
    <row r="30" spans="3:27" ht="13.5">
      <c r="C30" t="b">
        <f>+EXACT(C3,C33)</f>
        <v>1</v>
      </c>
      <c r="D30" t="b">
        <f aca="true" t="shared" si="0" ref="D30:AA30">+EXACT(D3,D33)</f>
        <v>1</v>
      </c>
      <c r="E30" t="b">
        <f t="shared" si="0"/>
        <v>1</v>
      </c>
      <c r="F30" t="b">
        <f t="shared" si="0"/>
        <v>1</v>
      </c>
      <c r="G30" t="b">
        <f t="shared" si="0"/>
        <v>1</v>
      </c>
      <c r="H30" t="b">
        <f t="shared" si="0"/>
        <v>1</v>
      </c>
      <c r="I30" t="b">
        <f t="shared" si="0"/>
        <v>1</v>
      </c>
      <c r="J30" t="b">
        <f t="shared" si="0"/>
        <v>1</v>
      </c>
      <c r="K30" t="b">
        <f t="shared" si="0"/>
        <v>1</v>
      </c>
      <c r="L30" t="b">
        <f t="shared" si="0"/>
        <v>1</v>
      </c>
      <c r="M30" t="b">
        <f t="shared" si="0"/>
        <v>1</v>
      </c>
      <c r="N30" t="b">
        <f t="shared" si="0"/>
        <v>1</v>
      </c>
      <c r="O30" t="b">
        <f t="shared" si="0"/>
        <v>1</v>
      </c>
      <c r="P30" t="b">
        <f t="shared" si="0"/>
        <v>1</v>
      </c>
      <c r="Q30" t="b">
        <f t="shared" si="0"/>
        <v>1</v>
      </c>
      <c r="R30" t="b">
        <f t="shared" si="0"/>
        <v>1</v>
      </c>
      <c r="S30" t="b">
        <f t="shared" si="0"/>
        <v>1</v>
      </c>
      <c r="T30" t="b">
        <f t="shared" si="0"/>
        <v>1</v>
      </c>
      <c r="U30" t="b">
        <f t="shared" si="0"/>
        <v>1</v>
      </c>
      <c r="V30" t="b">
        <f t="shared" si="0"/>
        <v>1</v>
      </c>
      <c r="W30" t="b">
        <f t="shared" si="0"/>
        <v>1</v>
      </c>
      <c r="X30" t="b">
        <f t="shared" si="0"/>
        <v>1</v>
      </c>
      <c r="Y30" t="b">
        <f t="shared" si="0"/>
        <v>1</v>
      </c>
      <c r="Z30" t="b">
        <f t="shared" si="0"/>
        <v>1</v>
      </c>
      <c r="AA30" t="b">
        <f t="shared" si="0"/>
        <v>1</v>
      </c>
    </row>
    <row r="32" ht="13.5">
      <c r="A32" t="s">
        <v>134</v>
      </c>
    </row>
    <row r="33" spans="1:27" s="39" customFormat="1" ht="87" customHeight="1">
      <c r="A33" s="39" t="s">
        <v>0</v>
      </c>
      <c r="B33" s="39" t="s">
        <v>1</v>
      </c>
      <c r="C33" s="39" t="s">
        <v>2</v>
      </c>
      <c r="D33" s="39" t="s">
        <v>3</v>
      </c>
      <c r="E33" s="39" t="s">
        <v>4</v>
      </c>
      <c r="F33" s="39" t="s">
        <v>5</v>
      </c>
      <c r="G33" s="39" t="s">
        <v>6</v>
      </c>
      <c r="H33" s="39" t="s">
        <v>7</v>
      </c>
      <c r="I33" s="39" t="s">
        <v>86</v>
      </c>
      <c r="J33" s="39" t="s">
        <v>87</v>
      </c>
      <c r="K33" s="39" t="s">
        <v>8</v>
      </c>
      <c r="L33" s="39" t="s">
        <v>9</v>
      </c>
      <c r="M33" s="39" t="s">
        <v>11</v>
      </c>
      <c r="N33" s="39" t="s">
        <v>10</v>
      </c>
      <c r="O33" s="39" t="s">
        <v>88</v>
      </c>
      <c r="P33" s="39" t="s">
        <v>89</v>
      </c>
      <c r="Q33" s="39" t="s">
        <v>90</v>
      </c>
      <c r="R33" s="39" t="s">
        <v>91</v>
      </c>
      <c r="S33" s="39" t="s">
        <v>92</v>
      </c>
      <c r="T33" s="39" t="s">
        <v>93</v>
      </c>
      <c r="U33" s="39" t="s">
        <v>94</v>
      </c>
      <c r="V33" s="39" t="s">
        <v>95</v>
      </c>
      <c r="W33" s="39" t="s">
        <v>96</v>
      </c>
      <c r="X33" s="39" t="s">
        <v>98</v>
      </c>
      <c r="Y33" s="39" t="s">
        <v>99</v>
      </c>
      <c r="Z33" s="39" t="s">
        <v>100</v>
      </c>
      <c r="AA33" s="39" t="s">
        <v>101</v>
      </c>
    </row>
    <row r="34" spans="1:27" ht="13.5">
      <c r="A34">
        <v>1</v>
      </c>
      <c r="B34" t="s">
        <v>12</v>
      </c>
      <c r="C34">
        <v>40473070036</v>
      </c>
      <c r="D34">
        <v>29756936989</v>
      </c>
      <c r="E34">
        <v>9860401898</v>
      </c>
      <c r="F34">
        <v>855731149</v>
      </c>
      <c r="G34">
        <v>88346</v>
      </c>
      <c r="H34">
        <v>4636361124</v>
      </c>
      <c r="I34">
        <v>45897</v>
      </c>
      <c r="J34">
        <v>4170847234</v>
      </c>
      <c r="K34">
        <v>8888</v>
      </c>
      <c r="L34">
        <v>732630737</v>
      </c>
      <c r="M34">
        <v>848</v>
      </c>
      <c r="N34">
        <v>269</v>
      </c>
      <c r="O34">
        <v>6087447</v>
      </c>
      <c r="P34">
        <v>795</v>
      </c>
      <c r="Q34">
        <v>121004000</v>
      </c>
      <c r="R34">
        <v>263</v>
      </c>
      <c r="S34">
        <v>110364000</v>
      </c>
      <c r="T34">
        <v>532</v>
      </c>
      <c r="U34">
        <v>10640000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ht="13.5">
      <c r="A35">
        <v>2</v>
      </c>
      <c r="B35" t="s">
        <v>13</v>
      </c>
      <c r="C35">
        <v>11359147463</v>
      </c>
      <c r="D35">
        <v>8355982817</v>
      </c>
      <c r="E35">
        <v>2726005237</v>
      </c>
      <c r="F35">
        <v>277159409</v>
      </c>
      <c r="G35">
        <v>24451</v>
      </c>
      <c r="H35">
        <v>1353331736</v>
      </c>
      <c r="I35">
        <v>13612</v>
      </c>
      <c r="J35">
        <v>1233903837</v>
      </c>
      <c r="K35">
        <v>2158</v>
      </c>
      <c r="L35">
        <v>158107185</v>
      </c>
      <c r="M35">
        <v>119</v>
      </c>
      <c r="N35">
        <v>42</v>
      </c>
      <c r="O35">
        <v>1142518</v>
      </c>
      <c r="P35">
        <v>205</v>
      </c>
      <c r="Q35">
        <v>29268000</v>
      </c>
      <c r="R35">
        <v>63</v>
      </c>
      <c r="S35">
        <v>26428000</v>
      </c>
      <c r="T35">
        <v>142</v>
      </c>
      <c r="U35">
        <v>2840000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ht="13.5">
      <c r="A36">
        <v>3</v>
      </c>
      <c r="B36" t="s">
        <v>14</v>
      </c>
      <c r="C36">
        <v>7755800564</v>
      </c>
      <c r="D36">
        <v>5680676857</v>
      </c>
      <c r="E36">
        <v>1910297959</v>
      </c>
      <c r="F36">
        <v>164825748</v>
      </c>
      <c r="G36">
        <v>16109</v>
      </c>
      <c r="H36">
        <v>933888381</v>
      </c>
      <c r="I36">
        <v>9258</v>
      </c>
      <c r="J36">
        <v>861471544</v>
      </c>
      <c r="K36">
        <v>1773</v>
      </c>
      <c r="L36">
        <v>155354135</v>
      </c>
      <c r="M36">
        <v>110</v>
      </c>
      <c r="N36">
        <v>24</v>
      </c>
      <c r="O36">
        <v>642820</v>
      </c>
      <c r="P36">
        <v>155</v>
      </c>
      <c r="Q36">
        <v>17830000</v>
      </c>
      <c r="R36">
        <v>37</v>
      </c>
      <c r="S36">
        <v>15460000</v>
      </c>
      <c r="T36">
        <v>118</v>
      </c>
      <c r="U36">
        <v>2370000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ht="13.5">
      <c r="A37">
        <v>4</v>
      </c>
      <c r="B37" t="s">
        <v>15</v>
      </c>
      <c r="C37">
        <v>6811807273</v>
      </c>
      <c r="D37">
        <v>4987843813</v>
      </c>
      <c r="E37">
        <v>1701546243</v>
      </c>
      <c r="F37">
        <v>122417217</v>
      </c>
      <c r="G37">
        <v>15384</v>
      </c>
      <c r="H37">
        <v>815092286</v>
      </c>
      <c r="I37">
        <v>7938</v>
      </c>
      <c r="J37">
        <v>728868691</v>
      </c>
      <c r="K37">
        <v>1775</v>
      </c>
      <c r="L37">
        <v>141252511</v>
      </c>
      <c r="M37">
        <v>148</v>
      </c>
      <c r="N37">
        <v>1</v>
      </c>
      <c r="O37">
        <v>10000</v>
      </c>
      <c r="P37">
        <v>145</v>
      </c>
      <c r="Q37">
        <v>13652000</v>
      </c>
      <c r="R37">
        <v>27</v>
      </c>
      <c r="S37">
        <v>11292000</v>
      </c>
      <c r="T37">
        <v>118</v>
      </c>
      <c r="U37">
        <v>2360000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ht="13.5">
      <c r="A38">
        <v>5</v>
      </c>
      <c r="B38" t="s">
        <v>16</v>
      </c>
      <c r="C38">
        <v>7799125430</v>
      </c>
      <c r="D38">
        <v>5712857623</v>
      </c>
      <c r="E38">
        <v>1938501071</v>
      </c>
      <c r="F38">
        <v>147766736</v>
      </c>
      <c r="G38">
        <v>16730</v>
      </c>
      <c r="H38">
        <v>913641697</v>
      </c>
      <c r="I38">
        <v>8502</v>
      </c>
      <c r="J38">
        <v>830622156</v>
      </c>
      <c r="K38">
        <v>1171</v>
      </c>
      <c r="L38">
        <v>104387875</v>
      </c>
      <c r="M38">
        <v>76</v>
      </c>
      <c r="N38">
        <v>28</v>
      </c>
      <c r="O38">
        <v>512616</v>
      </c>
      <c r="P38">
        <v>168</v>
      </c>
      <c r="Q38">
        <v>20180000</v>
      </c>
      <c r="R38">
        <v>41</v>
      </c>
      <c r="S38">
        <v>17640000</v>
      </c>
      <c r="T38">
        <v>127</v>
      </c>
      <c r="U38">
        <v>2540000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ht="13.5">
      <c r="A39">
        <v>6</v>
      </c>
      <c r="B39" t="s">
        <v>17</v>
      </c>
      <c r="C39">
        <v>4584984724</v>
      </c>
      <c r="D39">
        <v>3365060540</v>
      </c>
      <c r="E39">
        <v>1110758493</v>
      </c>
      <c r="F39">
        <v>109165691</v>
      </c>
      <c r="G39">
        <v>10070</v>
      </c>
      <c r="H39">
        <v>544358094</v>
      </c>
      <c r="I39">
        <v>5114</v>
      </c>
      <c r="J39">
        <v>500589031</v>
      </c>
      <c r="K39">
        <v>689</v>
      </c>
      <c r="L39">
        <v>51671636</v>
      </c>
      <c r="M39">
        <v>57</v>
      </c>
      <c r="N39">
        <v>10</v>
      </c>
      <c r="O39">
        <v>374213</v>
      </c>
      <c r="P39">
        <v>81</v>
      </c>
      <c r="Q39">
        <v>10404000</v>
      </c>
      <c r="R39">
        <v>22</v>
      </c>
      <c r="S39">
        <v>9224000</v>
      </c>
      <c r="T39">
        <v>59</v>
      </c>
      <c r="U39">
        <v>1180000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ht="13.5">
      <c r="A40">
        <v>7</v>
      </c>
      <c r="B40" t="s">
        <v>18</v>
      </c>
      <c r="C40">
        <v>1902479324</v>
      </c>
      <c r="D40">
        <v>1399244645</v>
      </c>
      <c r="E40">
        <v>473658127</v>
      </c>
      <c r="F40">
        <v>29576552</v>
      </c>
      <c r="G40">
        <v>4808</v>
      </c>
      <c r="H40">
        <v>228314236</v>
      </c>
      <c r="I40">
        <v>2018</v>
      </c>
      <c r="J40">
        <v>204392521</v>
      </c>
      <c r="K40">
        <v>470</v>
      </c>
      <c r="L40">
        <v>37622758</v>
      </c>
      <c r="M40">
        <v>39</v>
      </c>
      <c r="N40">
        <v>6</v>
      </c>
      <c r="O40">
        <v>237252</v>
      </c>
      <c r="P40">
        <v>32</v>
      </c>
      <c r="Q40">
        <v>2640000</v>
      </c>
      <c r="R40">
        <v>5</v>
      </c>
      <c r="S40">
        <v>2100000</v>
      </c>
      <c r="T40">
        <v>27</v>
      </c>
      <c r="U40">
        <v>540000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</row>
    <row r="41" spans="1:27" ht="13.5">
      <c r="A41">
        <v>8</v>
      </c>
      <c r="B41" t="s">
        <v>19</v>
      </c>
      <c r="C41">
        <v>2642965958</v>
      </c>
      <c r="D41">
        <v>1939428053</v>
      </c>
      <c r="E41">
        <v>647453978</v>
      </c>
      <c r="F41">
        <v>56083927</v>
      </c>
      <c r="G41">
        <v>5785</v>
      </c>
      <c r="H41">
        <v>295693828</v>
      </c>
      <c r="I41">
        <v>2998</v>
      </c>
      <c r="J41">
        <v>266332879</v>
      </c>
      <c r="K41">
        <v>692</v>
      </c>
      <c r="L41">
        <v>54291619</v>
      </c>
      <c r="M41">
        <v>43</v>
      </c>
      <c r="N41">
        <v>6</v>
      </c>
      <c r="O41">
        <v>146115</v>
      </c>
      <c r="P41">
        <v>40</v>
      </c>
      <c r="Q41">
        <v>4000000</v>
      </c>
      <c r="R41">
        <v>8</v>
      </c>
      <c r="S41">
        <v>3360000</v>
      </c>
      <c r="T41">
        <v>32</v>
      </c>
      <c r="U41">
        <v>640000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ht="13.5">
      <c r="A42">
        <v>9</v>
      </c>
      <c r="B42" t="s">
        <v>20</v>
      </c>
      <c r="C42">
        <v>2576104905</v>
      </c>
      <c r="D42">
        <v>1893434426</v>
      </c>
      <c r="E42">
        <v>613726835</v>
      </c>
      <c r="F42">
        <v>68943644</v>
      </c>
      <c r="G42">
        <v>5470</v>
      </c>
      <c r="H42">
        <v>309925849</v>
      </c>
      <c r="I42">
        <v>3006</v>
      </c>
      <c r="J42">
        <v>287396225</v>
      </c>
      <c r="K42">
        <v>607</v>
      </c>
      <c r="L42">
        <v>47658376</v>
      </c>
      <c r="M42">
        <v>30</v>
      </c>
      <c r="N42">
        <v>4</v>
      </c>
      <c r="O42">
        <v>50127</v>
      </c>
      <c r="P42">
        <v>60</v>
      </c>
      <c r="Q42">
        <v>7600000</v>
      </c>
      <c r="R42">
        <v>16</v>
      </c>
      <c r="S42">
        <v>6720000</v>
      </c>
      <c r="T42">
        <v>44</v>
      </c>
      <c r="U42">
        <v>880000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ht="13.5">
      <c r="A43">
        <v>10</v>
      </c>
      <c r="B43" t="s">
        <v>21</v>
      </c>
      <c r="C43">
        <v>3288009541</v>
      </c>
      <c r="D43">
        <v>2412414500</v>
      </c>
      <c r="E43">
        <v>805476943</v>
      </c>
      <c r="F43">
        <v>70118098</v>
      </c>
      <c r="G43">
        <v>6908</v>
      </c>
      <c r="H43">
        <v>417990513</v>
      </c>
      <c r="I43">
        <v>3740</v>
      </c>
      <c r="J43">
        <v>380708353</v>
      </c>
      <c r="K43">
        <v>753</v>
      </c>
      <c r="L43">
        <v>68089038</v>
      </c>
      <c r="M43">
        <v>63</v>
      </c>
      <c r="N43">
        <v>12</v>
      </c>
      <c r="O43">
        <v>419320</v>
      </c>
      <c r="P43">
        <v>59</v>
      </c>
      <c r="Q43">
        <v>7180000</v>
      </c>
      <c r="R43">
        <v>15</v>
      </c>
      <c r="S43">
        <v>6300000</v>
      </c>
      <c r="T43">
        <v>44</v>
      </c>
      <c r="U43">
        <v>880000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ht="13.5">
      <c r="A44">
        <v>11</v>
      </c>
      <c r="B44" t="s">
        <v>22</v>
      </c>
      <c r="C44">
        <v>5653612274</v>
      </c>
      <c r="D44">
        <v>4153912862</v>
      </c>
      <c r="E44">
        <v>1395414474</v>
      </c>
      <c r="F44">
        <v>104284938</v>
      </c>
      <c r="G44">
        <v>12332</v>
      </c>
      <c r="H44">
        <v>660231752</v>
      </c>
      <c r="I44">
        <v>6589</v>
      </c>
      <c r="J44">
        <v>607723924</v>
      </c>
      <c r="K44">
        <v>1237</v>
      </c>
      <c r="L44">
        <v>98324573</v>
      </c>
      <c r="M44">
        <v>64</v>
      </c>
      <c r="N44">
        <v>10</v>
      </c>
      <c r="O44">
        <v>231688</v>
      </c>
      <c r="P44">
        <v>115</v>
      </c>
      <c r="Q44">
        <v>13452000</v>
      </c>
      <c r="R44">
        <v>28</v>
      </c>
      <c r="S44">
        <v>11712000</v>
      </c>
      <c r="T44">
        <v>87</v>
      </c>
      <c r="U44">
        <v>1740000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ht="13.5">
      <c r="A45">
        <v>16</v>
      </c>
      <c r="B45" t="s">
        <v>23</v>
      </c>
      <c r="C45">
        <v>345186174</v>
      </c>
      <c r="D45">
        <v>251434335</v>
      </c>
      <c r="E45">
        <v>91105715</v>
      </c>
      <c r="F45">
        <v>2646124</v>
      </c>
      <c r="G45">
        <v>749</v>
      </c>
      <c r="H45">
        <v>50423664</v>
      </c>
      <c r="I45">
        <v>430</v>
      </c>
      <c r="J45">
        <v>47504852</v>
      </c>
      <c r="K45">
        <v>65</v>
      </c>
      <c r="L45">
        <v>5044023</v>
      </c>
      <c r="M45">
        <v>4</v>
      </c>
      <c r="N45">
        <v>0</v>
      </c>
      <c r="O45">
        <v>0</v>
      </c>
      <c r="P45">
        <v>9</v>
      </c>
      <c r="Q45">
        <v>580000</v>
      </c>
      <c r="R45">
        <v>1</v>
      </c>
      <c r="S45">
        <v>420000</v>
      </c>
      <c r="T45">
        <v>8</v>
      </c>
      <c r="U45">
        <v>160000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ht="13.5">
      <c r="A46">
        <v>20</v>
      </c>
      <c r="B46" t="s">
        <v>24</v>
      </c>
      <c r="C46">
        <v>2610976695</v>
      </c>
      <c r="D46">
        <v>1921022059</v>
      </c>
      <c r="E46">
        <v>647209864</v>
      </c>
      <c r="F46">
        <v>42744772</v>
      </c>
      <c r="G46">
        <v>5906</v>
      </c>
      <c r="H46">
        <v>318954161</v>
      </c>
      <c r="I46">
        <v>2985</v>
      </c>
      <c r="J46">
        <v>287235356</v>
      </c>
      <c r="K46">
        <v>832</v>
      </c>
      <c r="L46">
        <v>65774064</v>
      </c>
      <c r="M46">
        <v>45</v>
      </c>
      <c r="N46">
        <v>4</v>
      </c>
      <c r="O46">
        <v>79150</v>
      </c>
      <c r="P46">
        <v>42</v>
      </c>
      <c r="Q46">
        <v>7608000</v>
      </c>
      <c r="R46">
        <v>17</v>
      </c>
      <c r="S46">
        <v>7108000</v>
      </c>
      <c r="T46">
        <v>25</v>
      </c>
      <c r="U46">
        <v>500000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ht="13.5">
      <c r="A47">
        <v>46</v>
      </c>
      <c r="B47" t="s">
        <v>25</v>
      </c>
      <c r="C47">
        <v>1200307628</v>
      </c>
      <c r="D47">
        <v>874130959</v>
      </c>
      <c r="E47">
        <v>309564315</v>
      </c>
      <c r="F47">
        <v>16612354</v>
      </c>
      <c r="G47">
        <v>2314</v>
      </c>
      <c r="H47">
        <v>144485186</v>
      </c>
      <c r="I47">
        <v>1340</v>
      </c>
      <c r="J47">
        <v>133103048</v>
      </c>
      <c r="K47">
        <v>358</v>
      </c>
      <c r="L47">
        <v>26466754</v>
      </c>
      <c r="M47">
        <v>16</v>
      </c>
      <c r="N47">
        <v>1</v>
      </c>
      <c r="O47">
        <v>5706</v>
      </c>
      <c r="P47">
        <v>17</v>
      </c>
      <c r="Q47">
        <v>2740000</v>
      </c>
      <c r="R47">
        <v>6</v>
      </c>
      <c r="S47">
        <v>2520000</v>
      </c>
      <c r="T47">
        <v>11</v>
      </c>
      <c r="U47">
        <v>220000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ht="13.5">
      <c r="A48">
        <v>47</v>
      </c>
      <c r="B48" t="s">
        <v>26</v>
      </c>
      <c r="C48">
        <v>1862526294</v>
      </c>
      <c r="D48">
        <v>1366547395</v>
      </c>
      <c r="E48">
        <v>464539858</v>
      </c>
      <c r="F48">
        <v>31439041</v>
      </c>
      <c r="G48">
        <v>4029</v>
      </c>
      <c r="H48">
        <v>232463611</v>
      </c>
      <c r="I48">
        <v>2018</v>
      </c>
      <c r="J48">
        <v>214524296</v>
      </c>
      <c r="K48">
        <v>463</v>
      </c>
      <c r="L48">
        <v>31706606</v>
      </c>
      <c r="M48">
        <v>6</v>
      </c>
      <c r="N48">
        <v>4</v>
      </c>
      <c r="O48">
        <v>118787</v>
      </c>
      <c r="P48">
        <v>43</v>
      </c>
      <c r="Q48">
        <v>4860000</v>
      </c>
      <c r="R48">
        <v>10</v>
      </c>
      <c r="S48">
        <v>4200000</v>
      </c>
      <c r="T48">
        <v>33</v>
      </c>
      <c r="U48">
        <v>660000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ht="13.5">
      <c r="A49">
        <v>101</v>
      </c>
      <c r="B49" t="s">
        <v>27</v>
      </c>
      <c r="C49">
        <v>4054747472</v>
      </c>
      <c r="D49">
        <v>2979768572</v>
      </c>
      <c r="E49">
        <v>992645071</v>
      </c>
      <c r="F49">
        <v>82333829</v>
      </c>
      <c r="G49">
        <v>21483</v>
      </c>
      <c r="H49">
        <v>468747443</v>
      </c>
      <c r="I49">
        <v>4618</v>
      </c>
      <c r="J49">
        <v>422474686</v>
      </c>
      <c r="K49">
        <v>979</v>
      </c>
      <c r="L49">
        <v>73107604</v>
      </c>
      <c r="M49">
        <v>82</v>
      </c>
      <c r="N49">
        <v>22</v>
      </c>
      <c r="O49">
        <v>674666</v>
      </c>
      <c r="P49">
        <v>71</v>
      </c>
      <c r="Q49">
        <v>9004000</v>
      </c>
      <c r="R49">
        <v>19</v>
      </c>
      <c r="S49">
        <v>7964000</v>
      </c>
      <c r="T49">
        <v>52</v>
      </c>
      <c r="U49">
        <v>1040000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ht="13.5">
      <c r="A50">
        <v>102</v>
      </c>
      <c r="B50" t="s">
        <v>28</v>
      </c>
      <c r="C50">
        <v>3420470307</v>
      </c>
      <c r="D50">
        <v>2506916965</v>
      </c>
      <c r="E50">
        <v>842468699</v>
      </c>
      <c r="F50">
        <v>71084643</v>
      </c>
      <c r="G50">
        <v>7489</v>
      </c>
      <c r="H50">
        <v>395616938</v>
      </c>
      <c r="I50">
        <v>3629</v>
      </c>
      <c r="J50">
        <v>355332697</v>
      </c>
      <c r="K50">
        <v>893</v>
      </c>
      <c r="L50">
        <v>61224985</v>
      </c>
      <c r="M50">
        <v>42</v>
      </c>
      <c r="N50">
        <v>16</v>
      </c>
      <c r="O50">
        <v>422855</v>
      </c>
      <c r="P50">
        <v>57</v>
      </c>
      <c r="Q50">
        <v>7816870</v>
      </c>
      <c r="R50">
        <v>17</v>
      </c>
      <c r="S50">
        <v>7016870</v>
      </c>
      <c r="T50">
        <v>40</v>
      </c>
      <c r="U50">
        <v>800000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ht="13.5">
      <c r="A51">
        <v>103</v>
      </c>
      <c r="B51" t="s">
        <v>29</v>
      </c>
      <c r="C51">
        <v>3316555841</v>
      </c>
      <c r="D51">
        <v>2438274198</v>
      </c>
      <c r="E51">
        <v>819563481</v>
      </c>
      <c r="F51">
        <v>58718162</v>
      </c>
      <c r="G51">
        <v>17169</v>
      </c>
      <c r="H51">
        <v>403684668</v>
      </c>
      <c r="I51">
        <v>3551</v>
      </c>
      <c r="J51">
        <v>364741032</v>
      </c>
      <c r="K51">
        <v>789</v>
      </c>
      <c r="L51">
        <v>62014480</v>
      </c>
      <c r="M51">
        <v>43</v>
      </c>
      <c r="N51">
        <v>10</v>
      </c>
      <c r="O51">
        <v>184923</v>
      </c>
      <c r="P51">
        <v>56</v>
      </c>
      <c r="Q51">
        <v>7120000</v>
      </c>
      <c r="R51">
        <v>15</v>
      </c>
      <c r="S51">
        <v>6300000</v>
      </c>
      <c r="T51">
        <v>41</v>
      </c>
      <c r="U51">
        <v>820000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</row>
    <row r="52" spans="1:27" ht="13.5">
      <c r="A52">
        <v>301</v>
      </c>
      <c r="B52" t="s">
        <v>30</v>
      </c>
      <c r="C52">
        <v>554438638</v>
      </c>
      <c r="D52">
        <v>390539137</v>
      </c>
      <c r="E52">
        <v>147851943</v>
      </c>
      <c r="F52">
        <v>16047558</v>
      </c>
      <c r="G52">
        <v>420</v>
      </c>
      <c r="H52">
        <v>41112866</v>
      </c>
      <c r="I52">
        <v>276</v>
      </c>
      <c r="J52">
        <v>35683641</v>
      </c>
      <c r="K52">
        <v>42</v>
      </c>
      <c r="L52">
        <v>2708257</v>
      </c>
      <c r="M52">
        <v>2</v>
      </c>
      <c r="N52">
        <v>0</v>
      </c>
      <c r="O52">
        <v>0</v>
      </c>
      <c r="P52">
        <v>85</v>
      </c>
      <c r="Q52">
        <v>16502000</v>
      </c>
      <c r="R52">
        <v>32</v>
      </c>
      <c r="S52">
        <v>13440000</v>
      </c>
      <c r="T52">
        <v>5</v>
      </c>
      <c r="U52">
        <v>900000</v>
      </c>
      <c r="V52">
        <v>48</v>
      </c>
      <c r="W52">
        <v>2162000</v>
      </c>
      <c r="X52">
        <v>0</v>
      </c>
      <c r="Y52">
        <v>0</v>
      </c>
      <c r="Z52">
        <v>0</v>
      </c>
      <c r="AA52">
        <v>0</v>
      </c>
    </row>
    <row r="53" spans="1:27" ht="13.5">
      <c r="A53">
        <v>302</v>
      </c>
      <c r="B53" t="s">
        <v>31</v>
      </c>
      <c r="C53">
        <v>684799329</v>
      </c>
      <c r="D53">
        <v>481532497</v>
      </c>
      <c r="E53">
        <v>187079841</v>
      </c>
      <c r="F53">
        <v>16186991</v>
      </c>
      <c r="G53">
        <v>353</v>
      </c>
      <c r="H53">
        <v>36994905</v>
      </c>
      <c r="I53">
        <v>170</v>
      </c>
      <c r="J53">
        <v>25114013</v>
      </c>
      <c r="K53">
        <v>43</v>
      </c>
      <c r="L53">
        <v>3864959</v>
      </c>
      <c r="M53">
        <v>2</v>
      </c>
      <c r="N53">
        <v>0</v>
      </c>
      <c r="O53">
        <v>0</v>
      </c>
      <c r="P53">
        <v>114</v>
      </c>
      <c r="Q53">
        <v>33661000</v>
      </c>
      <c r="R53">
        <v>33</v>
      </c>
      <c r="S53">
        <v>14850000</v>
      </c>
      <c r="T53">
        <v>2</v>
      </c>
      <c r="U53">
        <v>700000</v>
      </c>
      <c r="V53">
        <v>78</v>
      </c>
      <c r="W53">
        <v>17201000</v>
      </c>
      <c r="X53">
        <v>1</v>
      </c>
      <c r="Y53">
        <v>910000</v>
      </c>
      <c r="Z53">
        <v>0</v>
      </c>
      <c r="AA53">
        <v>0</v>
      </c>
    </row>
    <row r="54" spans="1:27" ht="13.5">
      <c r="A54" t="s">
        <v>32</v>
      </c>
      <c r="C54">
        <v>111657877903</v>
      </c>
      <c r="D54">
        <v>81995887608</v>
      </c>
      <c r="E54">
        <v>27350338261</v>
      </c>
      <c r="F54">
        <v>2311652034</v>
      </c>
      <c r="G54">
        <v>265532</v>
      </c>
      <c r="H54">
        <v>13123205167</v>
      </c>
      <c r="I54">
        <v>127243</v>
      </c>
      <c r="J54">
        <v>11897772362</v>
      </c>
      <c r="K54">
        <v>24592</v>
      </c>
      <c r="L54">
        <v>1974728959</v>
      </c>
      <c r="M54">
        <v>1835</v>
      </c>
      <c r="N54">
        <v>469</v>
      </c>
      <c r="O54">
        <v>11340203</v>
      </c>
      <c r="P54">
        <v>2150</v>
      </c>
      <c r="Q54">
        <v>286938870</v>
      </c>
      <c r="R54">
        <v>610</v>
      </c>
      <c r="S54">
        <v>256128870</v>
      </c>
      <c r="T54">
        <v>1540</v>
      </c>
      <c r="U54">
        <v>30810000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ht="13.5">
      <c r="A55" t="s">
        <v>33</v>
      </c>
      <c r="C55">
        <v>1239237967</v>
      </c>
      <c r="D55">
        <v>872071634</v>
      </c>
      <c r="E55">
        <v>334931784</v>
      </c>
      <c r="F55">
        <v>32234549</v>
      </c>
      <c r="G55">
        <v>773</v>
      </c>
      <c r="H55">
        <v>78107771</v>
      </c>
      <c r="I55">
        <v>446</v>
      </c>
      <c r="J55">
        <v>60797654</v>
      </c>
      <c r="K55">
        <v>85</v>
      </c>
      <c r="L55">
        <v>6573216</v>
      </c>
      <c r="M55">
        <v>4</v>
      </c>
      <c r="N55">
        <v>0</v>
      </c>
      <c r="O55">
        <v>0</v>
      </c>
      <c r="P55">
        <v>199</v>
      </c>
      <c r="Q55">
        <v>50163000</v>
      </c>
      <c r="R55">
        <v>65</v>
      </c>
      <c r="S55">
        <v>28290000</v>
      </c>
      <c r="T55">
        <v>7</v>
      </c>
      <c r="U55">
        <v>1600000</v>
      </c>
      <c r="V55">
        <v>126</v>
      </c>
      <c r="W55">
        <v>19363000</v>
      </c>
      <c r="X55">
        <v>1</v>
      </c>
      <c r="Y55">
        <v>910000</v>
      </c>
      <c r="Z55">
        <v>0</v>
      </c>
      <c r="AA55">
        <v>0</v>
      </c>
    </row>
    <row r="56" spans="1:27" ht="13.5">
      <c r="A56" t="s">
        <v>97</v>
      </c>
      <c r="C56">
        <v>112897115870</v>
      </c>
      <c r="D56">
        <v>82867959242</v>
      </c>
      <c r="E56">
        <v>27685270045</v>
      </c>
      <c r="F56">
        <v>2343886583</v>
      </c>
      <c r="G56">
        <v>266305</v>
      </c>
      <c r="H56">
        <v>13201312938</v>
      </c>
      <c r="I56">
        <v>127689</v>
      </c>
      <c r="J56">
        <v>11958570016</v>
      </c>
      <c r="K56">
        <v>24677</v>
      </c>
      <c r="L56">
        <v>1981302175</v>
      </c>
      <c r="M56">
        <v>1839</v>
      </c>
      <c r="N56">
        <v>469</v>
      </c>
      <c r="O56">
        <v>11340203</v>
      </c>
      <c r="P56">
        <v>2349</v>
      </c>
      <c r="Q56">
        <v>337101870</v>
      </c>
      <c r="R56">
        <v>675</v>
      </c>
      <c r="S56">
        <v>284418870</v>
      </c>
      <c r="T56">
        <v>1547</v>
      </c>
      <c r="U56">
        <v>32410000</v>
      </c>
      <c r="V56">
        <v>126</v>
      </c>
      <c r="W56">
        <v>19363000</v>
      </c>
      <c r="X56">
        <v>1</v>
      </c>
      <c r="Y56">
        <v>910000</v>
      </c>
      <c r="Z56">
        <v>0</v>
      </c>
      <c r="AA56">
        <v>0</v>
      </c>
    </row>
    <row r="63" ht="13.5">
      <c r="B63" t="s">
        <v>133</v>
      </c>
    </row>
    <row r="64" spans="1:27" s="39" customFormat="1" ht="85.5" customHeight="1">
      <c r="A64" s="39" t="s">
        <v>0</v>
      </c>
      <c r="B64" s="39" t="s">
        <v>1</v>
      </c>
      <c r="C64" s="39" t="s">
        <v>2</v>
      </c>
      <c r="D64" s="39" t="s">
        <v>3</v>
      </c>
      <c r="E64" s="39" t="s">
        <v>4</v>
      </c>
      <c r="F64" s="39" t="s">
        <v>5</v>
      </c>
      <c r="G64" s="39" t="s">
        <v>6</v>
      </c>
      <c r="H64" s="39" t="s">
        <v>7</v>
      </c>
      <c r="I64" s="39" t="s">
        <v>86</v>
      </c>
      <c r="J64" s="39" t="s">
        <v>87</v>
      </c>
      <c r="K64" s="39" t="s">
        <v>8</v>
      </c>
      <c r="L64" s="39" t="s">
        <v>9</v>
      </c>
      <c r="M64" s="39" t="s">
        <v>11</v>
      </c>
      <c r="N64" s="39" t="s">
        <v>10</v>
      </c>
      <c r="O64" s="39" t="s">
        <v>88</v>
      </c>
      <c r="P64" s="39" t="s">
        <v>89</v>
      </c>
      <c r="Q64" s="39" t="s">
        <v>90</v>
      </c>
      <c r="R64" s="39" t="s">
        <v>91</v>
      </c>
      <c r="S64" s="39" t="s">
        <v>92</v>
      </c>
      <c r="T64" s="39" t="s">
        <v>93</v>
      </c>
      <c r="U64" s="39" t="s">
        <v>94</v>
      </c>
      <c r="V64" s="39" t="s">
        <v>95</v>
      </c>
      <c r="W64" s="39" t="s">
        <v>96</v>
      </c>
      <c r="X64" s="39" t="s">
        <v>98</v>
      </c>
      <c r="Y64" s="39" t="s">
        <v>99</v>
      </c>
      <c r="Z64" s="39" t="s">
        <v>100</v>
      </c>
      <c r="AA64" s="39" t="s">
        <v>101</v>
      </c>
    </row>
    <row r="65" spans="1:27" ht="13.5">
      <c r="A65">
        <v>1</v>
      </c>
      <c r="B65" t="s">
        <v>12</v>
      </c>
      <c r="C65">
        <v>40495666560</v>
      </c>
      <c r="D65">
        <v>29689112927</v>
      </c>
      <c r="E65">
        <v>9869093110</v>
      </c>
      <c r="F65">
        <v>937460523</v>
      </c>
      <c r="G65">
        <v>76417</v>
      </c>
      <c r="H65">
        <v>4610017659</v>
      </c>
      <c r="I65">
        <v>46190</v>
      </c>
      <c r="J65">
        <v>4226863208</v>
      </c>
      <c r="K65">
        <v>9073</v>
      </c>
      <c r="L65">
        <v>748989849</v>
      </c>
      <c r="M65">
        <v>850</v>
      </c>
      <c r="N65">
        <v>252</v>
      </c>
      <c r="O65">
        <v>5194810</v>
      </c>
      <c r="P65">
        <v>826</v>
      </c>
      <c r="Q65">
        <v>130924000</v>
      </c>
      <c r="R65">
        <v>292</v>
      </c>
      <c r="S65">
        <v>120244000</v>
      </c>
      <c r="T65">
        <v>534</v>
      </c>
      <c r="U65">
        <v>10680000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ht="13.5">
      <c r="A66">
        <v>2</v>
      </c>
      <c r="B66" t="s">
        <v>13</v>
      </c>
      <c r="C66">
        <v>11359577942</v>
      </c>
      <c r="D66">
        <v>8329683642</v>
      </c>
      <c r="E66">
        <v>2719529296</v>
      </c>
      <c r="F66">
        <v>310365004</v>
      </c>
      <c r="G66">
        <v>20836</v>
      </c>
      <c r="H66">
        <v>1328126184</v>
      </c>
      <c r="I66">
        <v>12915</v>
      </c>
      <c r="J66">
        <v>1226889072</v>
      </c>
      <c r="K66">
        <v>2310</v>
      </c>
      <c r="L66">
        <v>181088017</v>
      </c>
      <c r="M66">
        <v>131</v>
      </c>
      <c r="N66">
        <v>29</v>
      </c>
      <c r="O66">
        <v>341336</v>
      </c>
      <c r="P66">
        <v>227</v>
      </c>
      <c r="Q66">
        <v>33996000</v>
      </c>
      <c r="R66">
        <v>74</v>
      </c>
      <c r="S66">
        <v>30936000</v>
      </c>
      <c r="T66">
        <v>153</v>
      </c>
      <c r="U66">
        <v>3060000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ht="13.5">
      <c r="A67">
        <v>3</v>
      </c>
      <c r="B67" t="s">
        <v>14</v>
      </c>
      <c r="C67">
        <v>7669971179</v>
      </c>
      <c r="D67">
        <v>5616078413</v>
      </c>
      <c r="E67">
        <v>1880941101</v>
      </c>
      <c r="F67">
        <v>172951665</v>
      </c>
      <c r="G67">
        <v>14009</v>
      </c>
      <c r="H67">
        <v>881467764</v>
      </c>
      <c r="I67">
        <v>9010</v>
      </c>
      <c r="J67">
        <v>826185031</v>
      </c>
      <c r="K67">
        <v>1795</v>
      </c>
      <c r="L67">
        <v>160441077</v>
      </c>
      <c r="M67">
        <v>110</v>
      </c>
      <c r="N67">
        <v>26</v>
      </c>
      <c r="O67">
        <v>1394955</v>
      </c>
      <c r="P67">
        <v>171</v>
      </c>
      <c r="Q67">
        <v>25820000</v>
      </c>
      <c r="R67">
        <v>56</v>
      </c>
      <c r="S67">
        <v>23440000</v>
      </c>
      <c r="T67">
        <v>115</v>
      </c>
      <c r="U67">
        <v>2380000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ht="13.5">
      <c r="A68">
        <v>4</v>
      </c>
      <c r="B68" t="s">
        <v>15</v>
      </c>
      <c r="C68">
        <v>6879096539</v>
      </c>
      <c r="D68">
        <v>5013975460</v>
      </c>
      <c r="E68">
        <v>1721340622</v>
      </c>
      <c r="F68">
        <v>143780457</v>
      </c>
      <c r="G68">
        <v>15072</v>
      </c>
      <c r="H68">
        <v>829787886</v>
      </c>
      <c r="I68">
        <v>8106</v>
      </c>
      <c r="J68">
        <v>743957280</v>
      </c>
      <c r="K68">
        <v>1786</v>
      </c>
      <c r="L68">
        <v>131910405</v>
      </c>
      <c r="M68">
        <v>149</v>
      </c>
      <c r="N68">
        <v>8</v>
      </c>
      <c r="O68">
        <v>209372</v>
      </c>
      <c r="P68">
        <v>161</v>
      </c>
      <c r="Q68">
        <v>23444000</v>
      </c>
      <c r="R68">
        <v>50</v>
      </c>
      <c r="S68">
        <v>20984000</v>
      </c>
      <c r="T68">
        <v>111</v>
      </c>
      <c r="U68">
        <v>2460000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ht="13.5">
      <c r="A69">
        <v>5</v>
      </c>
      <c r="B69" t="s">
        <v>16</v>
      </c>
      <c r="C69">
        <v>8077875064</v>
      </c>
      <c r="D69">
        <v>5908462584</v>
      </c>
      <c r="E69">
        <v>2011080801</v>
      </c>
      <c r="F69">
        <v>158331679</v>
      </c>
      <c r="G69">
        <v>14722</v>
      </c>
      <c r="H69">
        <v>955079204</v>
      </c>
      <c r="I69">
        <v>8949</v>
      </c>
      <c r="J69">
        <v>886887418</v>
      </c>
      <c r="K69">
        <v>1222</v>
      </c>
      <c r="L69">
        <v>107250677</v>
      </c>
      <c r="M69">
        <v>81</v>
      </c>
      <c r="N69">
        <v>31</v>
      </c>
      <c r="O69">
        <v>498980</v>
      </c>
      <c r="P69">
        <v>176</v>
      </c>
      <c r="Q69">
        <v>26070000</v>
      </c>
      <c r="R69">
        <v>56</v>
      </c>
      <c r="S69">
        <v>23520000</v>
      </c>
      <c r="T69">
        <v>120</v>
      </c>
      <c r="U69">
        <v>2550000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ht="13.5">
      <c r="A70">
        <v>6</v>
      </c>
      <c r="B70" t="s">
        <v>17</v>
      </c>
      <c r="C70">
        <v>4584321783</v>
      </c>
      <c r="D70">
        <v>3353045724</v>
      </c>
      <c r="E70">
        <v>1112995544</v>
      </c>
      <c r="F70">
        <v>118280515</v>
      </c>
      <c r="G70">
        <v>9239</v>
      </c>
      <c r="H70">
        <v>529967480</v>
      </c>
      <c r="I70">
        <v>4923</v>
      </c>
      <c r="J70">
        <v>488117958</v>
      </c>
      <c r="K70">
        <v>554</v>
      </c>
      <c r="L70">
        <v>50751812</v>
      </c>
      <c r="M70">
        <v>46</v>
      </c>
      <c r="N70">
        <v>0</v>
      </c>
      <c r="O70">
        <v>0</v>
      </c>
      <c r="P70">
        <v>79</v>
      </c>
      <c r="Q70">
        <v>7980000</v>
      </c>
      <c r="R70">
        <v>16</v>
      </c>
      <c r="S70">
        <v>6720000</v>
      </c>
      <c r="T70">
        <v>63</v>
      </c>
      <c r="U70">
        <v>1260000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ht="13.5">
      <c r="A71">
        <v>7</v>
      </c>
      <c r="B71" t="s">
        <v>18</v>
      </c>
      <c r="C71">
        <v>1960554810</v>
      </c>
      <c r="D71">
        <v>1433663457</v>
      </c>
      <c r="E71">
        <v>491119795</v>
      </c>
      <c r="F71">
        <v>35771558</v>
      </c>
      <c r="G71">
        <v>3539</v>
      </c>
      <c r="H71">
        <v>231791811</v>
      </c>
      <c r="I71">
        <v>2185</v>
      </c>
      <c r="J71">
        <v>209330045</v>
      </c>
      <c r="K71">
        <v>423</v>
      </c>
      <c r="L71">
        <v>38454070</v>
      </c>
      <c r="M71">
        <v>21</v>
      </c>
      <c r="N71">
        <v>5</v>
      </c>
      <c r="O71">
        <v>98437</v>
      </c>
      <c r="P71">
        <v>36</v>
      </c>
      <c r="Q71">
        <v>2720000</v>
      </c>
      <c r="R71">
        <v>5</v>
      </c>
      <c r="S71">
        <v>2100000</v>
      </c>
      <c r="T71">
        <v>31</v>
      </c>
      <c r="U71">
        <v>620000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ht="13.5">
      <c r="A72">
        <v>8</v>
      </c>
      <c r="B72" t="s">
        <v>19</v>
      </c>
      <c r="C72">
        <v>2762689985</v>
      </c>
      <c r="D72">
        <v>2016903551</v>
      </c>
      <c r="E72">
        <v>682630045</v>
      </c>
      <c r="F72">
        <v>63156389</v>
      </c>
      <c r="G72">
        <v>5141</v>
      </c>
      <c r="H72">
        <v>316036424</v>
      </c>
      <c r="I72">
        <v>3136</v>
      </c>
      <c r="J72">
        <v>291729257</v>
      </c>
      <c r="K72">
        <v>630</v>
      </c>
      <c r="L72">
        <v>60054148</v>
      </c>
      <c r="M72">
        <v>45</v>
      </c>
      <c r="N72">
        <v>0</v>
      </c>
      <c r="O72">
        <v>0</v>
      </c>
      <c r="P72">
        <v>53</v>
      </c>
      <c r="Q72">
        <v>6260000</v>
      </c>
      <c r="R72">
        <v>13</v>
      </c>
      <c r="S72">
        <v>5460000</v>
      </c>
      <c r="T72">
        <v>40</v>
      </c>
      <c r="U72">
        <v>800000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ht="13.5">
      <c r="A73">
        <v>9</v>
      </c>
      <c r="B73" t="s">
        <v>20</v>
      </c>
      <c r="C73">
        <v>2354153929</v>
      </c>
      <c r="D73">
        <v>1718726881</v>
      </c>
      <c r="E73">
        <v>590007577</v>
      </c>
      <c r="F73">
        <v>45419471</v>
      </c>
      <c r="G73">
        <v>5028</v>
      </c>
      <c r="H73">
        <v>272012321</v>
      </c>
      <c r="I73">
        <v>2743</v>
      </c>
      <c r="J73">
        <v>249710530</v>
      </c>
      <c r="K73">
        <v>522</v>
      </c>
      <c r="L73">
        <v>42468104</v>
      </c>
      <c r="M73">
        <v>26</v>
      </c>
      <c r="N73">
        <v>1</v>
      </c>
      <c r="O73">
        <v>11343</v>
      </c>
      <c r="P73">
        <v>33</v>
      </c>
      <c r="Q73">
        <v>3860000</v>
      </c>
      <c r="R73">
        <v>8</v>
      </c>
      <c r="S73">
        <v>3360000</v>
      </c>
      <c r="T73">
        <v>25</v>
      </c>
      <c r="U73">
        <v>500000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ht="13.5">
      <c r="A74">
        <v>10</v>
      </c>
      <c r="B74" t="s">
        <v>21</v>
      </c>
      <c r="C74">
        <v>3214048968</v>
      </c>
      <c r="D74">
        <v>2337183454</v>
      </c>
      <c r="E74">
        <v>808388214</v>
      </c>
      <c r="F74">
        <v>68477300</v>
      </c>
      <c r="G74">
        <v>5976</v>
      </c>
      <c r="H74">
        <v>397149225</v>
      </c>
      <c r="I74">
        <v>3688</v>
      </c>
      <c r="J74">
        <v>368555012</v>
      </c>
      <c r="K74">
        <v>755</v>
      </c>
      <c r="L74">
        <v>62527175</v>
      </c>
      <c r="M74">
        <v>64</v>
      </c>
      <c r="N74">
        <v>7</v>
      </c>
      <c r="O74">
        <v>137713</v>
      </c>
      <c r="P74">
        <v>73</v>
      </c>
      <c r="Q74">
        <v>9060000</v>
      </c>
      <c r="R74">
        <v>19</v>
      </c>
      <c r="S74">
        <v>7980000</v>
      </c>
      <c r="T74">
        <v>54</v>
      </c>
      <c r="U74">
        <v>1080000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ht="13.5">
      <c r="A75">
        <v>11</v>
      </c>
      <c r="B75" t="s">
        <v>22</v>
      </c>
      <c r="C75">
        <v>5550318425</v>
      </c>
      <c r="D75">
        <v>4066002165</v>
      </c>
      <c r="E75">
        <v>1359081771</v>
      </c>
      <c r="F75">
        <v>125234489</v>
      </c>
      <c r="G75">
        <v>12694</v>
      </c>
      <c r="H75">
        <v>644948024</v>
      </c>
      <c r="I75">
        <v>6564</v>
      </c>
      <c r="J75">
        <v>586019769</v>
      </c>
      <c r="K75">
        <v>1253</v>
      </c>
      <c r="L75">
        <v>93659803</v>
      </c>
      <c r="M75">
        <v>63</v>
      </c>
      <c r="N75">
        <v>20</v>
      </c>
      <c r="O75">
        <v>362669</v>
      </c>
      <c r="P75">
        <v>128</v>
      </c>
      <c r="Q75">
        <v>15288000</v>
      </c>
      <c r="R75">
        <v>34</v>
      </c>
      <c r="S75">
        <v>13408000</v>
      </c>
      <c r="T75">
        <v>94</v>
      </c>
      <c r="U75">
        <v>1880000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ht="13.5">
      <c r="A76">
        <v>16</v>
      </c>
      <c r="B76" t="s">
        <v>23</v>
      </c>
      <c r="C76">
        <v>313769803</v>
      </c>
      <c r="D76">
        <v>229749568</v>
      </c>
      <c r="E76">
        <v>79926221</v>
      </c>
      <c r="F76">
        <v>4094014</v>
      </c>
      <c r="G76">
        <v>598</v>
      </c>
      <c r="H76">
        <v>38185040</v>
      </c>
      <c r="I76">
        <v>391</v>
      </c>
      <c r="J76">
        <v>36290597</v>
      </c>
      <c r="K76">
        <v>54</v>
      </c>
      <c r="L76">
        <v>5408271</v>
      </c>
      <c r="M76">
        <v>3</v>
      </c>
      <c r="N76">
        <v>0</v>
      </c>
      <c r="O76">
        <v>0</v>
      </c>
      <c r="P76">
        <v>6</v>
      </c>
      <c r="Q76">
        <v>520000</v>
      </c>
      <c r="R76">
        <v>1</v>
      </c>
      <c r="S76">
        <v>420000</v>
      </c>
      <c r="T76">
        <v>5</v>
      </c>
      <c r="U76">
        <v>100000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</row>
    <row r="77" spans="1:27" ht="13.5">
      <c r="A77">
        <v>20</v>
      </c>
      <c r="B77" t="s">
        <v>24</v>
      </c>
      <c r="C77">
        <v>2581496983</v>
      </c>
      <c r="D77">
        <v>1896230011</v>
      </c>
      <c r="E77">
        <v>635511502</v>
      </c>
      <c r="F77">
        <v>49755470</v>
      </c>
      <c r="G77">
        <v>3886</v>
      </c>
      <c r="H77">
        <v>296194220</v>
      </c>
      <c r="I77">
        <v>3079</v>
      </c>
      <c r="J77">
        <v>285608913</v>
      </c>
      <c r="K77">
        <v>855</v>
      </c>
      <c r="L77">
        <v>58200111</v>
      </c>
      <c r="M77">
        <v>44</v>
      </c>
      <c r="N77">
        <v>6</v>
      </c>
      <c r="O77">
        <v>248762</v>
      </c>
      <c r="P77">
        <v>55</v>
      </c>
      <c r="Q77">
        <v>8300000</v>
      </c>
      <c r="R77">
        <v>18</v>
      </c>
      <c r="S77">
        <v>7560000</v>
      </c>
      <c r="T77">
        <v>37</v>
      </c>
      <c r="U77">
        <v>740000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</row>
    <row r="78" spans="1:27" ht="13.5">
      <c r="A78">
        <v>46</v>
      </c>
      <c r="B78" t="s">
        <v>25</v>
      </c>
      <c r="C78">
        <v>1156842437</v>
      </c>
      <c r="D78">
        <v>838618508</v>
      </c>
      <c r="E78">
        <v>301030644</v>
      </c>
      <c r="F78">
        <v>17193285</v>
      </c>
      <c r="G78">
        <v>1988</v>
      </c>
      <c r="H78">
        <v>145572845</v>
      </c>
      <c r="I78">
        <v>1286</v>
      </c>
      <c r="J78">
        <v>134470564</v>
      </c>
      <c r="K78">
        <v>380</v>
      </c>
      <c r="L78">
        <v>26295111</v>
      </c>
      <c r="M78">
        <v>14</v>
      </c>
      <c r="N78">
        <v>1</v>
      </c>
      <c r="O78">
        <v>13087</v>
      </c>
      <c r="P78">
        <v>24</v>
      </c>
      <c r="Q78">
        <v>2890000</v>
      </c>
      <c r="R78">
        <v>6</v>
      </c>
      <c r="S78">
        <v>2520000</v>
      </c>
      <c r="T78">
        <v>18</v>
      </c>
      <c r="U78">
        <v>370000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7" ht="13.5">
      <c r="A79">
        <v>47</v>
      </c>
      <c r="B79" t="s">
        <v>26</v>
      </c>
      <c r="C79">
        <v>1772994381</v>
      </c>
      <c r="D79">
        <v>1293323946</v>
      </c>
      <c r="E79">
        <v>444042087</v>
      </c>
      <c r="F79">
        <v>35628348</v>
      </c>
      <c r="G79">
        <v>2570</v>
      </c>
      <c r="H79">
        <v>209523662</v>
      </c>
      <c r="I79">
        <v>2010</v>
      </c>
      <c r="J79">
        <v>200776589</v>
      </c>
      <c r="K79">
        <v>438</v>
      </c>
      <c r="L79">
        <v>35925055</v>
      </c>
      <c r="M79">
        <v>0</v>
      </c>
      <c r="N79">
        <v>0</v>
      </c>
      <c r="O79">
        <v>0</v>
      </c>
      <c r="P79">
        <v>16</v>
      </c>
      <c r="Q79">
        <v>2320000</v>
      </c>
      <c r="R79">
        <v>5</v>
      </c>
      <c r="S79">
        <v>2100000</v>
      </c>
      <c r="T79">
        <v>11</v>
      </c>
      <c r="U79">
        <v>220000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ht="13.5">
      <c r="A80">
        <v>101</v>
      </c>
      <c r="B80" t="s">
        <v>27</v>
      </c>
      <c r="C80">
        <v>4114206092</v>
      </c>
      <c r="D80">
        <v>3020858638</v>
      </c>
      <c r="E80">
        <v>1008052984</v>
      </c>
      <c r="F80">
        <v>85294470</v>
      </c>
      <c r="G80">
        <v>16624</v>
      </c>
      <c r="H80">
        <v>467662876</v>
      </c>
      <c r="I80">
        <v>4442</v>
      </c>
      <c r="J80">
        <v>432236137</v>
      </c>
      <c r="K80">
        <v>796</v>
      </c>
      <c r="L80">
        <v>75024766</v>
      </c>
      <c r="M80">
        <v>66</v>
      </c>
      <c r="N80">
        <v>18</v>
      </c>
      <c r="O80">
        <v>407220</v>
      </c>
      <c r="P80">
        <v>72</v>
      </c>
      <c r="Q80">
        <v>8624000</v>
      </c>
      <c r="R80">
        <v>18</v>
      </c>
      <c r="S80">
        <v>7544000</v>
      </c>
      <c r="T80">
        <v>54</v>
      </c>
      <c r="U80">
        <v>1080000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ht="13.5">
      <c r="A81">
        <v>102</v>
      </c>
      <c r="B81" t="s">
        <v>28</v>
      </c>
      <c r="C81">
        <v>3431003489</v>
      </c>
      <c r="D81">
        <v>2507380836</v>
      </c>
      <c r="E81">
        <v>850504305</v>
      </c>
      <c r="F81">
        <v>73118348</v>
      </c>
      <c r="G81">
        <v>7389</v>
      </c>
      <c r="H81">
        <v>400379865</v>
      </c>
      <c r="I81">
        <v>3653</v>
      </c>
      <c r="J81">
        <v>356715703</v>
      </c>
      <c r="K81">
        <v>966</v>
      </c>
      <c r="L81">
        <v>58027761</v>
      </c>
      <c r="M81">
        <v>35</v>
      </c>
      <c r="N81">
        <v>4</v>
      </c>
      <c r="O81">
        <v>28112</v>
      </c>
      <c r="P81">
        <v>83</v>
      </c>
      <c r="Q81">
        <v>13604010</v>
      </c>
      <c r="R81">
        <v>31</v>
      </c>
      <c r="S81">
        <v>12514010</v>
      </c>
      <c r="T81">
        <v>52</v>
      </c>
      <c r="U81">
        <v>1090000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ht="13.5">
      <c r="A82">
        <v>103</v>
      </c>
      <c r="B82" t="s">
        <v>29</v>
      </c>
      <c r="C82">
        <v>3246124992</v>
      </c>
      <c r="D82">
        <v>2375866341</v>
      </c>
      <c r="E82">
        <v>806763523</v>
      </c>
      <c r="F82">
        <v>63495128</v>
      </c>
      <c r="G82">
        <v>11684</v>
      </c>
      <c r="H82">
        <v>380921096</v>
      </c>
      <c r="I82">
        <v>3599</v>
      </c>
      <c r="J82">
        <v>353173471</v>
      </c>
      <c r="K82">
        <v>803</v>
      </c>
      <c r="L82">
        <v>64395569</v>
      </c>
      <c r="M82">
        <v>44</v>
      </c>
      <c r="N82">
        <v>1</v>
      </c>
      <c r="O82">
        <v>6601</v>
      </c>
      <c r="P82">
        <v>50</v>
      </c>
      <c r="Q82">
        <v>7008000</v>
      </c>
      <c r="R82">
        <v>15</v>
      </c>
      <c r="S82">
        <v>6300000</v>
      </c>
      <c r="T82">
        <v>35</v>
      </c>
      <c r="U82">
        <v>708000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ht="13.5">
      <c r="A83">
        <v>301</v>
      </c>
      <c r="B83" t="s">
        <v>30</v>
      </c>
      <c r="C83">
        <v>566951736</v>
      </c>
      <c r="D83">
        <v>399086486</v>
      </c>
      <c r="E83">
        <v>150845865</v>
      </c>
      <c r="F83">
        <v>17019385</v>
      </c>
      <c r="G83">
        <v>371</v>
      </c>
      <c r="H83">
        <v>39608192</v>
      </c>
      <c r="I83">
        <v>262</v>
      </c>
      <c r="J83">
        <v>36315023</v>
      </c>
      <c r="K83">
        <v>39</v>
      </c>
      <c r="L83">
        <v>2868715</v>
      </c>
      <c r="M83">
        <v>2</v>
      </c>
      <c r="N83">
        <v>0</v>
      </c>
      <c r="O83">
        <v>0</v>
      </c>
      <c r="P83">
        <v>83</v>
      </c>
      <c r="Q83">
        <v>15390000</v>
      </c>
      <c r="R83">
        <v>30</v>
      </c>
      <c r="S83">
        <v>12600000</v>
      </c>
      <c r="T83">
        <v>4</v>
      </c>
      <c r="U83">
        <v>600000</v>
      </c>
      <c r="V83">
        <v>49</v>
      </c>
      <c r="W83">
        <v>2190000</v>
      </c>
      <c r="X83">
        <v>0</v>
      </c>
      <c r="Y83">
        <v>0</v>
      </c>
      <c r="Z83">
        <v>0</v>
      </c>
      <c r="AA83">
        <v>0</v>
      </c>
    </row>
    <row r="84" spans="1:27" ht="13.5">
      <c r="A84">
        <v>302</v>
      </c>
      <c r="B84" t="s">
        <v>31</v>
      </c>
      <c r="C84">
        <v>662052730</v>
      </c>
      <c r="D84">
        <v>464674391</v>
      </c>
      <c r="E84">
        <v>180736699</v>
      </c>
      <c r="F84">
        <v>16641640</v>
      </c>
      <c r="G84">
        <v>423</v>
      </c>
      <c r="H84">
        <v>37984488</v>
      </c>
      <c r="I84">
        <v>174</v>
      </c>
      <c r="J84">
        <v>24288630</v>
      </c>
      <c r="K84">
        <v>76</v>
      </c>
      <c r="L84">
        <v>4750036</v>
      </c>
      <c r="M84">
        <v>4</v>
      </c>
      <c r="N84">
        <v>0</v>
      </c>
      <c r="O84">
        <v>0</v>
      </c>
      <c r="P84">
        <v>100</v>
      </c>
      <c r="Q84">
        <v>24044000</v>
      </c>
      <c r="R84">
        <v>23</v>
      </c>
      <c r="S84">
        <v>10350000</v>
      </c>
      <c r="T84">
        <v>5</v>
      </c>
      <c r="U84">
        <v>1900000</v>
      </c>
      <c r="V84">
        <v>70</v>
      </c>
      <c r="W84">
        <v>9904000</v>
      </c>
      <c r="X84">
        <v>2</v>
      </c>
      <c r="Y84">
        <v>1890000</v>
      </c>
      <c r="Z84">
        <v>0</v>
      </c>
      <c r="AA84">
        <v>0</v>
      </c>
    </row>
    <row r="85" spans="1:27" ht="13.5">
      <c r="A85" t="s">
        <v>32</v>
      </c>
      <c r="C85">
        <v>111524713361</v>
      </c>
      <c r="D85">
        <v>81644866106</v>
      </c>
      <c r="E85">
        <v>27372039142</v>
      </c>
      <c r="F85">
        <v>2507808113</v>
      </c>
      <c r="G85">
        <v>227412</v>
      </c>
      <c r="H85">
        <v>12934823586</v>
      </c>
      <c r="I85">
        <v>126869</v>
      </c>
      <c r="J85">
        <v>11903516554</v>
      </c>
      <c r="K85">
        <v>24615</v>
      </c>
      <c r="L85">
        <v>2000871781</v>
      </c>
      <c r="M85">
        <v>1792</v>
      </c>
      <c r="N85">
        <v>409</v>
      </c>
      <c r="O85">
        <v>8953397</v>
      </c>
      <c r="P85">
        <v>2269</v>
      </c>
      <c r="Q85">
        <v>328688010</v>
      </c>
      <c r="R85">
        <v>717</v>
      </c>
      <c r="S85">
        <v>297110010</v>
      </c>
      <c r="T85">
        <v>1552</v>
      </c>
      <c r="U85">
        <v>31578000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ht="13.5">
      <c r="A86" t="s">
        <v>33</v>
      </c>
      <c r="C86">
        <v>1229004466</v>
      </c>
      <c r="D86">
        <v>863760877</v>
      </c>
      <c r="E86">
        <v>331582564</v>
      </c>
      <c r="F86">
        <v>33661025</v>
      </c>
      <c r="G86">
        <v>794</v>
      </c>
      <c r="H86">
        <v>77592680</v>
      </c>
      <c r="I86">
        <v>436</v>
      </c>
      <c r="J86">
        <v>60603653</v>
      </c>
      <c r="K86">
        <v>115</v>
      </c>
      <c r="L86">
        <v>7618751</v>
      </c>
      <c r="M86">
        <v>6</v>
      </c>
      <c r="N86">
        <v>0</v>
      </c>
      <c r="O86">
        <v>0</v>
      </c>
      <c r="P86">
        <v>183</v>
      </c>
      <c r="Q86">
        <v>39434000</v>
      </c>
      <c r="R86">
        <v>53</v>
      </c>
      <c r="S86">
        <v>22950000</v>
      </c>
      <c r="T86">
        <v>9</v>
      </c>
      <c r="U86">
        <v>2500000</v>
      </c>
      <c r="V86">
        <v>119</v>
      </c>
      <c r="W86">
        <v>12094000</v>
      </c>
      <c r="X86">
        <v>2</v>
      </c>
      <c r="Y86">
        <v>1890000</v>
      </c>
      <c r="Z86">
        <v>0</v>
      </c>
      <c r="AA86">
        <v>0</v>
      </c>
    </row>
    <row r="87" spans="1:27" ht="13.5">
      <c r="A87" t="s">
        <v>97</v>
      </c>
      <c r="C87">
        <v>112753717827</v>
      </c>
      <c r="D87">
        <v>82508626983</v>
      </c>
      <c r="E87">
        <v>27703621706</v>
      </c>
      <c r="F87">
        <v>2541469138</v>
      </c>
      <c r="G87">
        <v>228206</v>
      </c>
      <c r="H87">
        <v>13012416266</v>
      </c>
      <c r="I87">
        <v>127305</v>
      </c>
      <c r="J87">
        <v>11964120207</v>
      </c>
      <c r="K87">
        <v>24730</v>
      </c>
      <c r="L87">
        <v>2008490532</v>
      </c>
      <c r="M87">
        <v>1798</v>
      </c>
      <c r="N87">
        <v>409</v>
      </c>
      <c r="O87">
        <v>8953397</v>
      </c>
      <c r="P87">
        <v>2452</v>
      </c>
      <c r="Q87">
        <v>368122010</v>
      </c>
      <c r="R87">
        <v>770</v>
      </c>
      <c r="S87">
        <v>320060010</v>
      </c>
      <c r="T87">
        <v>1561</v>
      </c>
      <c r="U87">
        <v>34078000</v>
      </c>
      <c r="V87">
        <v>119</v>
      </c>
      <c r="W87">
        <v>12094000</v>
      </c>
      <c r="X87">
        <v>2</v>
      </c>
      <c r="Y87">
        <v>1890000</v>
      </c>
      <c r="Z87">
        <v>0</v>
      </c>
      <c r="AA8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C26" sqref="C26"/>
    </sheetView>
  </sheetViews>
  <sheetFormatPr defaultColWidth="9.140625" defaultRowHeight="15"/>
  <cols>
    <col min="3" max="5" width="13.421875" style="0" bestFit="1" customWidth="1"/>
    <col min="6" max="6" width="11.28125" style="0" bestFit="1" customWidth="1"/>
    <col min="7" max="7" width="9.140625" style="0" bestFit="1" customWidth="1"/>
    <col min="8" max="8" width="12.421875" style="0" bestFit="1" customWidth="1"/>
  </cols>
  <sheetData>
    <row r="1" ht="13.5">
      <c r="A1" t="s">
        <v>128</v>
      </c>
    </row>
    <row r="2" ht="13.5">
      <c r="C2" t="s">
        <v>102</v>
      </c>
    </row>
    <row r="3" spans="1:8" s="39" customFormat="1" ht="67.5">
      <c r="A3" s="39" t="s">
        <v>0</v>
      </c>
      <c r="B3" s="39" t="s">
        <v>1</v>
      </c>
      <c r="C3" s="39" t="s">
        <v>104</v>
      </c>
      <c r="D3" s="39" t="s">
        <v>105</v>
      </c>
      <c r="E3" s="39" t="s">
        <v>106</v>
      </c>
      <c r="F3" s="39" t="s">
        <v>107</v>
      </c>
      <c r="G3" s="39" t="s">
        <v>108</v>
      </c>
      <c r="H3" s="39" t="s">
        <v>109</v>
      </c>
    </row>
    <row r="4" spans="1:8" ht="13.5">
      <c r="A4">
        <v>1</v>
      </c>
      <c r="B4" t="s">
        <v>12</v>
      </c>
      <c r="C4" s="137">
        <v>26109907021</v>
      </c>
      <c r="D4" s="137">
        <v>19682007144</v>
      </c>
      <c r="E4" s="137">
        <v>6238801308</v>
      </c>
      <c r="F4" s="137">
        <v>189098569</v>
      </c>
      <c r="G4" s="137">
        <v>67968</v>
      </c>
      <c r="H4" s="137">
        <v>2867718471</v>
      </c>
    </row>
    <row r="5" spans="1:8" ht="13.5">
      <c r="A5">
        <v>2</v>
      </c>
      <c r="B5" t="s">
        <v>13</v>
      </c>
      <c r="C5" s="137">
        <v>6818906427</v>
      </c>
      <c r="D5" s="137">
        <v>5169832106</v>
      </c>
      <c r="E5" s="137">
        <v>1601996839</v>
      </c>
      <c r="F5" s="137">
        <v>47077482</v>
      </c>
      <c r="G5" s="137">
        <v>18085</v>
      </c>
      <c r="H5" s="137">
        <v>761747005</v>
      </c>
    </row>
    <row r="6" spans="1:8" ht="13.5">
      <c r="A6">
        <v>3</v>
      </c>
      <c r="B6" t="s">
        <v>14</v>
      </c>
      <c r="C6" s="137">
        <v>4872177399</v>
      </c>
      <c r="D6" s="137">
        <v>3653177319</v>
      </c>
      <c r="E6" s="137">
        <v>1183741861</v>
      </c>
      <c r="F6" s="137">
        <v>35258219</v>
      </c>
      <c r="G6" s="137">
        <v>12373</v>
      </c>
      <c r="H6" s="137">
        <v>555463436</v>
      </c>
    </row>
    <row r="7" spans="1:8" ht="13.5">
      <c r="A7">
        <v>4</v>
      </c>
      <c r="B7" t="s">
        <v>15</v>
      </c>
      <c r="C7" s="137">
        <v>4410063756</v>
      </c>
      <c r="D7" s="137">
        <v>3307502784</v>
      </c>
      <c r="E7" s="137">
        <v>1071754331</v>
      </c>
      <c r="F7" s="137">
        <v>30806641</v>
      </c>
      <c r="G7" s="137">
        <v>12255</v>
      </c>
      <c r="H7" s="137">
        <v>516244703</v>
      </c>
    </row>
    <row r="8" spans="1:8" ht="13.5">
      <c r="A8">
        <v>5</v>
      </c>
      <c r="B8" t="s">
        <v>16</v>
      </c>
      <c r="C8" s="137">
        <v>4864117728</v>
      </c>
      <c r="D8" s="137">
        <v>3657601107</v>
      </c>
      <c r="E8" s="137">
        <v>1170407127</v>
      </c>
      <c r="F8" s="137">
        <v>36109494</v>
      </c>
      <c r="G8" s="137">
        <v>12622</v>
      </c>
      <c r="H8" s="137">
        <v>526250456</v>
      </c>
    </row>
    <row r="9" spans="1:8" ht="13.5">
      <c r="A9">
        <v>6</v>
      </c>
      <c r="B9" t="s">
        <v>17</v>
      </c>
      <c r="C9" s="137">
        <v>2902908226</v>
      </c>
      <c r="D9" s="137">
        <v>2184885808</v>
      </c>
      <c r="E9" s="137">
        <v>697790515</v>
      </c>
      <c r="F9" s="137">
        <v>20231903</v>
      </c>
      <c r="G9" s="137">
        <v>7938</v>
      </c>
      <c r="H9" s="137">
        <v>322422297</v>
      </c>
    </row>
    <row r="10" spans="1:8" ht="13.5">
      <c r="A10">
        <v>7</v>
      </c>
      <c r="B10" t="s">
        <v>18</v>
      </c>
      <c r="C10" s="137">
        <v>1306358472</v>
      </c>
      <c r="D10" s="137">
        <v>981724539</v>
      </c>
      <c r="E10" s="137">
        <v>318744685</v>
      </c>
      <c r="F10" s="137">
        <v>5889248</v>
      </c>
      <c r="G10" s="137">
        <v>3882</v>
      </c>
      <c r="H10" s="137">
        <v>149223074</v>
      </c>
    </row>
    <row r="11" spans="1:8" ht="13.5">
      <c r="A11">
        <v>8</v>
      </c>
      <c r="B11" t="s">
        <v>19</v>
      </c>
      <c r="C11" s="137">
        <v>1757936547</v>
      </c>
      <c r="D11" s="137">
        <v>1319626093</v>
      </c>
      <c r="E11" s="137">
        <v>425033755</v>
      </c>
      <c r="F11" s="137">
        <v>13276699</v>
      </c>
      <c r="G11" s="137">
        <v>4729</v>
      </c>
      <c r="H11" s="137">
        <v>195714634</v>
      </c>
    </row>
    <row r="12" spans="1:8" ht="13.5">
      <c r="A12">
        <v>9</v>
      </c>
      <c r="B12" t="s">
        <v>20</v>
      </c>
      <c r="C12" s="137">
        <v>1637139588</v>
      </c>
      <c r="D12" s="137">
        <v>1235467153</v>
      </c>
      <c r="E12" s="137">
        <v>391597471</v>
      </c>
      <c r="F12" s="137">
        <v>10074964</v>
      </c>
      <c r="G12" s="137">
        <v>4142</v>
      </c>
      <c r="H12" s="137">
        <v>178745872</v>
      </c>
    </row>
    <row r="13" spans="1:8" ht="13.5">
      <c r="A13">
        <v>10</v>
      </c>
      <c r="B13" t="s">
        <v>21</v>
      </c>
      <c r="C13" s="137">
        <v>2213484318</v>
      </c>
      <c r="D13" s="137">
        <v>1656935523</v>
      </c>
      <c r="E13" s="137">
        <v>540055085</v>
      </c>
      <c r="F13" s="137">
        <v>16493710</v>
      </c>
      <c r="G13" s="137">
        <v>5445</v>
      </c>
      <c r="H13" s="137">
        <v>285339293</v>
      </c>
    </row>
    <row r="14" spans="1:8" ht="13.5">
      <c r="A14">
        <v>11</v>
      </c>
      <c r="B14" t="s">
        <v>22</v>
      </c>
      <c r="C14" s="137">
        <v>3615061397</v>
      </c>
      <c r="D14" s="137">
        <v>2723077176</v>
      </c>
      <c r="E14" s="137">
        <v>868821480</v>
      </c>
      <c r="F14" s="137">
        <v>23162741</v>
      </c>
      <c r="G14" s="137">
        <v>9433</v>
      </c>
      <c r="H14" s="137">
        <v>394141794</v>
      </c>
    </row>
    <row r="15" spans="1:8" ht="13.5">
      <c r="A15">
        <v>16</v>
      </c>
      <c r="B15" t="s">
        <v>23</v>
      </c>
      <c r="C15" s="137">
        <v>233430090</v>
      </c>
      <c r="D15" s="137">
        <v>173264166</v>
      </c>
      <c r="E15" s="137">
        <v>59674443</v>
      </c>
      <c r="F15" s="137">
        <v>491481</v>
      </c>
      <c r="G15" s="137">
        <v>592</v>
      </c>
      <c r="H15" s="137">
        <v>33041151</v>
      </c>
    </row>
    <row r="16" spans="1:8" ht="13.5">
      <c r="A16">
        <v>20</v>
      </c>
      <c r="B16" t="s">
        <v>24</v>
      </c>
      <c r="C16" s="137">
        <v>1649486448</v>
      </c>
      <c r="D16" s="137">
        <v>1247705474</v>
      </c>
      <c r="E16" s="137">
        <v>393732683</v>
      </c>
      <c r="F16" s="137">
        <v>8048291</v>
      </c>
      <c r="G16" s="137">
        <v>4632</v>
      </c>
      <c r="H16" s="137">
        <v>191399427</v>
      </c>
    </row>
    <row r="17" spans="1:8" ht="13.5">
      <c r="A17">
        <v>46</v>
      </c>
      <c r="B17" t="s">
        <v>25</v>
      </c>
      <c r="C17" s="137">
        <v>744102169</v>
      </c>
      <c r="D17" s="137">
        <v>555309017</v>
      </c>
      <c r="E17" s="137">
        <v>184847645</v>
      </c>
      <c r="F17" s="137">
        <v>3945507</v>
      </c>
      <c r="G17" s="137">
        <v>1642</v>
      </c>
      <c r="H17" s="137">
        <v>84511441</v>
      </c>
    </row>
    <row r="18" spans="1:8" ht="13.5">
      <c r="A18">
        <v>47</v>
      </c>
      <c r="B18" t="s">
        <v>26</v>
      </c>
      <c r="C18" s="137">
        <v>1247280317</v>
      </c>
      <c r="D18" s="137">
        <v>936365261</v>
      </c>
      <c r="E18" s="137">
        <v>302580725</v>
      </c>
      <c r="F18" s="137">
        <v>8334331</v>
      </c>
      <c r="G18" s="137">
        <v>3220</v>
      </c>
      <c r="H18" s="137">
        <v>153906778</v>
      </c>
    </row>
    <row r="19" spans="1:8" ht="13.5">
      <c r="A19">
        <v>101</v>
      </c>
      <c r="B19" t="s">
        <v>27</v>
      </c>
      <c r="C19" s="137">
        <v>2794530640</v>
      </c>
      <c r="D19" s="137">
        <v>2097569885</v>
      </c>
      <c r="E19" s="137">
        <v>669120520</v>
      </c>
      <c r="F19" s="137">
        <v>27840235</v>
      </c>
      <c r="G19" s="137">
        <v>19615</v>
      </c>
      <c r="H19" s="137">
        <v>317540424</v>
      </c>
    </row>
    <row r="20" spans="1:8" ht="13.5">
      <c r="A20">
        <v>102</v>
      </c>
      <c r="B20" t="s">
        <v>28</v>
      </c>
      <c r="C20" s="137">
        <v>2219333886</v>
      </c>
      <c r="D20" s="137">
        <v>1663000479</v>
      </c>
      <c r="E20" s="137">
        <v>539134588</v>
      </c>
      <c r="F20" s="137">
        <v>17198819</v>
      </c>
      <c r="G20" s="137">
        <v>5859</v>
      </c>
      <c r="H20" s="137">
        <v>250355716</v>
      </c>
    </row>
    <row r="21" spans="1:8" ht="13.5">
      <c r="A21">
        <v>103</v>
      </c>
      <c r="B21" t="s">
        <v>29</v>
      </c>
      <c r="C21" s="137">
        <v>2247329606</v>
      </c>
      <c r="D21" s="137">
        <v>1689773791</v>
      </c>
      <c r="E21" s="137">
        <v>542041632</v>
      </c>
      <c r="F21" s="137">
        <v>15514183</v>
      </c>
      <c r="G21" s="137">
        <v>15357</v>
      </c>
      <c r="H21" s="137">
        <v>265389061</v>
      </c>
    </row>
    <row r="22" spans="1:8" ht="13.5">
      <c r="A22">
        <v>301</v>
      </c>
      <c r="B22" t="s">
        <v>30</v>
      </c>
      <c r="C22" s="137">
        <v>169690806</v>
      </c>
      <c r="D22" s="137">
        <v>120547698</v>
      </c>
      <c r="E22" s="137">
        <v>47259392</v>
      </c>
      <c r="F22" s="137">
        <v>1883716</v>
      </c>
      <c r="G22" s="137">
        <v>173</v>
      </c>
      <c r="H22" s="137">
        <v>20592742</v>
      </c>
    </row>
    <row r="23" spans="1:8" ht="13.5">
      <c r="A23">
        <v>302</v>
      </c>
      <c r="B23" t="s">
        <v>31</v>
      </c>
      <c r="C23" s="137">
        <v>181981020</v>
      </c>
      <c r="D23" s="137">
        <v>129418479</v>
      </c>
      <c r="E23" s="137">
        <v>50206690</v>
      </c>
      <c r="F23" s="137">
        <v>2355851</v>
      </c>
      <c r="G23" s="137">
        <v>90</v>
      </c>
      <c r="H23" s="137">
        <v>8226641</v>
      </c>
    </row>
    <row r="24" spans="1:8" ht="13.5">
      <c r="A24" t="s">
        <v>32</v>
      </c>
      <c r="C24" s="137">
        <v>71643554035</v>
      </c>
      <c r="D24" s="137">
        <v>53934824825</v>
      </c>
      <c r="E24" s="137">
        <v>17199876693</v>
      </c>
      <c r="F24" s="137">
        <v>508852517</v>
      </c>
      <c r="G24" s="137">
        <v>209789</v>
      </c>
      <c r="H24" s="137">
        <v>8049155033</v>
      </c>
    </row>
    <row r="25" spans="1:8" ht="13.5">
      <c r="A25" t="s">
        <v>33</v>
      </c>
      <c r="C25" s="137">
        <v>351671826</v>
      </c>
      <c r="D25" s="137">
        <v>249966177</v>
      </c>
      <c r="E25" s="137">
        <v>97466082</v>
      </c>
      <c r="F25" s="137">
        <v>4239567</v>
      </c>
      <c r="G25" s="137">
        <v>263</v>
      </c>
      <c r="H25" s="137">
        <v>28819383</v>
      </c>
    </row>
    <row r="26" spans="1:8" ht="13.5">
      <c r="A26" t="s">
        <v>97</v>
      </c>
      <c r="C26" s="137">
        <v>71995225861</v>
      </c>
      <c r="D26" s="137">
        <v>54184791002</v>
      </c>
      <c r="E26" s="137">
        <v>17297342775</v>
      </c>
      <c r="F26" s="137">
        <v>513092084</v>
      </c>
      <c r="G26" s="137">
        <v>210052</v>
      </c>
      <c r="H26" s="137">
        <v>8077974416</v>
      </c>
    </row>
    <row r="30" spans="3:8" ht="13.5">
      <c r="C30" t="b">
        <f aca="true" t="shared" si="0" ref="C30:H30">+EXACT(C3,C33)</f>
        <v>1</v>
      </c>
      <c r="D30" t="b">
        <f t="shared" si="0"/>
        <v>1</v>
      </c>
      <c r="E30" t="b">
        <f t="shared" si="0"/>
        <v>1</v>
      </c>
      <c r="F30" t="b">
        <f t="shared" si="0"/>
        <v>1</v>
      </c>
      <c r="G30" t="b">
        <f t="shared" si="0"/>
        <v>1</v>
      </c>
      <c r="H30" t="b">
        <f t="shared" si="0"/>
        <v>1</v>
      </c>
    </row>
    <row r="32" ht="13.5">
      <c r="A32" t="s">
        <v>134</v>
      </c>
    </row>
    <row r="33" spans="1:8" ht="13.5">
      <c r="A33" t="s">
        <v>0</v>
      </c>
      <c r="B33" t="s">
        <v>1</v>
      </c>
      <c r="C33" t="s">
        <v>104</v>
      </c>
      <c r="D33" t="s">
        <v>105</v>
      </c>
      <c r="E33" t="s">
        <v>106</v>
      </c>
      <c r="F33" t="s">
        <v>107</v>
      </c>
      <c r="G33" t="s">
        <v>108</v>
      </c>
      <c r="H33" t="s">
        <v>109</v>
      </c>
    </row>
    <row r="34" spans="1:8" ht="13.5">
      <c r="A34">
        <v>1</v>
      </c>
      <c r="B34" t="s">
        <v>12</v>
      </c>
      <c r="C34">
        <v>26109907021</v>
      </c>
      <c r="D34">
        <v>19682007144</v>
      </c>
      <c r="E34">
        <v>6238801308</v>
      </c>
      <c r="F34">
        <v>189098569</v>
      </c>
      <c r="G34">
        <v>67968</v>
      </c>
      <c r="H34">
        <v>2867718471</v>
      </c>
    </row>
    <row r="35" spans="1:8" ht="13.5">
      <c r="A35">
        <v>2</v>
      </c>
      <c r="B35" t="s">
        <v>13</v>
      </c>
      <c r="C35">
        <v>6818906427</v>
      </c>
      <c r="D35">
        <v>5169832106</v>
      </c>
      <c r="E35">
        <v>1601996839</v>
      </c>
      <c r="F35">
        <v>47077482</v>
      </c>
      <c r="G35">
        <v>18085</v>
      </c>
      <c r="H35">
        <v>761747005</v>
      </c>
    </row>
    <row r="36" spans="1:8" ht="13.5">
      <c r="A36">
        <v>3</v>
      </c>
      <c r="B36" t="s">
        <v>14</v>
      </c>
      <c r="C36">
        <v>4872177399</v>
      </c>
      <c r="D36">
        <v>3653177319</v>
      </c>
      <c r="E36">
        <v>1183741861</v>
      </c>
      <c r="F36">
        <v>35258219</v>
      </c>
      <c r="G36">
        <v>12373</v>
      </c>
      <c r="H36">
        <v>555463436</v>
      </c>
    </row>
    <row r="37" spans="1:8" ht="13.5">
      <c r="A37">
        <v>4</v>
      </c>
      <c r="B37" t="s">
        <v>15</v>
      </c>
      <c r="C37">
        <v>4410063756</v>
      </c>
      <c r="D37">
        <v>3307502784</v>
      </c>
      <c r="E37">
        <v>1071754331</v>
      </c>
      <c r="F37">
        <v>30806641</v>
      </c>
      <c r="G37">
        <v>12255</v>
      </c>
      <c r="H37">
        <v>516244703</v>
      </c>
    </row>
    <row r="38" spans="1:8" ht="13.5">
      <c r="A38">
        <v>5</v>
      </c>
      <c r="B38" t="s">
        <v>16</v>
      </c>
      <c r="C38">
        <v>4864117728</v>
      </c>
      <c r="D38">
        <v>3657601107</v>
      </c>
      <c r="E38">
        <v>1170407127</v>
      </c>
      <c r="F38">
        <v>36109494</v>
      </c>
      <c r="G38">
        <v>12622</v>
      </c>
      <c r="H38">
        <v>526250456</v>
      </c>
    </row>
    <row r="39" spans="1:8" ht="13.5">
      <c r="A39">
        <v>6</v>
      </c>
      <c r="B39" t="s">
        <v>17</v>
      </c>
      <c r="C39">
        <v>2902908226</v>
      </c>
      <c r="D39">
        <v>2184885808</v>
      </c>
      <c r="E39">
        <v>697790515</v>
      </c>
      <c r="F39">
        <v>20231903</v>
      </c>
      <c r="G39">
        <v>7938</v>
      </c>
      <c r="H39">
        <v>322422297</v>
      </c>
    </row>
    <row r="40" spans="1:8" ht="13.5">
      <c r="A40">
        <v>7</v>
      </c>
      <c r="B40" t="s">
        <v>18</v>
      </c>
      <c r="C40">
        <v>1306358472</v>
      </c>
      <c r="D40">
        <v>981724539</v>
      </c>
      <c r="E40">
        <v>318744685</v>
      </c>
      <c r="F40">
        <v>5889248</v>
      </c>
      <c r="G40">
        <v>3882</v>
      </c>
      <c r="H40">
        <v>149223074</v>
      </c>
    </row>
    <row r="41" spans="1:8" ht="13.5">
      <c r="A41">
        <v>8</v>
      </c>
      <c r="B41" t="s">
        <v>19</v>
      </c>
      <c r="C41">
        <v>1757936547</v>
      </c>
      <c r="D41">
        <v>1319626093</v>
      </c>
      <c r="E41">
        <v>425033755</v>
      </c>
      <c r="F41">
        <v>13276699</v>
      </c>
      <c r="G41">
        <v>4729</v>
      </c>
      <c r="H41">
        <v>195714634</v>
      </c>
    </row>
    <row r="42" spans="1:8" ht="13.5">
      <c r="A42">
        <v>9</v>
      </c>
      <c r="B42" t="s">
        <v>20</v>
      </c>
      <c r="C42">
        <v>1637139588</v>
      </c>
      <c r="D42">
        <v>1235467153</v>
      </c>
      <c r="E42">
        <v>391597471</v>
      </c>
      <c r="F42">
        <v>10074964</v>
      </c>
      <c r="G42">
        <v>4142</v>
      </c>
      <c r="H42">
        <v>178745872</v>
      </c>
    </row>
    <row r="43" spans="1:8" ht="13.5">
      <c r="A43">
        <v>10</v>
      </c>
      <c r="B43" t="s">
        <v>21</v>
      </c>
      <c r="C43">
        <v>2213484318</v>
      </c>
      <c r="D43">
        <v>1656935523</v>
      </c>
      <c r="E43">
        <v>540055085</v>
      </c>
      <c r="F43">
        <v>16493710</v>
      </c>
      <c r="G43">
        <v>5445</v>
      </c>
      <c r="H43">
        <v>285339293</v>
      </c>
    </row>
    <row r="44" spans="1:8" ht="13.5">
      <c r="A44">
        <v>11</v>
      </c>
      <c r="B44" t="s">
        <v>22</v>
      </c>
      <c r="C44">
        <v>3615061397</v>
      </c>
      <c r="D44">
        <v>2723077176</v>
      </c>
      <c r="E44">
        <v>868821480</v>
      </c>
      <c r="F44">
        <v>23162741</v>
      </c>
      <c r="G44">
        <v>9433</v>
      </c>
      <c r="H44">
        <v>394141794</v>
      </c>
    </row>
    <row r="45" spans="1:8" ht="13.5">
      <c r="A45">
        <v>16</v>
      </c>
      <c r="B45" t="s">
        <v>23</v>
      </c>
      <c r="C45">
        <v>233430090</v>
      </c>
      <c r="D45">
        <v>173264166</v>
      </c>
      <c r="E45">
        <v>59674443</v>
      </c>
      <c r="F45">
        <v>491481</v>
      </c>
      <c r="G45">
        <v>592</v>
      </c>
      <c r="H45">
        <v>33041151</v>
      </c>
    </row>
    <row r="46" spans="1:8" ht="13.5">
      <c r="A46">
        <v>20</v>
      </c>
      <c r="B46" t="s">
        <v>24</v>
      </c>
      <c r="C46">
        <v>1649486448</v>
      </c>
      <c r="D46">
        <v>1247705474</v>
      </c>
      <c r="E46">
        <v>393732683</v>
      </c>
      <c r="F46">
        <v>8048291</v>
      </c>
      <c r="G46">
        <v>4632</v>
      </c>
      <c r="H46">
        <v>191399427</v>
      </c>
    </row>
    <row r="47" spans="1:8" ht="13.5">
      <c r="A47">
        <v>46</v>
      </c>
      <c r="B47" t="s">
        <v>25</v>
      </c>
      <c r="C47">
        <v>744102169</v>
      </c>
      <c r="D47">
        <v>555309017</v>
      </c>
      <c r="E47">
        <v>184847645</v>
      </c>
      <c r="F47">
        <v>3945507</v>
      </c>
      <c r="G47">
        <v>1642</v>
      </c>
      <c r="H47">
        <v>84511441</v>
      </c>
    </row>
    <row r="48" spans="1:8" ht="13.5">
      <c r="A48">
        <v>47</v>
      </c>
      <c r="B48" t="s">
        <v>26</v>
      </c>
      <c r="C48">
        <v>1247280317</v>
      </c>
      <c r="D48">
        <v>936365261</v>
      </c>
      <c r="E48">
        <v>302580725</v>
      </c>
      <c r="F48">
        <v>8334331</v>
      </c>
      <c r="G48">
        <v>3220</v>
      </c>
      <c r="H48">
        <v>153906778</v>
      </c>
    </row>
    <row r="49" spans="1:8" ht="13.5">
      <c r="A49">
        <v>101</v>
      </c>
      <c r="B49" t="s">
        <v>27</v>
      </c>
      <c r="C49">
        <v>2794530640</v>
      </c>
      <c r="D49">
        <v>2097569885</v>
      </c>
      <c r="E49">
        <v>669120520</v>
      </c>
      <c r="F49">
        <v>27840235</v>
      </c>
      <c r="G49">
        <v>19615</v>
      </c>
      <c r="H49">
        <v>317540424</v>
      </c>
    </row>
    <row r="50" spans="1:8" ht="13.5">
      <c r="A50">
        <v>102</v>
      </c>
      <c r="B50" t="s">
        <v>28</v>
      </c>
      <c r="C50">
        <v>2219333886</v>
      </c>
      <c r="D50">
        <v>1663000479</v>
      </c>
      <c r="E50">
        <v>539134588</v>
      </c>
      <c r="F50">
        <v>17198819</v>
      </c>
      <c r="G50">
        <v>5859</v>
      </c>
      <c r="H50">
        <v>250355716</v>
      </c>
    </row>
    <row r="51" spans="1:8" ht="13.5">
      <c r="A51">
        <v>103</v>
      </c>
      <c r="B51" t="s">
        <v>29</v>
      </c>
      <c r="C51">
        <v>2247329606</v>
      </c>
      <c r="D51">
        <v>1689773791</v>
      </c>
      <c r="E51">
        <v>542041632</v>
      </c>
      <c r="F51">
        <v>15514183</v>
      </c>
      <c r="G51">
        <v>15357</v>
      </c>
      <c r="H51">
        <v>265389061</v>
      </c>
    </row>
    <row r="52" spans="1:8" ht="13.5">
      <c r="A52">
        <v>301</v>
      </c>
      <c r="B52" t="s">
        <v>30</v>
      </c>
      <c r="C52">
        <v>169690806</v>
      </c>
      <c r="D52">
        <v>120547698</v>
      </c>
      <c r="E52">
        <v>47259392</v>
      </c>
      <c r="F52">
        <v>1883716</v>
      </c>
      <c r="G52">
        <v>173</v>
      </c>
      <c r="H52">
        <v>20592742</v>
      </c>
    </row>
    <row r="53" spans="1:8" ht="13.5">
      <c r="A53">
        <v>302</v>
      </c>
      <c r="B53" t="s">
        <v>31</v>
      </c>
      <c r="C53">
        <v>181981020</v>
      </c>
      <c r="D53">
        <v>129418479</v>
      </c>
      <c r="E53">
        <v>50206690</v>
      </c>
      <c r="F53">
        <v>2355851</v>
      </c>
      <c r="G53">
        <v>90</v>
      </c>
      <c r="H53">
        <v>8226641</v>
      </c>
    </row>
    <row r="54" spans="1:8" ht="13.5">
      <c r="A54" t="s">
        <v>32</v>
      </c>
      <c r="C54">
        <v>71643554035</v>
      </c>
      <c r="D54">
        <v>53934824825</v>
      </c>
      <c r="E54">
        <v>17199876693</v>
      </c>
      <c r="F54">
        <v>508852517</v>
      </c>
      <c r="G54">
        <v>209789</v>
      </c>
      <c r="H54">
        <v>8049155033</v>
      </c>
    </row>
    <row r="55" spans="1:8" ht="13.5">
      <c r="A55" t="s">
        <v>33</v>
      </c>
      <c r="C55">
        <v>351671826</v>
      </c>
      <c r="D55">
        <v>249966177</v>
      </c>
      <c r="E55">
        <v>97466082</v>
      </c>
      <c r="F55">
        <v>4239567</v>
      </c>
      <c r="G55">
        <v>263</v>
      </c>
      <c r="H55">
        <v>28819383</v>
      </c>
    </row>
    <row r="56" spans="1:8" ht="13.5">
      <c r="A56" t="s">
        <v>97</v>
      </c>
      <c r="C56">
        <v>71995225861</v>
      </c>
      <c r="D56">
        <v>54184791002</v>
      </c>
      <c r="E56">
        <v>17297342775</v>
      </c>
      <c r="F56">
        <v>513092084</v>
      </c>
      <c r="G56">
        <v>210052</v>
      </c>
      <c r="H56">
        <v>8077974416</v>
      </c>
    </row>
    <row r="63" ht="13.5">
      <c r="B63" t="s">
        <v>133</v>
      </c>
    </row>
    <row r="64" spans="1:8" s="39" customFormat="1" ht="66" customHeight="1">
      <c r="A64" s="39" t="s">
        <v>0</v>
      </c>
      <c r="B64" s="39" t="s">
        <v>1</v>
      </c>
      <c r="C64" s="39" t="s">
        <v>104</v>
      </c>
      <c r="D64" s="39" t="s">
        <v>105</v>
      </c>
      <c r="E64" s="39" t="s">
        <v>106</v>
      </c>
      <c r="F64" s="39" t="s">
        <v>107</v>
      </c>
      <c r="G64" s="39" t="s">
        <v>108</v>
      </c>
      <c r="H64" s="39" t="s">
        <v>109</v>
      </c>
    </row>
    <row r="65" spans="1:8" ht="13.5">
      <c r="A65">
        <v>1</v>
      </c>
      <c r="B65" t="s">
        <v>12</v>
      </c>
      <c r="C65">
        <v>26361250799</v>
      </c>
      <c r="D65">
        <v>19768556035</v>
      </c>
      <c r="E65">
        <v>6309427290</v>
      </c>
      <c r="F65">
        <v>283267474</v>
      </c>
      <c r="G65">
        <v>58170</v>
      </c>
      <c r="H65">
        <v>2908094894</v>
      </c>
    </row>
    <row r="66" spans="1:8" ht="13.5">
      <c r="A66">
        <v>2</v>
      </c>
      <c r="B66" t="s">
        <v>13</v>
      </c>
      <c r="C66">
        <v>6743687155</v>
      </c>
      <c r="D66">
        <v>5086234278</v>
      </c>
      <c r="E66">
        <v>1579765638</v>
      </c>
      <c r="F66">
        <v>77687239</v>
      </c>
      <c r="G66">
        <v>14575</v>
      </c>
      <c r="H66">
        <v>731081507</v>
      </c>
    </row>
    <row r="67" spans="1:8" ht="13.5">
      <c r="A67">
        <v>3</v>
      </c>
      <c r="B67" t="s">
        <v>14</v>
      </c>
      <c r="C67">
        <v>4816825826</v>
      </c>
      <c r="D67">
        <v>3610080559</v>
      </c>
      <c r="E67">
        <v>1160111873</v>
      </c>
      <c r="F67">
        <v>46633394</v>
      </c>
      <c r="G67">
        <v>10369</v>
      </c>
      <c r="H67">
        <v>529352399</v>
      </c>
    </row>
    <row r="68" spans="1:8" ht="13.5">
      <c r="A68">
        <v>4</v>
      </c>
      <c r="B68" t="s">
        <v>15</v>
      </c>
      <c r="C68">
        <v>4337115171</v>
      </c>
      <c r="D68">
        <v>3234738323</v>
      </c>
      <c r="E68">
        <v>1056664761</v>
      </c>
      <c r="F68">
        <v>45712087</v>
      </c>
      <c r="G68">
        <v>11400</v>
      </c>
      <c r="H68">
        <v>509262964</v>
      </c>
    </row>
    <row r="69" spans="1:8" ht="13.5">
      <c r="A69">
        <v>5</v>
      </c>
      <c r="B69" t="s">
        <v>16</v>
      </c>
      <c r="C69">
        <v>5080257829</v>
      </c>
      <c r="D69">
        <v>3809467690</v>
      </c>
      <c r="E69">
        <v>1221493112</v>
      </c>
      <c r="F69">
        <v>49297027</v>
      </c>
      <c r="G69">
        <v>10625</v>
      </c>
      <c r="H69">
        <v>564548795</v>
      </c>
    </row>
    <row r="70" spans="1:8" ht="13.5">
      <c r="A70">
        <v>6</v>
      </c>
      <c r="B70" t="s">
        <v>17</v>
      </c>
      <c r="C70">
        <v>2879206326</v>
      </c>
      <c r="D70">
        <v>2157096025</v>
      </c>
      <c r="E70">
        <v>692735399</v>
      </c>
      <c r="F70">
        <v>29374902</v>
      </c>
      <c r="G70">
        <v>7086</v>
      </c>
      <c r="H70">
        <v>310133438</v>
      </c>
    </row>
    <row r="71" spans="1:8" ht="13.5">
      <c r="A71">
        <v>7</v>
      </c>
      <c r="B71" t="s">
        <v>18</v>
      </c>
      <c r="C71">
        <v>1326360422</v>
      </c>
      <c r="D71">
        <v>989239769</v>
      </c>
      <c r="E71">
        <v>325149076</v>
      </c>
      <c r="F71">
        <v>11971577</v>
      </c>
      <c r="G71">
        <v>2682</v>
      </c>
      <c r="H71">
        <v>149533007</v>
      </c>
    </row>
    <row r="72" spans="1:8" ht="13.5">
      <c r="A72">
        <v>8</v>
      </c>
      <c r="B72" t="s">
        <v>19</v>
      </c>
      <c r="C72">
        <v>1833182582</v>
      </c>
      <c r="D72">
        <v>1365644981</v>
      </c>
      <c r="E72">
        <v>447453034</v>
      </c>
      <c r="F72">
        <v>20084567</v>
      </c>
      <c r="G72">
        <v>4094</v>
      </c>
      <c r="H72">
        <v>206802362</v>
      </c>
    </row>
    <row r="73" spans="1:8" ht="13.5">
      <c r="A73">
        <v>9</v>
      </c>
      <c r="B73" t="s">
        <v>20</v>
      </c>
      <c r="C73">
        <v>1484263561</v>
      </c>
      <c r="D73">
        <v>1109353038</v>
      </c>
      <c r="E73">
        <v>359672985</v>
      </c>
      <c r="F73">
        <v>15237538</v>
      </c>
      <c r="G73">
        <v>3827</v>
      </c>
      <c r="H73">
        <v>159093702</v>
      </c>
    </row>
    <row r="74" spans="1:8" ht="13.5">
      <c r="A74">
        <v>10</v>
      </c>
      <c r="B74" t="s">
        <v>21</v>
      </c>
      <c r="C74">
        <v>2061104344</v>
      </c>
      <c r="D74">
        <v>1528453481</v>
      </c>
      <c r="E74">
        <v>513222587</v>
      </c>
      <c r="F74">
        <v>19428276</v>
      </c>
      <c r="G74">
        <v>4468</v>
      </c>
      <c r="H74">
        <v>251141523</v>
      </c>
    </row>
    <row r="75" spans="1:8" ht="13.5">
      <c r="A75">
        <v>11</v>
      </c>
      <c r="B75" t="s">
        <v>22</v>
      </c>
      <c r="C75">
        <v>3510086581</v>
      </c>
      <c r="D75">
        <v>2634231951</v>
      </c>
      <c r="E75">
        <v>837545307</v>
      </c>
      <c r="F75">
        <v>38309323</v>
      </c>
      <c r="G75">
        <v>9751</v>
      </c>
      <c r="H75">
        <v>384983376</v>
      </c>
    </row>
    <row r="76" spans="1:8" ht="13.5">
      <c r="A76">
        <v>16</v>
      </c>
      <c r="B76" t="s">
        <v>23</v>
      </c>
      <c r="C76">
        <v>204628724</v>
      </c>
      <c r="D76">
        <v>153683977</v>
      </c>
      <c r="E76">
        <v>49251838</v>
      </c>
      <c r="F76">
        <v>1692909</v>
      </c>
      <c r="G76">
        <v>437</v>
      </c>
      <c r="H76">
        <v>23399506</v>
      </c>
    </row>
    <row r="77" spans="1:8" ht="13.5">
      <c r="A77">
        <v>20</v>
      </c>
      <c r="B77" t="s">
        <v>24</v>
      </c>
      <c r="C77">
        <v>1664698191</v>
      </c>
      <c r="D77">
        <v>1253036663</v>
      </c>
      <c r="E77">
        <v>396345715</v>
      </c>
      <c r="F77">
        <v>15315813</v>
      </c>
      <c r="G77">
        <v>2704</v>
      </c>
      <c r="H77">
        <v>174594185</v>
      </c>
    </row>
    <row r="78" spans="1:8" ht="13.5">
      <c r="A78">
        <v>46</v>
      </c>
      <c r="B78" t="s">
        <v>25</v>
      </c>
      <c r="C78">
        <v>686077403</v>
      </c>
      <c r="D78">
        <v>509058965</v>
      </c>
      <c r="E78">
        <v>171396208</v>
      </c>
      <c r="F78">
        <v>5622230</v>
      </c>
      <c r="G78">
        <v>1272</v>
      </c>
      <c r="H78">
        <v>78732414</v>
      </c>
    </row>
    <row r="79" spans="1:8" ht="13.5">
      <c r="A79">
        <v>47</v>
      </c>
      <c r="B79" t="s">
        <v>26</v>
      </c>
      <c r="C79">
        <v>1172434013</v>
      </c>
      <c r="D79">
        <v>872988030</v>
      </c>
      <c r="E79">
        <v>287409854</v>
      </c>
      <c r="F79">
        <v>12036129</v>
      </c>
      <c r="G79">
        <v>1840</v>
      </c>
      <c r="H79">
        <v>131537146</v>
      </c>
    </row>
    <row r="80" spans="1:8" ht="13.5">
      <c r="A80">
        <v>101</v>
      </c>
      <c r="B80" t="s">
        <v>27</v>
      </c>
      <c r="C80">
        <v>2781338170</v>
      </c>
      <c r="D80">
        <v>2084906688</v>
      </c>
      <c r="E80">
        <v>666419500</v>
      </c>
      <c r="F80">
        <v>30011982</v>
      </c>
      <c r="G80">
        <v>14762</v>
      </c>
      <c r="H80">
        <v>303360660</v>
      </c>
    </row>
    <row r="81" spans="1:8" ht="13.5">
      <c r="A81">
        <v>102</v>
      </c>
      <c r="B81" t="s">
        <v>28</v>
      </c>
      <c r="C81">
        <v>2237809666</v>
      </c>
      <c r="D81">
        <v>1669861848</v>
      </c>
      <c r="E81">
        <v>545207164</v>
      </c>
      <c r="F81">
        <v>22740654</v>
      </c>
      <c r="G81">
        <v>5903</v>
      </c>
      <c r="H81">
        <v>249590881</v>
      </c>
    </row>
    <row r="82" spans="1:8" ht="13.5">
      <c r="A82">
        <v>103</v>
      </c>
      <c r="B82" t="s">
        <v>29</v>
      </c>
      <c r="C82">
        <v>2145919245</v>
      </c>
      <c r="D82">
        <v>1606234348</v>
      </c>
      <c r="E82">
        <v>518576180</v>
      </c>
      <c r="F82">
        <v>21108717</v>
      </c>
      <c r="G82">
        <v>10198</v>
      </c>
      <c r="H82">
        <v>240249653</v>
      </c>
    </row>
    <row r="83" spans="1:8" ht="13.5">
      <c r="A83">
        <v>301</v>
      </c>
      <c r="B83" t="s">
        <v>30</v>
      </c>
      <c r="C83">
        <v>151532144</v>
      </c>
      <c r="D83">
        <v>107789698</v>
      </c>
      <c r="E83">
        <v>42325532</v>
      </c>
      <c r="F83">
        <v>1416914</v>
      </c>
      <c r="G83">
        <v>165</v>
      </c>
      <c r="H83">
        <v>16666792</v>
      </c>
    </row>
    <row r="84" spans="1:8" ht="13.5">
      <c r="A84">
        <v>302</v>
      </c>
      <c r="B84" t="s">
        <v>31</v>
      </c>
      <c r="C84">
        <v>160377144</v>
      </c>
      <c r="D84">
        <v>113924246</v>
      </c>
      <c r="E84">
        <v>45723257</v>
      </c>
      <c r="F84">
        <v>729641</v>
      </c>
      <c r="G84">
        <v>173</v>
      </c>
      <c r="H84">
        <v>13803876</v>
      </c>
    </row>
    <row r="85" spans="1:8" ht="13.5">
      <c r="A85" t="s">
        <v>32</v>
      </c>
      <c r="C85">
        <v>71326246008</v>
      </c>
      <c r="D85">
        <v>53442866649</v>
      </c>
      <c r="E85">
        <v>17137847521</v>
      </c>
      <c r="F85">
        <v>745531838</v>
      </c>
      <c r="G85">
        <v>174163</v>
      </c>
      <c r="H85">
        <v>7905492412</v>
      </c>
    </row>
    <row r="86" spans="1:8" ht="13.5">
      <c r="A86" t="s">
        <v>33</v>
      </c>
      <c r="C86">
        <v>311909288</v>
      </c>
      <c r="D86">
        <v>221713944</v>
      </c>
      <c r="E86">
        <v>88048789</v>
      </c>
      <c r="F86">
        <v>2146555</v>
      </c>
      <c r="G86">
        <v>338</v>
      </c>
      <c r="H86">
        <v>30470668</v>
      </c>
    </row>
    <row r="87" spans="1:8" ht="13.5">
      <c r="A87" t="s">
        <v>97</v>
      </c>
      <c r="C87">
        <v>71638155296</v>
      </c>
      <c r="D87">
        <v>53664580593</v>
      </c>
      <c r="E87">
        <v>17225896310</v>
      </c>
      <c r="F87">
        <v>747678393</v>
      </c>
      <c r="G87">
        <v>174501</v>
      </c>
      <c r="H87">
        <v>7935963080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M19" sqref="M19"/>
    </sheetView>
  </sheetViews>
  <sheetFormatPr defaultColWidth="9.140625" defaultRowHeight="15"/>
  <cols>
    <col min="3" max="4" width="13.421875" style="0" bestFit="1" customWidth="1"/>
    <col min="5" max="5" width="12.421875" style="0" bestFit="1" customWidth="1"/>
    <col min="6" max="6" width="11.28125" style="0" bestFit="1" customWidth="1"/>
    <col min="7" max="7" width="9.140625" style="0" bestFit="1" customWidth="1"/>
    <col min="8" max="8" width="12.421875" style="0" bestFit="1" customWidth="1"/>
  </cols>
  <sheetData>
    <row r="1" s="65" customFormat="1" ht="13.5">
      <c r="A1" s="65" t="s">
        <v>126</v>
      </c>
    </row>
    <row r="2" s="65" customFormat="1" ht="13.5">
      <c r="C2" s="65" t="s">
        <v>102</v>
      </c>
    </row>
    <row r="3" spans="1:8" s="66" customFormat="1" ht="67.5">
      <c r="A3" s="66" t="s">
        <v>0</v>
      </c>
      <c r="B3" s="66" t="s">
        <v>1</v>
      </c>
      <c r="C3" s="66" t="s">
        <v>110</v>
      </c>
      <c r="D3" s="66" t="s">
        <v>111</v>
      </c>
      <c r="E3" s="66" t="s">
        <v>112</v>
      </c>
      <c r="F3" s="66" t="s">
        <v>113</v>
      </c>
      <c r="G3" s="66" t="s">
        <v>114</v>
      </c>
      <c r="H3" s="66" t="s">
        <v>115</v>
      </c>
    </row>
    <row r="4" spans="1:8" ht="13.5">
      <c r="A4">
        <v>1</v>
      </c>
      <c r="B4" t="s">
        <v>12</v>
      </c>
      <c r="C4" s="137">
        <v>14991598841</v>
      </c>
      <c r="D4" s="137">
        <v>11898199148</v>
      </c>
      <c r="E4" s="137">
        <v>3027308150</v>
      </c>
      <c r="F4" s="137">
        <v>66091543</v>
      </c>
      <c r="G4" s="137">
        <v>52021</v>
      </c>
      <c r="H4" s="137">
        <v>1496078440</v>
      </c>
    </row>
    <row r="5" spans="1:8" ht="13.5">
      <c r="A5">
        <v>2</v>
      </c>
      <c r="B5" t="s">
        <v>13</v>
      </c>
      <c r="C5" s="137">
        <v>4249215273</v>
      </c>
      <c r="D5" s="137">
        <v>3379771866</v>
      </c>
      <c r="E5" s="137">
        <v>852915560</v>
      </c>
      <c r="F5" s="137">
        <v>16527847</v>
      </c>
      <c r="G5" s="137">
        <v>13612</v>
      </c>
      <c r="H5" s="137">
        <v>396974736</v>
      </c>
    </row>
    <row r="6" spans="1:8" ht="13.5">
      <c r="A6">
        <v>3</v>
      </c>
      <c r="B6" t="s">
        <v>14</v>
      </c>
      <c r="C6" s="137">
        <v>2610879834</v>
      </c>
      <c r="D6" s="137">
        <v>2076550371</v>
      </c>
      <c r="E6" s="137">
        <v>522982034</v>
      </c>
      <c r="F6" s="137">
        <v>11347429</v>
      </c>
      <c r="G6" s="137">
        <v>9386</v>
      </c>
      <c r="H6" s="137">
        <v>247749579</v>
      </c>
    </row>
    <row r="7" spans="1:8" ht="13.5">
      <c r="A7">
        <v>4</v>
      </c>
      <c r="B7" t="s">
        <v>15</v>
      </c>
      <c r="C7" s="137">
        <v>2371155436</v>
      </c>
      <c r="D7" s="137">
        <v>1885421254</v>
      </c>
      <c r="E7" s="137">
        <v>477486632</v>
      </c>
      <c r="F7" s="137">
        <v>8247550</v>
      </c>
      <c r="G7" s="137">
        <v>8632</v>
      </c>
      <c r="H7" s="137">
        <v>234205471</v>
      </c>
    </row>
    <row r="8" spans="1:8" ht="13.5">
      <c r="A8">
        <v>5</v>
      </c>
      <c r="B8" t="s">
        <v>16</v>
      </c>
      <c r="C8" s="137">
        <v>2710731275</v>
      </c>
      <c r="D8" s="137">
        <v>2156612938</v>
      </c>
      <c r="E8" s="137">
        <v>543119487</v>
      </c>
      <c r="F8" s="137">
        <v>10998850</v>
      </c>
      <c r="G8" s="137">
        <v>10167</v>
      </c>
      <c r="H8" s="137">
        <v>261857640</v>
      </c>
    </row>
    <row r="9" spans="1:8" ht="13.5">
      <c r="A9">
        <v>6</v>
      </c>
      <c r="B9" t="s">
        <v>17</v>
      </c>
      <c r="C9" s="137">
        <v>1662279211</v>
      </c>
      <c r="D9" s="137">
        <v>1319909233</v>
      </c>
      <c r="E9" s="137">
        <v>335082842</v>
      </c>
      <c r="F9" s="137">
        <v>7287136</v>
      </c>
      <c r="G9" s="137">
        <v>6423</v>
      </c>
      <c r="H9" s="137">
        <v>167395045</v>
      </c>
    </row>
    <row r="10" spans="1:8" ht="13.5">
      <c r="A10">
        <v>7</v>
      </c>
      <c r="B10" t="s">
        <v>18</v>
      </c>
      <c r="C10" s="137">
        <v>714161199</v>
      </c>
      <c r="D10" s="137">
        <v>568761790</v>
      </c>
      <c r="E10" s="137">
        <v>142545797</v>
      </c>
      <c r="F10" s="137">
        <v>2853612</v>
      </c>
      <c r="G10" s="137">
        <v>3168</v>
      </c>
      <c r="H10" s="137">
        <v>68975233</v>
      </c>
    </row>
    <row r="11" spans="1:8" ht="13.5">
      <c r="A11">
        <v>8</v>
      </c>
      <c r="B11" t="s">
        <v>19</v>
      </c>
      <c r="C11" s="137">
        <v>958519740</v>
      </c>
      <c r="D11" s="137">
        <v>761481564</v>
      </c>
      <c r="E11" s="137">
        <v>192460231</v>
      </c>
      <c r="F11" s="137">
        <v>4577945</v>
      </c>
      <c r="G11" s="137">
        <v>3583</v>
      </c>
      <c r="H11" s="137">
        <v>89119628</v>
      </c>
    </row>
    <row r="12" spans="1:8" ht="13.5">
      <c r="A12">
        <v>9</v>
      </c>
      <c r="B12" t="s">
        <v>20</v>
      </c>
      <c r="C12" s="137">
        <v>959210469</v>
      </c>
      <c r="D12" s="137">
        <v>762535016</v>
      </c>
      <c r="E12" s="137">
        <v>192875949</v>
      </c>
      <c r="F12" s="137">
        <v>3799504</v>
      </c>
      <c r="G12" s="137">
        <v>3375</v>
      </c>
      <c r="H12" s="137">
        <v>94980388</v>
      </c>
    </row>
    <row r="13" spans="1:8" ht="13.5">
      <c r="A13">
        <v>10</v>
      </c>
      <c r="B13" t="s">
        <v>21</v>
      </c>
      <c r="C13" s="137">
        <v>1157962030</v>
      </c>
      <c r="D13" s="137">
        <v>921082167</v>
      </c>
      <c r="E13" s="137">
        <v>231983222</v>
      </c>
      <c r="F13" s="137">
        <v>4896641</v>
      </c>
      <c r="G13" s="137">
        <v>4030</v>
      </c>
      <c r="H13" s="137">
        <v>123390231</v>
      </c>
    </row>
    <row r="14" spans="1:8" ht="13.5">
      <c r="A14">
        <v>11</v>
      </c>
      <c r="B14" t="s">
        <v>22</v>
      </c>
      <c r="C14" s="137">
        <v>2088151676</v>
      </c>
      <c r="D14" s="137">
        <v>1658997233</v>
      </c>
      <c r="E14" s="137">
        <v>421680259</v>
      </c>
      <c r="F14" s="137">
        <v>7474184</v>
      </c>
      <c r="G14" s="137">
        <v>7540</v>
      </c>
      <c r="H14" s="137">
        <v>202525424</v>
      </c>
    </row>
    <row r="15" spans="1:8" ht="13.5">
      <c r="A15">
        <v>16</v>
      </c>
      <c r="B15" t="s">
        <v>23</v>
      </c>
      <c r="C15" s="137">
        <v>104817755</v>
      </c>
      <c r="D15" s="137">
        <v>83316160</v>
      </c>
      <c r="E15" s="137">
        <v>21374490</v>
      </c>
      <c r="F15" s="137">
        <v>127105</v>
      </c>
      <c r="G15" s="137">
        <v>427</v>
      </c>
      <c r="H15" s="137">
        <v>10592910</v>
      </c>
    </row>
    <row r="16" spans="1:8" ht="13.5">
      <c r="A16">
        <v>20</v>
      </c>
      <c r="B16" t="s">
        <v>24</v>
      </c>
      <c r="C16" s="137">
        <v>998596807</v>
      </c>
      <c r="D16" s="137">
        <v>794448003</v>
      </c>
      <c r="E16" s="137">
        <v>200471286</v>
      </c>
      <c r="F16" s="137">
        <v>3677518</v>
      </c>
      <c r="G16" s="137">
        <v>3825</v>
      </c>
      <c r="H16" s="137">
        <v>106279787</v>
      </c>
    </row>
    <row r="17" spans="1:8" ht="13.5">
      <c r="A17">
        <v>46</v>
      </c>
      <c r="B17" t="s">
        <v>25</v>
      </c>
      <c r="C17" s="137">
        <v>377927512</v>
      </c>
      <c r="D17" s="137">
        <v>300139633</v>
      </c>
      <c r="E17" s="137">
        <v>76809885</v>
      </c>
      <c r="F17" s="137">
        <v>977994</v>
      </c>
      <c r="G17" s="137">
        <v>1193</v>
      </c>
      <c r="H17" s="137">
        <v>34978393</v>
      </c>
    </row>
    <row r="18" spans="1:8" ht="13.5">
      <c r="A18">
        <v>47</v>
      </c>
      <c r="B18" t="s">
        <v>26</v>
      </c>
      <c r="C18" s="137">
        <v>679367925</v>
      </c>
      <c r="D18" s="137">
        <v>540101535</v>
      </c>
      <c r="E18" s="137">
        <v>136906641</v>
      </c>
      <c r="F18" s="137">
        <v>2359749</v>
      </c>
      <c r="G18" s="137">
        <v>2434</v>
      </c>
      <c r="H18" s="137">
        <v>63027469</v>
      </c>
    </row>
    <row r="19" spans="1:8" ht="13.5">
      <c r="A19">
        <v>101</v>
      </c>
      <c r="B19" t="s">
        <v>27</v>
      </c>
      <c r="C19" s="137">
        <v>1519959344</v>
      </c>
      <c r="D19" s="137">
        <v>1208655483</v>
      </c>
      <c r="E19" s="137">
        <v>301934895</v>
      </c>
      <c r="F19" s="137">
        <v>9368966</v>
      </c>
      <c r="G19" s="137">
        <v>17457</v>
      </c>
      <c r="H19" s="137">
        <v>146229927</v>
      </c>
    </row>
    <row r="20" spans="1:8" ht="13.5">
      <c r="A20">
        <v>102</v>
      </c>
      <c r="B20" t="s">
        <v>28</v>
      </c>
      <c r="C20" s="137">
        <v>1187353142</v>
      </c>
      <c r="D20" s="137">
        <v>944074239</v>
      </c>
      <c r="E20" s="137">
        <v>235471316</v>
      </c>
      <c r="F20" s="137">
        <v>7807587</v>
      </c>
      <c r="G20" s="137">
        <v>4513</v>
      </c>
      <c r="H20" s="137">
        <v>111623410</v>
      </c>
    </row>
    <row r="21" spans="1:8" ht="13.5">
      <c r="A21">
        <v>103</v>
      </c>
      <c r="B21" t="s">
        <v>29</v>
      </c>
      <c r="C21" s="137">
        <v>1258085553</v>
      </c>
      <c r="D21" s="137">
        <v>1000711676</v>
      </c>
      <c r="E21" s="137">
        <v>250721165</v>
      </c>
      <c r="F21" s="137">
        <v>6652712</v>
      </c>
      <c r="G21" s="137">
        <v>13763</v>
      </c>
      <c r="H21" s="137">
        <v>128969534</v>
      </c>
    </row>
    <row r="22" spans="1:8" ht="13.5">
      <c r="A22">
        <v>301</v>
      </c>
      <c r="B22" t="s">
        <v>30</v>
      </c>
      <c r="C22" s="137">
        <v>24786444</v>
      </c>
      <c r="D22" s="137">
        <v>19492794</v>
      </c>
      <c r="E22" s="137">
        <v>5263690</v>
      </c>
      <c r="F22" s="137">
        <v>29960</v>
      </c>
      <c r="G22" s="137">
        <v>69</v>
      </c>
      <c r="H22" s="137">
        <v>1790292</v>
      </c>
    </row>
    <row r="23" spans="1:8" ht="13.5">
      <c r="A23">
        <v>302</v>
      </c>
      <c r="B23" t="s">
        <v>31</v>
      </c>
      <c r="C23" s="137">
        <v>28532755</v>
      </c>
      <c r="D23" s="137">
        <v>22613179</v>
      </c>
      <c r="E23" s="137">
        <v>5919576</v>
      </c>
      <c r="F23" s="137">
        <v>0</v>
      </c>
      <c r="G23" s="137">
        <v>47</v>
      </c>
      <c r="H23" s="137">
        <v>2625157</v>
      </c>
    </row>
    <row r="24" spans="1:8" ht="13.5">
      <c r="A24" t="s">
        <v>32</v>
      </c>
      <c r="C24" s="137">
        <v>40599973022</v>
      </c>
      <c r="D24" s="137">
        <v>32260769309</v>
      </c>
      <c r="E24" s="137">
        <v>8164129841</v>
      </c>
      <c r="F24" s="137">
        <v>175073872</v>
      </c>
      <c r="G24" s="137">
        <v>165549</v>
      </c>
      <c r="H24" s="137">
        <v>3984953245</v>
      </c>
    </row>
    <row r="25" spans="1:8" ht="13.5">
      <c r="A25" t="s">
        <v>33</v>
      </c>
      <c r="C25" s="137">
        <v>53319199</v>
      </c>
      <c r="D25" s="137">
        <v>42105973</v>
      </c>
      <c r="E25" s="137">
        <v>11183266</v>
      </c>
      <c r="F25" s="137">
        <v>29960</v>
      </c>
      <c r="G25" s="137">
        <v>116</v>
      </c>
      <c r="H25" s="137">
        <v>4415449</v>
      </c>
    </row>
    <row r="26" spans="1:8" ht="13.5">
      <c r="A26" t="s">
        <v>97</v>
      </c>
      <c r="C26" s="137">
        <v>40653292221</v>
      </c>
      <c r="D26" s="137">
        <v>32302875282</v>
      </c>
      <c r="E26" s="137">
        <v>8175313107</v>
      </c>
      <c r="F26" s="137">
        <v>175103832</v>
      </c>
      <c r="G26" s="137">
        <v>165665</v>
      </c>
      <c r="H26" s="137">
        <v>3989368694</v>
      </c>
    </row>
    <row r="29" spans="3:8" s="65" customFormat="1" ht="13.5">
      <c r="C29" s="65" t="b">
        <f aca="true" t="shared" si="0" ref="C29:H29">+EXACT(C3,C33)</f>
        <v>1</v>
      </c>
      <c r="D29" s="65" t="b">
        <f t="shared" si="0"/>
        <v>1</v>
      </c>
      <c r="E29" s="65" t="b">
        <f t="shared" si="0"/>
        <v>1</v>
      </c>
      <c r="F29" s="65" t="b">
        <f t="shared" si="0"/>
        <v>1</v>
      </c>
      <c r="G29" s="65" t="b">
        <f t="shared" si="0"/>
        <v>1</v>
      </c>
      <c r="H29" s="65" t="b">
        <f t="shared" si="0"/>
        <v>1</v>
      </c>
    </row>
    <row r="32" ht="13.5">
      <c r="A32" t="s">
        <v>134</v>
      </c>
    </row>
    <row r="33" spans="1:8" s="39" customFormat="1" ht="61.5" customHeight="1">
      <c r="A33" s="39" t="s">
        <v>0</v>
      </c>
      <c r="B33" s="39" t="s">
        <v>1</v>
      </c>
      <c r="C33" s="39" t="s">
        <v>110</v>
      </c>
      <c r="D33" s="39" t="s">
        <v>111</v>
      </c>
      <c r="E33" s="39" t="s">
        <v>112</v>
      </c>
      <c r="F33" s="39" t="s">
        <v>113</v>
      </c>
      <c r="G33" s="39" t="s">
        <v>114</v>
      </c>
      <c r="H33" s="39" t="s">
        <v>115</v>
      </c>
    </row>
    <row r="34" spans="1:8" ht="13.5">
      <c r="A34">
        <v>1</v>
      </c>
      <c r="B34" t="s">
        <v>12</v>
      </c>
      <c r="C34">
        <v>14991598841</v>
      </c>
      <c r="D34">
        <v>11898199148</v>
      </c>
      <c r="E34">
        <v>3027308150</v>
      </c>
      <c r="F34">
        <v>66091543</v>
      </c>
      <c r="G34">
        <v>52021</v>
      </c>
      <c r="H34">
        <v>1496078440</v>
      </c>
    </row>
    <row r="35" spans="1:8" ht="13.5">
      <c r="A35">
        <v>2</v>
      </c>
      <c r="B35" t="s">
        <v>13</v>
      </c>
      <c r="C35">
        <v>4249215273</v>
      </c>
      <c r="D35">
        <v>3379771866</v>
      </c>
      <c r="E35">
        <v>852915560</v>
      </c>
      <c r="F35">
        <v>16527847</v>
      </c>
      <c r="G35">
        <v>13612</v>
      </c>
      <c r="H35">
        <v>396974736</v>
      </c>
    </row>
    <row r="36" spans="1:8" ht="13.5">
      <c r="A36">
        <v>3</v>
      </c>
      <c r="B36" t="s">
        <v>14</v>
      </c>
      <c r="C36">
        <v>2610879834</v>
      </c>
      <c r="D36">
        <v>2076550371</v>
      </c>
      <c r="E36">
        <v>522982034</v>
      </c>
      <c r="F36">
        <v>11347429</v>
      </c>
      <c r="G36">
        <v>9386</v>
      </c>
      <c r="H36">
        <v>247749579</v>
      </c>
    </row>
    <row r="37" spans="1:8" ht="13.5">
      <c r="A37">
        <v>4</v>
      </c>
      <c r="B37" t="s">
        <v>15</v>
      </c>
      <c r="C37">
        <v>2371155436</v>
      </c>
      <c r="D37">
        <v>1885421254</v>
      </c>
      <c r="E37">
        <v>477486632</v>
      </c>
      <c r="F37">
        <v>8247550</v>
      </c>
      <c r="G37">
        <v>8632</v>
      </c>
      <c r="H37">
        <v>234205471</v>
      </c>
    </row>
    <row r="38" spans="1:8" ht="13.5">
      <c r="A38">
        <v>5</v>
      </c>
      <c r="B38" t="s">
        <v>16</v>
      </c>
      <c r="C38">
        <v>2710731275</v>
      </c>
      <c r="D38">
        <v>2156612938</v>
      </c>
      <c r="E38">
        <v>543119487</v>
      </c>
      <c r="F38">
        <v>10998850</v>
      </c>
      <c r="G38">
        <v>10167</v>
      </c>
      <c r="H38">
        <v>261857640</v>
      </c>
    </row>
    <row r="39" spans="1:8" ht="13.5">
      <c r="A39">
        <v>6</v>
      </c>
      <c r="B39" t="s">
        <v>17</v>
      </c>
      <c r="C39">
        <v>1662279211</v>
      </c>
      <c r="D39">
        <v>1319909233</v>
      </c>
      <c r="E39">
        <v>335082842</v>
      </c>
      <c r="F39">
        <v>7287136</v>
      </c>
      <c r="G39">
        <v>6423</v>
      </c>
      <c r="H39">
        <v>167395045</v>
      </c>
    </row>
    <row r="40" spans="1:8" ht="13.5">
      <c r="A40">
        <v>7</v>
      </c>
      <c r="B40" t="s">
        <v>18</v>
      </c>
      <c r="C40">
        <v>714161199</v>
      </c>
      <c r="D40">
        <v>568761790</v>
      </c>
      <c r="E40">
        <v>142545797</v>
      </c>
      <c r="F40">
        <v>2853612</v>
      </c>
      <c r="G40">
        <v>3168</v>
      </c>
      <c r="H40">
        <v>68975233</v>
      </c>
    </row>
    <row r="41" spans="1:8" ht="13.5">
      <c r="A41">
        <v>8</v>
      </c>
      <c r="B41" t="s">
        <v>19</v>
      </c>
      <c r="C41">
        <v>958519740</v>
      </c>
      <c r="D41">
        <v>761481564</v>
      </c>
      <c r="E41">
        <v>192460231</v>
      </c>
      <c r="F41">
        <v>4577945</v>
      </c>
      <c r="G41">
        <v>3583</v>
      </c>
      <c r="H41">
        <v>89119628</v>
      </c>
    </row>
    <row r="42" spans="1:8" ht="13.5">
      <c r="A42">
        <v>9</v>
      </c>
      <c r="B42" t="s">
        <v>20</v>
      </c>
      <c r="C42">
        <v>959210469</v>
      </c>
      <c r="D42">
        <v>762535016</v>
      </c>
      <c r="E42">
        <v>192875949</v>
      </c>
      <c r="F42">
        <v>3799504</v>
      </c>
      <c r="G42">
        <v>3375</v>
      </c>
      <c r="H42">
        <v>94980388</v>
      </c>
    </row>
    <row r="43" spans="1:8" ht="13.5">
      <c r="A43">
        <v>10</v>
      </c>
      <c r="B43" t="s">
        <v>21</v>
      </c>
      <c r="C43">
        <v>1157962030</v>
      </c>
      <c r="D43">
        <v>921082167</v>
      </c>
      <c r="E43">
        <v>231983222</v>
      </c>
      <c r="F43">
        <v>4896641</v>
      </c>
      <c r="G43">
        <v>4030</v>
      </c>
      <c r="H43">
        <v>123390231</v>
      </c>
    </row>
    <row r="44" spans="1:8" ht="13.5">
      <c r="A44">
        <v>11</v>
      </c>
      <c r="B44" t="s">
        <v>22</v>
      </c>
      <c r="C44">
        <v>2088151676</v>
      </c>
      <c r="D44">
        <v>1658997233</v>
      </c>
      <c r="E44">
        <v>421680259</v>
      </c>
      <c r="F44">
        <v>7474184</v>
      </c>
      <c r="G44">
        <v>7540</v>
      </c>
      <c r="H44">
        <v>202525424</v>
      </c>
    </row>
    <row r="45" spans="1:8" ht="13.5">
      <c r="A45">
        <v>16</v>
      </c>
      <c r="B45" t="s">
        <v>23</v>
      </c>
      <c r="C45">
        <v>104817755</v>
      </c>
      <c r="D45">
        <v>83316160</v>
      </c>
      <c r="E45">
        <v>21374490</v>
      </c>
      <c r="F45">
        <v>127105</v>
      </c>
      <c r="G45">
        <v>427</v>
      </c>
      <c r="H45">
        <v>10592910</v>
      </c>
    </row>
    <row r="46" spans="1:8" ht="13.5">
      <c r="A46">
        <v>20</v>
      </c>
      <c r="B46" t="s">
        <v>24</v>
      </c>
      <c r="C46">
        <v>998596807</v>
      </c>
      <c r="D46">
        <v>794448003</v>
      </c>
      <c r="E46">
        <v>200471286</v>
      </c>
      <c r="F46">
        <v>3677518</v>
      </c>
      <c r="G46">
        <v>3825</v>
      </c>
      <c r="H46">
        <v>106279787</v>
      </c>
    </row>
    <row r="47" spans="1:8" ht="13.5">
      <c r="A47">
        <v>46</v>
      </c>
      <c r="B47" t="s">
        <v>25</v>
      </c>
      <c r="C47">
        <v>377927512</v>
      </c>
      <c r="D47">
        <v>300139633</v>
      </c>
      <c r="E47">
        <v>76809885</v>
      </c>
      <c r="F47">
        <v>977994</v>
      </c>
      <c r="G47">
        <v>1193</v>
      </c>
      <c r="H47">
        <v>34978393</v>
      </c>
    </row>
    <row r="48" spans="1:8" ht="13.5">
      <c r="A48">
        <v>47</v>
      </c>
      <c r="B48" t="s">
        <v>26</v>
      </c>
      <c r="C48">
        <v>679367925</v>
      </c>
      <c r="D48">
        <v>540101535</v>
      </c>
      <c r="E48">
        <v>136906641</v>
      </c>
      <c r="F48">
        <v>2359749</v>
      </c>
      <c r="G48">
        <v>2434</v>
      </c>
      <c r="H48">
        <v>63027469</v>
      </c>
    </row>
    <row r="49" spans="1:8" ht="13.5">
      <c r="A49">
        <v>101</v>
      </c>
      <c r="B49" t="s">
        <v>27</v>
      </c>
      <c r="C49">
        <v>1519959344</v>
      </c>
      <c r="D49">
        <v>1208655483</v>
      </c>
      <c r="E49">
        <v>301934895</v>
      </c>
      <c r="F49">
        <v>9368966</v>
      </c>
      <c r="G49">
        <v>17457</v>
      </c>
      <c r="H49">
        <v>146229927</v>
      </c>
    </row>
    <row r="50" spans="1:8" ht="13.5">
      <c r="A50">
        <v>102</v>
      </c>
      <c r="B50" t="s">
        <v>28</v>
      </c>
      <c r="C50">
        <v>1187353142</v>
      </c>
      <c r="D50">
        <v>944074239</v>
      </c>
      <c r="E50">
        <v>235471316</v>
      </c>
      <c r="F50">
        <v>7807587</v>
      </c>
      <c r="G50">
        <v>4513</v>
      </c>
      <c r="H50">
        <v>111623410</v>
      </c>
    </row>
    <row r="51" spans="1:8" ht="13.5">
      <c r="A51">
        <v>103</v>
      </c>
      <c r="B51" t="s">
        <v>29</v>
      </c>
      <c r="C51">
        <v>1258085553</v>
      </c>
      <c r="D51">
        <v>1000711676</v>
      </c>
      <c r="E51">
        <v>250721165</v>
      </c>
      <c r="F51">
        <v>6652712</v>
      </c>
      <c r="G51">
        <v>13763</v>
      </c>
      <c r="H51">
        <v>128969534</v>
      </c>
    </row>
    <row r="52" spans="1:8" ht="13.5">
      <c r="A52">
        <v>301</v>
      </c>
      <c r="B52" t="s">
        <v>30</v>
      </c>
      <c r="C52">
        <v>24786444</v>
      </c>
      <c r="D52">
        <v>19492794</v>
      </c>
      <c r="E52">
        <v>5263690</v>
      </c>
      <c r="F52">
        <v>29960</v>
      </c>
      <c r="G52">
        <v>69</v>
      </c>
      <c r="H52">
        <v>1790292</v>
      </c>
    </row>
    <row r="53" spans="1:8" ht="13.5">
      <c r="A53">
        <v>302</v>
      </c>
      <c r="B53" t="s">
        <v>31</v>
      </c>
      <c r="C53">
        <v>28532755</v>
      </c>
      <c r="D53">
        <v>22613179</v>
      </c>
      <c r="E53">
        <v>5919576</v>
      </c>
      <c r="F53">
        <v>0</v>
      </c>
      <c r="G53">
        <v>47</v>
      </c>
      <c r="H53">
        <v>2625157</v>
      </c>
    </row>
    <row r="54" spans="1:8" ht="13.5">
      <c r="A54" t="s">
        <v>32</v>
      </c>
      <c r="C54">
        <v>40599973022</v>
      </c>
      <c r="D54">
        <v>32260769309</v>
      </c>
      <c r="E54">
        <v>8164129841</v>
      </c>
      <c r="F54">
        <v>175073872</v>
      </c>
      <c r="G54">
        <v>165549</v>
      </c>
      <c r="H54">
        <v>3984953245</v>
      </c>
    </row>
    <row r="55" spans="1:8" ht="13.5">
      <c r="A55" t="s">
        <v>33</v>
      </c>
      <c r="C55">
        <v>53319199</v>
      </c>
      <c r="D55">
        <v>42105973</v>
      </c>
      <c r="E55">
        <v>11183266</v>
      </c>
      <c r="F55">
        <v>29960</v>
      </c>
      <c r="G55">
        <v>116</v>
      </c>
      <c r="H55">
        <v>4415449</v>
      </c>
    </row>
    <row r="56" spans="1:8" ht="13.5">
      <c r="A56" t="s">
        <v>97</v>
      </c>
      <c r="C56">
        <v>40653292221</v>
      </c>
      <c r="D56">
        <v>32302875282</v>
      </c>
      <c r="E56">
        <v>8175313107</v>
      </c>
      <c r="F56">
        <v>175103832</v>
      </c>
      <c r="G56">
        <v>165665</v>
      </c>
      <c r="H56">
        <v>3989368694</v>
      </c>
    </row>
    <row r="63" ht="13.5">
      <c r="B63" t="s">
        <v>133</v>
      </c>
    </row>
    <row r="64" spans="1:8" s="39" customFormat="1" ht="61.5" customHeight="1">
      <c r="A64" s="39" t="s">
        <v>0</v>
      </c>
      <c r="B64" s="39" t="s">
        <v>1</v>
      </c>
      <c r="C64" s="39" t="s">
        <v>110</v>
      </c>
      <c r="D64" s="39" t="s">
        <v>111</v>
      </c>
      <c r="E64" s="39" t="s">
        <v>112</v>
      </c>
      <c r="F64" s="39" t="s">
        <v>113</v>
      </c>
      <c r="G64" s="39" t="s">
        <v>114</v>
      </c>
      <c r="H64" s="39" t="s">
        <v>115</v>
      </c>
    </row>
    <row r="65" spans="1:8" ht="13.5">
      <c r="A65">
        <v>1</v>
      </c>
      <c r="B65" t="s">
        <v>12</v>
      </c>
      <c r="C65">
        <v>14076869057</v>
      </c>
      <c r="D65">
        <v>11199931760</v>
      </c>
      <c r="E65">
        <v>2724864555</v>
      </c>
      <c r="F65">
        <v>152072742</v>
      </c>
      <c r="G65">
        <v>42756</v>
      </c>
      <c r="H65">
        <v>1360465212</v>
      </c>
    </row>
    <row r="66" spans="1:8" ht="13.5">
      <c r="A66">
        <v>2</v>
      </c>
      <c r="B66" t="s">
        <v>13</v>
      </c>
      <c r="C66">
        <v>3929125654</v>
      </c>
      <c r="D66">
        <v>3124089467</v>
      </c>
      <c r="E66">
        <v>763875355</v>
      </c>
      <c r="F66">
        <v>41160832</v>
      </c>
      <c r="G66">
        <v>11129</v>
      </c>
      <c r="H66">
        <v>366772599</v>
      </c>
    </row>
    <row r="67" spans="1:8" ht="13.5">
      <c r="A67">
        <v>3</v>
      </c>
      <c r="B67" t="s">
        <v>14</v>
      </c>
      <c r="C67">
        <v>2561775249</v>
      </c>
      <c r="D67">
        <v>2036916693</v>
      </c>
      <c r="E67">
        <v>498916599</v>
      </c>
      <c r="F67">
        <v>25941957</v>
      </c>
      <c r="G67">
        <v>7627</v>
      </c>
      <c r="H67">
        <v>240169800</v>
      </c>
    </row>
    <row r="68" spans="1:8" ht="13.5">
      <c r="A68">
        <v>4</v>
      </c>
      <c r="B68" t="s">
        <v>15</v>
      </c>
      <c r="C68">
        <v>2157448030</v>
      </c>
      <c r="D68">
        <v>1714786720</v>
      </c>
      <c r="E68">
        <v>421739263</v>
      </c>
      <c r="F68">
        <v>20922047</v>
      </c>
      <c r="G68">
        <v>7965</v>
      </c>
      <c r="H68">
        <v>206029009</v>
      </c>
    </row>
    <row r="69" spans="1:8" ht="13.5">
      <c r="A69">
        <v>5</v>
      </c>
      <c r="B69" t="s">
        <v>16</v>
      </c>
      <c r="C69">
        <v>2718466169</v>
      </c>
      <c r="D69">
        <v>2162923605</v>
      </c>
      <c r="E69">
        <v>528418434</v>
      </c>
      <c r="F69">
        <v>27124130</v>
      </c>
      <c r="G69">
        <v>7681</v>
      </c>
      <c r="H69">
        <v>256071416</v>
      </c>
    </row>
    <row r="70" spans="1:8" ht="13.5">
      <c r="A70">
        <v>6</v>
      </c>
      <c r="B70" t="s">
        <v>17</v>
      </c>
      <c r="C70">
        <v>1553567289</v>
      </c>
      <c r="D70">
        <v>1232855661</v>
      </c>
      <c r="E70">
        <v>305332102</v>
      </c>
      <c r="F70">
        <v>15379526</v>
      </c>
      <c r="G70">
        <v>5425</v>
      </c>
      <c r="H70">
        <v>136008468</v>
      </c>
    </row>
    <row r="71" spans="1:8" ht="13.5">
      <c r="A71">
        <v>7</v>
      </c>
      <c r="B71" t="s">
        <v>18</v>
      </c>
      <c r="C71">
        <v>655626290</v>
      </c>
      <c r="D71">
        <v>522386785</v>
      </c>
      <c r="E71">
        <v>125327713</v>
      </c>
      <c r="F71">
        <v>7911792</v>
      </c>
      <c r="G71">
        <v>1835</v>
      </c>
      <c r="H71">
        <v>52277965</v>
      </c>
    </row>
    <row r="72" spans="1:8" ht="13.5">
      <c r="A72">
        <v>8</v>
      </c>
      <c r="B72" t="s">
        <v>19</v>
      </c>
      <c r="C72">
        <v>890119261</v>
      </c>
      <c r="D72">
        <v>708039332</v>
      </c>
      <c r="E72">
        <v>172559654</v>
      </c>
      <c r="F72">
        <v>9520275</v>
      </c>
      <c r="G72">
        <v>2881</v>
      </c>
      <c r="H72">
        <v>82924353</v>
      </c>
    </row>
    <row r="73" spans="1:8" ht="13.5">
      <c r="A73">
        <v>9</v>
      </c>
      <c r="B73" t="s">
        <v>20</v>
      </c>
      <c r="C73">
        <v>765212505</v>
      </c>
      <c r="D73">
        <v>607693023</v>
      </c>
      <c r="E73">
        <v>149660040</v>
      </c>
      <c r="F73">
        <v>7859442</v>
      </c>
      <c r="G73">
        <v>2914</v>
      </c>
      <c r="H73">
        <v>69624318</v>
      </c>
    </row>
    <row r="74" spans="1:8" ht="13.5">
      <c r="A74">
        <v>10</v>
      </c>
      <c r="B74" t="s">
        <v>21</v>
      </c>
      <c r="C74">
        <v>943396333</v>
      </c>
      <c r="D74">
        <v>749671770</v>
      </c>
      <c r="E74">
        <v>184695584</v>
      </c>
      <c r="F74">
        <v>9028979</v>
      </c>
      <c r="G74">
        <v>2984</v>
      </c>
      <c r="H74">
        <v>89008544</v>
      </c>
    </row>
    <row r="75" spans="1:8" ht="13.5">
      <c r="A75">
        <v>11</v>
      </c>
      <c r="B75" t="s">
        <v>22</v>
      </c>
      <c r="C75">
        <v>1917979117</v>
      </c>
      <c r="D75">
        <v>1523549430</v>
      </c>
      <c r="E75">
        <v>373642373</v>
      </c>
      <c r="F75">
        <v>20787314</v>
      </c>
      <c r="G75">
        <v>7546</v>
      </c>
      <c r="H75">
        <v>185949883</v>
      </c>
    </row>
    <row r="76" spans="1:8" ht="13.5">
      <c r="A76">
        <v>16</v>
      </c>
      <c r="B76" t="s">
        <v>23</v>
      </c>
      <c r="C76">
        <v>109086129</v>
      </c>
      <c r="D76">
        <v>86842398</v>
      </c>
      <c r="E76">
        <v>21279290</v>
      </c>
      <c r="F76">
        <v>964441</v>
      </c>
      <c r="G76">
        <v>311</v>
      </c>
      <c r="H76">
        <v>11142130</v>
      </c>
    </row>
    <row r="77" spans="1:8" ht="13.5">
      <c r="A77">
        <v>20</v>
      </c>
      <c r="B77" t="s">
        <v>24</v>
      </c>
      <c r="C77">
        <v>938828300</v>
      </c>
      <c r="D77">
        <v>747136277</v>
      </c>
      <c r="E77">
        <v>182477726</v>
      </c>
      <c r="F77">
        <v>9214297</v>
      </c>
      <c r="G77">
        <v>1779</v>
      </c>
      <c r="H77">
        <v>83771549</v>
      </c>
    </row>
    <row r="78" spans="1:8" ht="13.5">
      <c r="A78">
        <v>46</v>
      </c>
      <c r="B78" t="s">
        <v>25</v>
      </c>
      <c r="C78">
        <v>318633956</v>
      </c>
      <c r="D78">
        <v>253527223</v>
      </c>
      <c r="E78">
        <v>60944528</v>
      </c>
      <c r="F78">
        <v>4162205</v>
      </c>
      <c r="G78">
        <v>797</v>
      </c>
      <c r="H78">
        <v>29830906</v>
      </c>
    </row>
    <row r="79" spans="1:8" ht="13.5">
      <c r="A79">
        <v>47</v>
      </c>
      <c r="B79" t="s">
        <v>26</v>
      </c>
      <c r="C79">
        <v>569421903</v>
      </c>
      <c r="D79">
        <v>452530328</v>
      </c>
      <c r="E79">
        <v>111209276</v>
      </c>
      <c r="F79">
        <v>5682299</v>
      </c>
      <c r="G79">
        <v>1049</v>
      </c>
      <c r="H79">
        <v>50078026</v>
      </c>
    </row>
    <row r="80" spans="1:8" ht="13.5">
      <c r="A80">
        <v>101</v>
      </c>
      <c r="B80" t="s">
        <v>27</v>
      </c>
      <c r="C80">
        <v>1486070155</v>
      </c>
      <c r="D80">
        <v>1181148584</v>
      </c>
      <c r="E80">
        <v>288447484</v>
      </c>
      <c r="F80">
        <v>16474087</v>
      </c>
      <c r="G80">
        <v>12563</v>
      </c>
      <c r="H80">
        <v>137031390</v>
      </c>
    </row>
    <row r="81" spans="1:8" ht="13.5">
      <c r="A81">
        <v>102</v>
      </c>
      <c r="B81" t="s">
        <v>28</v>
      </c>
      <c r="C81">
        <v>1140929045</v>
      </c>
      <c r="D81">
        <v>906251757</v>
      </c>
      <c r="E81">
        <v>222732973</v>
      </c>
      <c r="F81">
        <v>11944315</v>
      </c>
      <c r="G81">
        <v>4296</v>
      </c>
      <c r="H81">
        <v>105704425</v>
      </c>
    </row>
    <row r="82" spans="1:8" ht="13.5">
      <c r="A82">
        <v>103</v>
      </c>
      <c r="B82" t="s">
        <v>29</v>
      </c>
      <c r="C82">
        <v>1139150997</v>
      </c>
      <c r="D82">
        <v>904764814</v>
      </c>
      <c r="E82">
        <v>222428335</v>
      </c>
      <c r="F82">
        <v>11957848</v>
      </c>
      <c r="G82">
        <v>8519</v>
      </c>
      <c r="H82">
        <v>106708222</v>
      </c>
    </row>
    <row r="83" spans="1:8" ht="13.5">
      <c r="A83">
        <v>301</v>
      </c>
      <c r="B83" t="s">
        <v>30</v>
      </c>
      <c r="C83">
        <v>22261870</v>
      </c>
      <c r="D83">
        <v>17440971</v>
      </c>
      <c r="E83">
        <v>4633520</v>
      </c>
      <c r="F83">
        <v>187379</v>
      </c>
      <c r="G83">
        <v>58</v>
      </c>
      <c r="H83">
        <v>1354836</v>
      </c>
    </row>
    <row r="84" spans="1:8" ht="13.5">
      <c r="A84">
        <v>302</v>
      </c>
      <c r="B84" t="s">
        <v>31</v>
      </c>
      <c r="C84">
        <v>21456916</v>
      </c>
      <c r="D84">
        <v>17057329</v>
      </c>
      <c r="E84">
        <v>4161350</v>
      </c>
      <c r="F84">
        <v>238237</v>
      </c>
      <c r="G84">
        <v>54</v>
      </c>
      <c r="H84">
        <v>1673372</v>
      </c>
    </row>
    <row r="85" spans="1:8" ht="13.5">
      <c r="A85" t="s">
        <v>32</v>
      </c>
      <c r="C85">
        <v>37871705439</v>
      </c>
      <c r="D85">
        <v>30115045627</v>
      </c>
      <c r="E85">
        <v>7358551284</v>
      </c>
      <c r="F85">
        <v>398108528</v>
      </c>
      <c r="G85">
        <v>130057</v>
      </c>
      <c r="H85">
        <v>3569568215</v>
      </c>
    </row>
    <row r="86" spans="1:8" ht="13.5">
      <c r="A86" t="s">
        <v>33</v>
      </c>
      <c r="C86">
        <v>43718786</v>
      </c>
      <c r="D86">
        <v>34498300</v>
      </c>
      <c r="E86">
        <v>8794870</v>
      </c>
      <c r="F86">
        <v>425616</v>
      </c>
      <c r="G86">
        <v>112</v>
      </c>
      <c r="H86">
        <v>3028208</v>
      </c>
    </row>
    <row r="87" spans="1:8" ht="13.5">
      <c r="A87" t="s">
        <v>97</v>
      </c>
      <c r="C87">
        <v>37915424225</v>
      </c>
      <c r="D87">
        <v>30149543927</v>
      </c>
      <c r="E87">
        <v>7367346154</v>
      </c>
      <c r="F87">
        <v>398534144</v>
      </c>
      <c r="G87">
        <v>130169</v>
      </c>
      <c r="H87">
        <v>3572596423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C26" sqref="C26"/>
    </sheetView>
  </sheetViews>
  <sheetFormatPr defaultColWidth="9.140625" defaultRowHeight="15"/>
  <cols>
    <col min="3" max="4" width="12.421875" style="0" bestFit="1" customWidth="1"/>
    <col min="5" max="5" width="11.28125" style="0" bestFit="1" customWidth="1"/>
    <col min="6" max="6" width="10.140625" style="0" bestFit="1" customWidth="1"/>
    <col min="7" max="7" width="9.140625" style="0" bestFit="1" customWidth="1"/>
    <col min="8" max="8" width="11.28125" style="0" bestFit="1" customWidth="1"/>
  </cols>
  <sheetData>
    <row r="1" ht="13.5">
      <c r="A1" t="s">
        <v>127</v>
      </c>
    </row>
    <row r="2" ht="13.5">
      <c r="C2" t="s">
        <v>102</v>
      </c>
    </row>
    <row r="3" spans="1:8" s="39" customFormat="1" ht="67.5">
      <c r="A3" s="39" t="s">
        <v>0</v>
      </c>
      <c r="B3" s="39" t="s">
        <v>1</v>
      </c>
      <c r="C3" s="39" t="s">
        <v>67</v>
      </c>
      <c r="D3" s="39" t="s">
        <v>68</v>
      </c>
      <c r="E3" s="39" t="s">
        <v>69</v>
      </c>
      <c r="F3" s="39" t="s">
        <v>70</v>
      </c>
      <c r="G3" s="39" t="s">
        <v>116</v>
      </c>
      <c r="H3" s="39" t="s">
        <v>117</v>
      </c>
    </row>
    <row r="4" spans="1:8" ht="13.5">
      <c r="A4">
        <v>1</v>
      </c>
      <c r="B4" t="s">
        <v>136</v>
      </c>
      <c r="C4" s="137">
        <v>595816781</v>
      </c>
      <c r="D4" s="137">
        <v>413748502</v>
      </c>
      <c r="E4" s="137">
        <v>178270999</v>
      </c>
      <c r="F4" s="137">
        <v>3797280</v>
      </c>
      <c r="G4" s="137">
        <v>665</v>
      </c>
      <c r="H4" s="137">
        <v>48771211</v>
      </c>
    </row>
    <row r="5" spans="1:8" ht="13.5">
      <c r="A5">
        <v>2</v>
      </c>
      <c r="B5" t="s">
        <v>13</v>
      </c>
      <c r="C5" s="137">
        <v>127836508</v>
      </c>
      <c r="D5" s="137">
        <v>88657585</v>
      </c>
      <c r="E5" s="137">
        <v>36760360</v>
      </c>
      <c r="F5" s="137">
        <v>2418563</v>
      </c>
      <c r="G5" s="137">
        <v>100</v>
      </c>
      <c r="H5" s="137">
        <v>9373655</v>
      </c>
    </row>
    <row r="6" spans="1:8" ht="13.5">
      <c r="A6">
        <v>3</v>
      </c>
      <c r="B6" t="s">
        <v>14</v>
      </c>
      <c r="C6" s="137">
        <v>71704905</v>
      </c>
      <c r="D6" s="137">
        <v>49699398</v>
      </c>
      <c r="E6" s="137">
        <v>21978589</v>
      </c>
      <c r="F6" s="137">
        <v>26918</v>
      </c>
      <c r="G6" s="137">
        <v>65</v>
      </c>
      <c r="H6" s="137">
        <v>4861012</v>
      </c>
    </row>
    <row r="7" spans="1:8" ht="13.5">
      <c r="A7">
        <v>4</v>
      </c>
      <c r="B7" t="s">
        <v>15</v>
      </c>
      <c r="C7" s="137">
        <v>87100447</v>
      </c>
      <c r="D7" s="137">
        <v>60383388</v>
      </c>
      <c r="E7" s="137">
        <v>26443178</v>
      </c>
      <c r="F7" s="137">
        <v>273881</v>
      </c>
      <c r="G7" s="137">
        <v>95</v>
      </c>
      <c r="H7" s="137">
        <v>7042740</v>
      </c>
    </row>
    <row r="8" spans="1:8" ht="13.5">
      <c r="A8">
        <v>5</v>
      </c>
      <c r="B8" t="s">
        <v>16</v>
      </c>
      <c r="C8" s="137">
        <v>102390216</v>
      </c>
      <c r="D8" s="137">
        <v>71017702</v>
      </c>
      <c r="E8" s="137">
        <v>29127406</v>
      </c>
      <c r="F8" s="137">
        <v>2245108</v>
      </c>
      <c r="G8" s="137">
        <v>117</v>
      </c>
      <c r="H8" s="137">
        <v>8348675</v>
      </c>
    </row>
    <row r="9" spans="1:8" ht="13.5">
      <c r="A9">
        <v>6</v>
      </c>
      <c r="B9" t="s">
        <v>17</v>
      </c>
      <c r="C9" s="137">
        <v>41146904</v>
      </c>
      <c r="D9" s="137">
        <v>28500368</v>
      </c>
      <c r="E9" s="137">
        <v>12418486</v>
      </c>
      <c r="F9" s="137">
        <v>228050</v>
      </c>
      <c r="G9" s="137">
        <v>39</v>
      </c>
      <c r="H9" s="137">
        <v>2516297</v>
      </c>
    </row>
    <row r="10" spans="1:8" ht="13.5">
      <c r="A10">
        <v>7</v>
      </c>
      <c r="B10" t="s">
        <v>18</v>
      </c>
      <c r="C10" s="137">
        <v>27954995</v>
      </c>
      <c r="D10" s="137">
        <v>19382336</v>
      </c>
      <c r="E10" s="137">
        <v>8557585</v>
      </c>
      <c r="F10" s="137">
        <v>15074</v>
      </c>
      <c r="G10" s="137">
        <v>19</v>
      </c>
      <c r="H10" s="137">
        <v>1768930</v>
      </c>
    </row>
    <row r="11" spans="1:8" ht="13.5">
      <c r="A11">
        <v>8</v>
      </c>
      <c r="B11" t="s">
        <v>19</v>
      </c>
      <c r="C11" s="137">
        <v>35611563</v>
      </c>
      <c r="D11" s="137">
        <v>24682590</v>
      </c>
      <c r="E11" s="137">
        <v>10864857</v>
      </c>
      <c r="F11" s="137">
        <v>64116</v>
      </c>
      <c r="G11" s="137">
        <v>42</v>
      </c>
      <c r="H11" s="137">
        <v>3368490</v>
      </c>
    </row>
    <row r="12" spans="1:8" ht="13.5">
      <c r="A12">
        <v>9</v>
      </c>
      <c r="B12" t="s">
        <v>20</v>
      </c>
      <c r="C12" s="137">
        <v>18116569</v>
      </c>
      <c r="D12" s="137">
        <v>12628468</v>
      </c>
      <c r="E12" s="137">
        <v>5488101</v>
      </c>
      <c r="F12" s="137">
        <v>0</v>
      </c>
      <c r="G12" s="137">
        <v>15</v>
      </c>
      <c r="H12" s="137">
        <v>779360</v>
      </c>
    </row>
    <row r="13" spans="1:8" ht="13.5">
      <c r="A13">
        <v>10</v>
      </c>
      <c r="B13" t="s">
        <v>21</v>
      </c>
      <c r="C13" s="137">
        <v>38675220</v>
      </c>
      <c r="D13" s="137">
        <v>26965268</v>
      </c>
      <c r="E13" s="137">
        <v>10835118</v>
      </c>
      <c r="F13" s="137">
        <v>874834</v>
      </c>
      <c r="G13" s="137">
        <v>28</v>
      </c>
      <c r="H13" s="137">
        <v>4342401</v>
      </c>
    </row>
    <row r="14" spans="1:8" ht="13.5">
      <c r="A14">
        <v>11</v>
      </c>
      <c r="B14" t="s">
        <v>22</v>
      </c>
      <c r="C14" s="137">
        <v>58060002</v>
      </c>
      <c r="D14" s="137">
        <v>39883169</v>
      </c>
      <c r="E14" s="137">
        <v>17036847</v>
      </c>
      <c r="F14" s="137">
        <v>1139986</v>
      </c>
      <c r="G14" s="137">
        <v>66</v>
      </c>
      <c r="H14" s="137">
        <v>3717598</v>
      </c>
    </row>
    <row r="15" spans="1:8" ht="13.5">
      <c r="A15">
        <v>16</v>
      </c>
      <c r="B15" t="s">
        <v>23</v>
      </c>
      <c r="C15" s="137">
        <v>641968</v>
      </c>
      <c r="D15" s="137">
        <v>449377</v>
      </c>
      <c r="E15" s="137">
        <v>192591</v>
      </c>
      <c r="F15" s="137">
        <v>0</v>
      </c>
      <c r="G15" s="137">
        <v>0</v>
      </c>
      <c r="H15" s="137">
        <v>0</v>
      </c>
    </row>
    <row r="16" spans="1:8" ht="13.5">
      <c r="A16">
        <v>20</v>
      </c>
      <c r="B16" t="s">
        <v>24</v>
      </c>
      <c r="C16" s="137">
        <v>34044424</v>
      </c>
      <c r="D16" s="137">
        <v>23707956</v>
      </c>
      <c r="E16" s="137">
        <v>10336395</v>
      </c>
      <c r="F16" s="137">
        <v>73</v>
      </c>
      <c r="G16" s="137">
        <v>73</v>
      </c>
      <c r="H16" s="137">
        <v>4218882</v>
      </c>
    </row>
    <row r="17" spans="1:8" ht="13.5">
      <c r="A17">
        <v>46</v>
      </c>
      <c r="B17" t="s">
        <v>25</v>
      </c>
      <c r="C17" s="137">
        <v>12624601</v>
      </c>
      <c r="D17" s="137">
        <v>8675430</v>
      </c>
      <c r="E17" s="137">
        <v>3931709</v>
      </c>
      <c r="F17" s="137">
        <v>17462</v>
      </c>
      <c r="G17" s="137">
        <v>9</v>
      </c>
      <c r="H17" s="137">
        <v>740741</v>
      </c>
    </row>
    <row r="18" spans="1:8" ht="13.5">
      <c r="A18">
        <v>47</v>
      </c>
      <c r="B18" t="s">
        <v>26</v>
      </c>
      <c r="C18" s="137">
        <v>48523293</v>
      </c>
      <c r="D18" s="137">
        <v>33926303</v>
      </c>
      <c r="E18" s="137">
        <v>12812261</v>
      </c>
      <c r="F18" s="137">
        <v>1784729</v>
      </c>
      <c r="G18" s="137">
        <v>16</v>
      </c>
      <c r="H18" s="137">
        <v>7259744</v>
      </c>
    </row>
    <row r="19" spans="1:8" ht="13.5">
      <c r="A19">
        <v>101</v>
      </c>
      <c r="B19" t="s">
        <v>27</v>
      </c>
      <c r="C19" s="137">
        <v>48609245</v>
      </c>
      <c r="D19" s="137">
        <v>33757064</v>
      </c>
      <c r="E19" s="137">
        <v>14555460</v>
      </c>
      <c r="F19" s="137">
        <v>296721</v>
      </c>
      <c r="G19" s="137">
        <v>128</v>
      </c>
      <c r="H19" s="137">
        <v>5005405</v>
      </c>
    </row>
    <row r="20" spans="1:8" ht="13.5">
      <c r="A20">
        <v>102</v>
      </c>
      <c r="B20" t="s">
        <v>28</v>
      </c>
      <c r="C20" s="137">
        <v>56313113</v>
      </c>
      <c r="D20" s="137">
        <v>39170478</v>
      </c>
      <c r="E20" s="137">
        <v>16297287</v>
      </c>
      <c r="F20" s="137">
        <v>845348</v>
      </c>
      <c r="G20" s="137">
        <v>60</v>
      </c>
      <c r="H20" s="137">
        <v>6385651</v>
      </c>
    </row>
    <row r="21" spans="1:8" ht="13.5">
      <c r="A21">
        <v>103</v>
      </c>
      <c r="B21" t="s">
        <v>29</v>
      </c>
      <c r="C21" s="137">
        <v>37290033</v>
      </c>
      <c r="D21" s="137">
        <v>26024636</v>
      </c>
      <c r="E21" s="137">
        <v>11206139</v>
      </c>
      <c r="F21" s="137">
        <v>59258</v>
      </c>
      <c r="G21" s="137">
        <v>161</v>
      </c>
      <c r="H21" s="137">
        <v>6220946</v>
      </c>
    </row>
    <row r="22" spans="1:8" ht="13.5">
      <c r="A22">
        <v>301</v>
      </c>
      <c r="B22" t="s">
        <v>30</v>
      </c>
      <c r="C22" s="137">
        <v>77195636</v>
      </c>
      <c r="D22" s="137">
        <v>53876470</v>
      </c>
      <c r="E22" s="137">
        <v>21917185</v>
      </c>
      <c r="F22" s="137">
        <v>1401981</v>
      </c>
      <c r="G22" s="137">
        <v>55</v>
      </c>
      <c r="H22" s="137">
        <v>10295572</v>
      </c>
    </row>
    <row r="23" spans="1:8" ht="13.5">
      <c r="A23">
        <v>302</v>
      </c>
      <c r="B23" t="s">
        <v>31</v>
      </c>
      <c r="C23" s="137">
        <v>74103323</v>
      </c>
      <c r="D23" s="137">
        <v>51512688</v>
      </c>
      <c r="E23" s="137">
        <v>21253131</v>
      </c>
      <c r="F23" s="137">
        <v>1337504</v>
      </c>
      <c r="G23" s="137">
        <v>28</v>
      </c>
      <c r="H23" s="137">
        <v>3598452</v>
      </c>
    </row>
    <row r="24" spans="1:8" ht="13.5">
      <c r="A24" t="s">
        <v>32</v>
      </c>
      <c r="C24" s="137">
        <v>1442460787</v>
      </c>
      <c r="D24" s="137">
        <v>1001260018</v>
      </c>
      <c r="E24" s="137">
        <v>427113368</v>
      </c>
      <c r="F24" s="137">
        <v>14087401</v>
      </c>
      <c r="G24" s="137">
        <v>1698</v>
      </c>
      <c r="H24" s="137">
        <v>124721738</v>
      </c>
    </row>
    <row r="25" spans="1:8" ht="13.5">
      <c r="A25" t="s">
        <v>33</v>
      </c>
      <c r="C25" s="137">
        <v>151298959</v>
      </c>
      <c r="D25" s="137">
        <v>105389158</v>
      </c>
      <c r="E25" s="137">
        <v>43170316</v>
      </c>
      <c r="F25" s="137">
        <v>2739485</v>
      </c>
      <c r="G25" s="137">
        <v>83</v>
      </c>
      <c r="H25" s="137">
        <v>13894024</v>
      </c>
    </row>
    <row r="26" spans="1:8" ht="13.5">
      <c r="A26" t="s">
        <v>97</v>
      </c>
      <c r="C26" s="137">
        <v>1593759746</v>
      </c>
      <c r="D26" s="137">
        <v>1106649176</v>
      </c>
      <c r="E26" s="137">
        <v>470283684</v>
      </c>
      <c r="F26" s="137">
        <v>16826886</v>
      </c>
      <c r="G26" s="137">
        <v>1781</v>
      </c>
      <c r="H26" s="137">
        <v>138615762</v>
      </c>
    </row>
    <row r="30" spans="3:8" s="65" customFormat="1" ht="13.5">
      <c r="C30" s="65" t="b">
        <f aca="true" t="shared" si="0" ref="C30:H30">+EXACT(C3,C32)</f>
        <v>1</v>
      </c>
      <c r="D30" s="65" t="b">
        <f t="shared" si="0"/>
        <v>1</v>
      </c>
      <c r="E30" s="65" t="b">
        <f t="shared" si="0"/>
        <v>1</v>
      </c>
      <c r="F30" s="65" t="b">
        <f t="shared" si="0"/>
        <v>1</v>
      </c>
      <c r="G30" s="65" t="b">
        <f t="shared" si="0"/>
        <v>1</v>
      </c>
      <c r="H30" s="65" t="b">
        <f t="shared" si="0"/>
        <v>1</v>
      </c>
    </row>
    <row r="31" ht="13.5">
      <c r="A31" t="s">
        <v>134</v>
      </c>
    </row>
    <row r="32" spans="1:8" s="39" customFormat="1" ht="92.25" customHeight="1">
      <c r="A32" s="39" t="s">
        <v>0</v>
      </c>
      <c r="B32" s="39" t="s">
        <v>1</v>
      </c>
      <c r="C32" s="39" t="s">
        <v>67</v>
      </c>
      <c r="D32" s="39" t="s">
        <v>68</v>
      </c>
      <c r="E32" s="39" t="s">
        <v>69</v>
      </c>
      <c r="F32" s="39" t="s">
        <v>70</v>
      </c>
      <c r="G32" s="39" t="s">
        <v>116</v>
      </c>
      <c r="H32" s="39" t="s">
        <v>117</v>
      </c>
    </row>
    <row r="33" spans="1:8" ht="13.5">
      <c r="A33">
        <v>1</v>
      </c>
      <c r="B33" t="s">
        <v>136</v>
      </c>
      <c r="C33">
        <v>595816781</v>
      </c>
      <c r="D33">
        <v>413748502</v>
      </c>
      <c r="E33">
        <v>178270999</v>
      </c>
      <c r="F33">
        <v>3797280</v>
      </c>
      <c r="G33">
        <v>665</v>
      </c>
      <c r="H33">
        <v>48771211</v>
      </c>
    </row>
    <row r="34" spans="1:8" ht="13.5">
      <c r="A34">
        <v>2</v>
      </c>
      <c r="B34" t="s">
        <v>13</v>
      </c>
      <c r="C34">
        <v>127836508</v>
      </c>
      <c r="D34">
        <v>88657585</v>
      </c>
      <c r="E34">
        <v>36760360</v>
      </c>
      <c r="F34">
        <v>2418563</v>
      </c>
      <c r="G34">
        <v>100</v>
      </c>
      <c r="H34">
        <v>9373655</v>
      </c>
    </row>
    <row r="35" spans="1:8" ht="13.5">
      <c r="A35">
        <v>3</v>
      </c>
      <c r="B35" t="s">
        <v>14</v>
      </c>
      <c r="C35">
        <v>71704905</v>
      </c>
      <c r="D35">
        <v>49699398</v>
      </c>
      <c r="E35">
        <v>21978589</v>
      </c>
      <c r="F35">
        <v>26918</v>
      </c>
      <c r="G35">
        <v>65</v>
      </c>
      <c r="H35">
        <v>4861012</v>
      </c>
    </row>
    <row r="36" spans="1:8" ht="13.5">
      <c r="A36">
        <v>4</v>
      </c>
      <c r="B36" t="s">
        <v>15</v>
      </c>
      <c r="C36">
        <v>87100447</v>
      </c>
      <c r="D36">
        <v>60383388</v>
      </c>
      <c r="E36">
        <v>26443178</v>
      </c>
      <c r="F36">
        <v>273881</v>
      </c>
      <c r="G36">
        <v>95</v>
      </c>
      <c r="H36">
        <v>7042740</v>
      </c>
    </row>
    <row r="37" spans="1:8" ht="13.5">
      <c r="A37">
        <v>5</v>
      </c>
      <c r="B37" t="s">
        <v>16</v>
      </c>
      <c r="C37">
        <v>102390216</v>
      </c>
      <c r="D37">
        <v>71017702</v>
      </c>
      <c r="E37">
        <v>29127406</v>
      </c>
      <c r="F37">
        <v>2245108</v>
      </c>
      <c r="G37">
        <v>117</v>
      </c>
      <c r="H37">
        <v>8348675</v>
      </c>
    </row>
    <row r="38" spans="1:8" ht="13.5">
      <c r="A38">
        <v>6</v>
      </c>
      <c r="B38" t="s">
        <v>17</v>
      </c>
      <c r="C38">
        <v>41146904</v>
      </c>
      <c r="D38">
        <v>28500368</v>
      </c>
      <c r="E38">
        <v>12418486</v>
      </c>
      <c r="F38">
        <v>228050</v>
      </c>
      <c r="G38">
        <v>39</v>
      </c>
      <c r="H38">
        <v>2516297</v>
      </c>
    </row>
    <row r="39" spans="1:8" ht="13.5">
      <c r="A39">
        <v>7</v>
      </c>
      <c r="B39" t="s">
        <v>18</v>
      </c>
      <c r="C39">
        <v>27954995</v>
      </c>
      <c r="D39">
        <v>19382336</v>
      </c>
      <c r="E39">
        <v>8557585</v>
      </c>
      <c r="F39">
        <v>15074</v>
      </c>
      <c r="G39">
        <v>19</v>
      </c>
      <c r="H39">
        <v>1768930</v>
      </c>
    </row>
    <row r="40" spans="1:8" ht="13.5">
      <c r="A40">
        <v>8</v>
      </c>
      <c r="B40" t="s">
        <v>19</v>
      </c>
      <c r="C40">
        <v>35611563</v>
      </c>
      <c r="D40">
        <v>24682590</v>
      </c>
      <c r="E40">
        <v>10864857</v>
      </c>
      <c r="F40">
        <v>64116</v>
      </c>
      <c r="G40">
        <v>42</v>
      </c>
      <c r="H40">
        <v>3368490</v>
      </c>
    </row>
    <row r="41" spans="1:8" ht="13.5">
      <c r="A41">
        <v>9</v>
      </c>
      <c r="B41" t="s">
        <v>20</v>
      </c>
      <c r="C41">
        <v>18116569</v>
      </c>
      <c r="D41">
        <v>12628468</v>
      </c>
      <c r="E41">
        <v>5488101</v>
      </c>
      <c r="F41">
        <v>0</v>
      </c>
      <c r="G41">
        <v>15</v>
      </c>
      <c r="H41">
        <v>779360</v>
      </c>
    </row>
    <row r="42" spans="1:8" ht="13.5">
      <c r="A42">
        <v>10</v>
      </c>
      <c r="B42" t="s">
        <v>21</v>
      </c>
      <c r="C42">
        <v>38675220</v>
      </c>
      <c r="D42">
        <v>26965268</v>
      </c>
      <c r="E42">
        <v>10835118</v>
      </c>
      <c r="F42">
        <v>874834</v>
      </c>
      <c r="G42">
        <v>28</v>
      </c>
      <c r="H42">
        <v>4342401</v>
      </c>
    </row>
    <row r="43" spans="1:8" ht="13.5">
      <c r="A43">
        <v>11</v>
      </c>
      <c r="B43" t="s">
        <v>22</v>
      </c>
      <c r="C43">
        <v>58060002</v>
      </c>
      <c r="D43">
        <v>39883169</v>
      </c>
      <c r="E43">
        <v>17036847</v>
      </c>
      <c r="F43">
        <v>1139986</v>
      </c>
      <c r="G43">
        <v>66</v>
      </c>
      <c r="H43">
        <v>3717598</v>
      </c>
    </row>
    <row r="44" spans="1:8" ht="13.5">
      <c r="A44">
        <v>16</v>
      </c>
      <c r="B44" t="s">
        <v>23</v>
      </c>
      <c r="C44">
        <v>641968</v>
      </c>
      <c r="D44">
        <v>449377</v>
      </c>
      <c r="E44">
        <v>192591</v>
      </c>
      <c r="F44">
        <v>0</v>
      </c>
      <c r="G44">
        <v>0</v>
      </c>
      <c r="H44">
        <v>0</v>
      </c>
    </row>
    <row r="45" spans="1:8" ht="13.5">
      <c r="A45">
        <v>20</v>
      </c>
      <c r="B45" t="s">
        <v>24</v>
      </c>
      <c r="C45">
        <v>34044424</v>
      </c>
      <c r="D45">
        <v>23707956</v>
      </c>
      <c r="E45">
        <v>10336395</v>
      </c>
      <c r="F45">
        <v>73</v>
      </c>
      <c r="G45">
        <v>73</v>
      </c>
      <c r="H45">
        <v>4218882</v>
      </c>
    </row>
    <row r="46" spans="1:8" ht="13.5">
      <c r="A46">
        <v>46</v>
      </c>
      <c r="B46" t="s">
        <v>25</v>
      </c>
      <c r="C46">
        <v>12624601</v>
      </c>
      <c r="D46">
        <v>8675430</v>
      </c>
      <c r="E46">
        <v>3931709</v>
      </c>
      <c r="F46">
        <v>17462</v>
      </c>
      <c r="G46">
        <v>9</v>
      </c>
      <c r="H46">
        <v>740741</v>
      </c>
    </row>
    <row r="47" spans="1:8" ht="13.5">
      <c r="A47">
        <v>47</v>
      </c>
      <c r="B47" t="s">
        <v>26</v>
      </c>
      <c r="C47">
        <v>48523293</v>
      </c>
      <c r="D47">
        <v>33926303</v>
      </c>
      <c r="E47">
        <v>12812261</v>
      </c>
      <c r="F47">
        <v>1784729</v>
      </c>
      <c r="G47">
        <v>16</v>
      </c>
      <c r="H47">
        <v>7259744</v>
      </c>
    </row>
    <row r="48" spans="1:8" ht="13.5">
      <c r="A48">
        <v>101</v>
      </c>
      <c r="B48" t="s">
        <v>27</v>
      </c>
      <c r="C48">
        <v>48609245</v>
      </c>
      <c r="D48">
        <v>33757064</v>
      </c>
      <c r="E48">
        <v>14555460</v>
      </c>
      <c r="F48">
        <v>296721</v>
      </c>
      <c r="G48">
        <v>128</v>
      </c>
      <c r="H48">
        <v>5005405</v>
      </c>
    </row>
    <row r="49" spans="1:8" ht="13.5">
      <c r="A49">
        <v>102</v>
      </c>
      <c r="B49" t="s">
        <v>28</v>
      </c>
      <c r="C49">
        <v>56313113</v>
      </c>
      <c r="D49">
        <v>39170478</v>
      </c>
      <c r="E49">
        <v>16297287</v>
      </c>
      <c r="F49">
        <v>845348</v>
      </c>
      <c r="G49">
        <v>60</v>
      </c>
      <c r="H49">
        <v>6385651</v>
      </c>
    </row>
    <row r="50" spans="1:8" ht="13.5">
      <c r="A50">
        <v>103</v>
      </c>
      <c r="B50" t="s">
        <v>29</v>
      </c>
      <c r="C50">
        <v>37290033</v>
      </c>
      <c r="D50">
        <v>26024636</v>
      </c>
      <c r="E50">
        <v>11206139</v>
      </c>
      <c r="F50">
        <v>59258</v>
      </c>
      <c r="G50">
        <v>161</v>
      </c>
      <c r="H50">
        <v>6220946</v>
      </c>
    </row>
    <row r="51" spans="1:8" ht="13.5">
      <c r="A51">
        <v>301</v>
      </c>
      <c r="B51" t="s">
        <v>30</v>
      </c>
      <c r="C51">
        <v>77195636</v>
      </c>
      <c r="D51">
        <v>53876470</v>
      </c>
      <c r="E51">
        <v>21917185</v>
      </c>
      <c r="F51">
        <v>1401981</v>
      </c>
      <c r="G51">
        <v>55</v>
      </c>
      <c r="H51">
        <v>10295572</v>
      </c>
    </row>
    <row r="52" spans="1:8" ht="13.5">
      <c r="A52">
        <v>302</v>
      </c>
      <c r="B52" t="s">
        <v>31</v>
      </c>
      <c r="C52">
        <v>74103323</v>
      </c>
      <c r="D52">
        <v>51512688</v>
      </c>
      <c r="E52">
        <v>21253131</v>
      </c>
      <c r="F52">
        <v>1337504</v>
      </c>
      <c r="G52">
        <v>28</v>
      </c>
      <c r="H52">
        <v>3598452</v>
      </c>
    </row>
    <row r="53" spans="1:8" ht="13.5">
      <c r="A53" t="s">
        <v>32</v>
      </c>
      <c r="C53">
        <v>1442460787</v>
      </c>
      <c r="D53">
        <v>1001260018</v>
      </c>
      <c r="E53">
        <v>427113368</v>
      </c>
      <c r="F53">
        <v>14087401</v>
      </c>
      <c r="G53">
        <v>1698</v>
      </c>
      <c r="H53">
        <v>124721738</v>
      </c>
    </row>
    <row r="54" spans="1:8" ht="13.5">
      <c r="A54" t="s">
        <v>33</v>
      </c>
      <c r="C54">
        <v>151298959</v>
      </c>
      <c r="D54">
        <v>105389158</v>
      </c>
      <c r="E54">
        <v>43170316</v>
      </c>
      <c r="F54">
        <v>2739485</v>
      </c>
      <c r="G54">
        <v>83</v>
      </c>
      <c r="H54">
        <v>13894024</v>
      </c>
    </row>
    <row r="55" spans="1:8" ht="13.5">
      <c r="A55" t="s">
        <v>97</v>
      </c>
      <c r="C55">
        <v>1593759746</v>
      </c>
      <c r="D55">
        <v>1106649176</v>
      </c>
      <c r="E55">
        <v>470283684</v>
      </c>
      <c r="F55">
        <v>16826886</v>
      </c>
      <c r="G55">
        <v>1781</v>
      </c>
      <c r="H55">
        <v>138615762</v>
      </c>
    </row>
    <row r="62" ht="13.5">
      <c r="B62" t="s">
        <v>133</v>
      </c>
    </row>
    <row r="63" spans="1:8" s="39" customFormat="1" ht="52.5" customHeight="1">
      <c r="A63" s="39" t="s">
        <v>0</v>
      </c>
      <c r="B63" s="39" t="s">
        <v>1</v>
      </c>
      <c r="C63" s="39" t="s">
        <v>67</v>
      </c>
      <c r="D63" s="39" t="s">
        <v>68</v>
      </c>
      <c r="E63" s="39" t="s">
        <v>69</v>
      </c>
      <c r="F63" s="39" t="s">
        <v>70</v>
      </c>
      <c r="G63" s="39" t="s">
        <v>116</v>
      </c>
      <c r="H63" s="39" t="s">
        <v>117</v>
      </c>
    </row>
    <row r="64" spans="1:8" ht="13.5">
      <c r="A64">
        <v>1</v>
      </c>
      <c r="B64" t="s">
        <v>12</v>
      </c>
      <c r="C64">
        <v>553467900</v>
      </c>
      <c r="D64">
        <v>385175081</v>
      </c>
      <c r="E64">
        <v>164544234</v>
      </c>
      <c r="F64">
        <v>3748585</v>
      </c>
      <c r="G64">
        <v>596</v>
      </c>
      <c r="H64">
        <v>53161815</v>
      </c>
    </row>
    <row r="65" spans="1:8" ht="13.5">
      <c r="A65">
        <v>2</v>
      </c>
      <c r="B65" t="s">
        <v>13</v>
      </c>
      <c r="C65">
        <v>92569109</v>
      </c>
      <c r="D65">
        <v>64386725</v>
      </c>
      <c r="E65">
        <v>27356503</v>
      </c>
      <c r="F65">
        <v>825881</v>
      </c>
      <c r="G65">
        <v>71</v>
      </c>
      <c r="H65">
        <v>6953823</v>
      </c>
    </row>
    <row r="66" spans="1:8" ht="13.5">
      <c r="A66">
        <v>3</v>
      </c>
      <c r="B66" t="s">
        <v>14</v>
      </c>
      <c r="C66">
        <v>62605547</v>
      </c>
      <c r="D66">
        <v>43597105</v>
      </c>
      <c r="E66">
        <v>18668684</v>
      </c>
      <c r="F66">
        <v>339758</v>
      </c>
      <c r="G66">
        <v>32</v>
      </c>
      <c r="H66">
        <v>4004512</v>
      </c>
    </row>
    <row r="67" spans="1:8" ht="13.5">
      <c r="A67">
        <v>4</v>
      </c>
      <c r="B67" t="s">
        <v>15</v>
      </c>
      <c r="C67">
        <v>68225834</v>
      </c>
      <c r="D67">
        <v>47307766</v>
      </c>
      <c r="E67">
        <v>20540982</v>
      </c>
      <c r="F67">
        <v>377086</v>
      </c>
      <c r="G67">
        <v>77</v>
      </c>
      <c r="H67">
        <v>6643021</v>
      </c>
    </row>
    <row r="68" spans="1:8" ht="13.5">
      <c r="A68">
        <v>5</v>
      </c>
      <c r="B68" t="s">
        <v>16</v>
      </c>
      <c r="C68">
        <v>93108656</v>
      </c>
      <c r="D68">
        <v>64679749</v>
      </c>
      <c r="E68">
        <v>27213708</v>
      </c>
      <c r="F68">
        <v>1215199</v>
      </c>
      <c r="G68">
        <v>126</v>
      </c>
      <c r="H68">
        <v>8654562</v>
      </c>
    </row>
    <row r="69" spans="1:8" ht="13.5">
      <c r="A69">
        <v>6</v>
      </c>
      <c r="B69" t="s">
        <v>17</v>
      </c>
      <c r="C69">
        <v>43240573</v>
      </c>
      <c r="D69">
        <v>30100770</v>
      </c>
      <c r="E69">
        <v>12808835</v>
      </c>
      <c r="F69">
        <v>330968</v>
      </c>
      <c r="G69">
        <v>47</v>
      </c>
      <c r="H69">
        <v>4556113</v>
      </c>
    </row>
    <row r="70" spans="1:8" ht="13.5">
      <c r="A70">
        <v>7</v>
      </c>
      <c r="B70" t="s">
        <v>18</v>
      </c>
      <c r="C70">
        <v>13214401</v>
      </c>
      <c r="D70">
        <v>9224438</v>
      </c>
      <c r="E70">
        <v>3989963</v>
      </c>
      <c r="F70">
        <v>0</v>
      </c>
      <c r="G70">
        <v>72</v>
      </c>
      <c r="H70">
        <v>3678244</v>
      </c>
    </row>
    <row r="71" spans="1:8" ht="13.5">
      <c r="A71">
        <v>8</v>
      </c>
      <c r="B71" t="s">
        <v>19</v>
      </c>
      <c r="C71">
        <v>28707484</v>
      </c>
      <c r="D71">
        <v>19867290</v>
      </c>
      <c r="E71">
        <v>8752832</v>
      </c>
      <c r="F71">
        <v>87362</v>
      </c>
      <c r="G71">
        <v>28</v>
      </c>
      <c r="H71">
        <v>1230425</v>
      </c>
    </row>
    <row r="72" spans="1:8" ht="13.5">
      <c r="A72">
        <v>9</v>
      </c>
      <c r="B72" t="s">
        <v>20</v>
      </c>
      <c r="C72">
        <v>14146760</v>
      </c>
      <c r="D72">
        <v>9864619</v>
      </c>
      <c r="E72">
        <v>4240909</v>
      </c>
      <c r="F72">
        <v>41232</v>
      </c>
      <c r="G72">
        <v>18</v>
      </c>
      <c r="H72">
        <v>611131</v>
      </c>
    </row>
    <row r="73" spans="1:8" ht="13.5">
      <c r="A73">
        <v>10</v>
      </c>
      <c r="B73" t="s">
        <v>21</v>
      </c>
      <c r="C73">
        <v>33106963</v>
      </c>
      <c r="D73">
        <v>23078215</v>
      </c>
      <c r="E73">
        <v>9602705</v>
      </c>
      <c r="F73">
        <v>426043</v>
      </c>
      <c r="G73">
        <v>36</v>
      </c>
      <c r="H73">
        <v>3997295</v>
      </c>
    </row>
    <row r="74" spans="1:8" ht="13.5">
      <c r="A74">
        <v>11</v>
      </c>
      <c r="B74" t="s">
        <v>22</v>
      </c>
      <c r="C74">
        <v>60735863</v>
      </c>
      <c r="D74">
        <v>41837310</v>
      </c>
      <c r="E74">
        <v>17683226</v>
      </c>
      <c r="F74">
        <v>1215327</v>
      </c>
      <c r="G74">
        <v>98</v>
      </c>
      <c r="H74">
        <v>7324045</v>
      </c>
    </row>
    <row r="75" spans="1:8" ht="13.5">
      <c r="A75">
        <v>16</v>
      </c>
      <c r="B75" t="s">
        <v>23</v>
      </c>
      <c r="C75">
        <v>76900</v>
      </c>
      <c r="D75">
        <v>53830</v>
      </c>
      <c r="E75">
        <v>23070</v>
      </c>
      <c r="F75">
        <v>0</v>
      </c>
      <c r="G75">
        <v>0</v>
      </c>
      <c r="H75">
        <v>0</v>
      </c>
    </row>
    <row r="76" spans="1:8" ht="13.5">
      <c r="A76">
        <v>20</v>
      </c>
      <c r="B76" t="s">
        <v>24</v>
      </c>
      <c r="C76">
        <v>38633435</v>
      </c>
      <c r="D76">
        <v>26949806</v>
      </c>
      <c r="E76">
        <v>11683629</v>
      </c>
      <c r="F76">
        <v>0</v>
      </c>
      <c r="G76">
        <v>61</v>
      </c>
      <c r="H76">
        <v>5634744</v>
      </c>
    </row>
    <row r="77" spans="1:8" ht="13.5">
      <c r="A77">
        <v>46</v>
      </c>
      <c r="B77" t="s">
        <v>25</v>
      </c>
      <c r="C77">
        <v>9329144</v>
      </c>
      <c r="D77">
        <v>6482729</v>
      </c>
      <c r="E77">
        <v>2797297</v>
      </c>
      <c r="F77">
        <v>49118</v>
      </c>
      <c r="G77">
        <v>9</v>
      </c>
      <c r="H77">
        <v>439051</v>
      </c>
    </row>
    <row r="78" spans="1:8" ht="13.5">
      <c r="A78">
        <v>47</v>
      </c>
      <c r="B78" t="s">
        <v>26</v>
      </c>
      <c r="C78">
        <v>15981761</v>
      </c>
      <c r="D78">
        <v>11104171</v>
      </c>
      <c r="E78">
        <v>4435460</v>
      </c>
      <c r="F78">
        <v>442130</v>
      </c>
      <c r="G78">
        <v>8</v>
      </c>
      <c r="H78">
        <v>2283622</v>
      </c>
    </row>
    <row r="79" spans="1:8" ht="13.5">
      <c r="A79">
        <v>101</v>
      </c>
      <c r="B79" t="s">
        <v>27</v>
      </c>
      <c r="C79">
        <v>35014135</v>
      </c>
      <c r="D79">
        <v>24424687</v>
      </c>
      <c r="E79">
        <v>10345484</v>
      </c>
      <c r="F79">
        <v>243964</v>
      </c>
      <c r="G79">
        <v>50</v>
      </c>
      <c r="H79">
        <v>2301837</v>
      </c>
    </row>
    <row r="80" spans="1:8" ht="13.5">
      <c r="A80">
        <v>102</v>
      </c>
      <c r="B80" t="s">
        <v>28</v>
      </c>
      <c r="C80">
        <v>45363382</v>
      </c>
      <c r="D80">
        <v>31374861</v>
      </c>
      <c r="E80">
        <v>13579804</v>
      </c>
      <c r="F80">
        <v>408717</v>
      </c>
      <c r="G80">
        <v>95</v>
      </c>
      <c r="H80">
        <v>6409429</v>
      </c>
    </row>
    <row r="81" spans="1:8" ht="13.5">
      <c r="A81">
        <v>103</v>
      </c>
      <c r="B81" t="s">
        <v>29</v>
      </c>
      <c r="C81">
        <v>41051964</v>
      </c>
      <c r="D81">
        <v>28515921</v>
      </c>
      <c r="E81">
        <v>11145994</v>
      </c>
      <c r="F81">
        <v>1390049</v>
      </c>
      <c r="G81">
        <v>85</v>
      </c>
      <c r="H81">
        <v>5498904</v>
      </c>
    </row>
    <row r="82" spans="1:8" ht="13.5">
      <c r="A82">
        <v>301</v>
      </c>
      <c r="B82" t="s">
        <v>30</v>
      </c>
      <c r="C82">
        <v>59350537</v>
      </c>
      <c r="D82">
        <v>41181155</v>
      </c>
      <c r="E82">
        <v>17450334</v>
      </c>
      <c r="F82">
        <v>719048</v>
      </c>
      <c r="G82">
        <v>41</v>
      </c>
      <c r="H82">
        <v>5016288</v>
      </c>
    </row>
    <row r="83" spans="1:8" ht="13.5">
      <c r="A83">
        <v>302</v>
      </c>
      <c r="B83" t="s">
        <v>31</v>
      </c>
      <c r="C83">
        <v>59115204</v>
      </c>
      <c r="D83">
        <v>41256502</v>
      </c>
      <c r="E83">
        <v>17705353</v>
      </c>
      <c r="F83">
        <v>153349</v>
      </c>
      <c r="G83">
        <v>74</v>
      </c>
      <c r="H83">
        <v>6185730</v>
      </c>
    </row>
    <row r="84" spans="1:8" ht="13.5">
      <c r="A84" t="s">
        <v>32</v>
      </c>
      <c r="C84">
        <v>1248579811</v>
      </c>
      <c r="D84">
        <v>868025073</v>
      </c>
      <c r="E84">
        <v>369413319</v>
      </c>
      <c r="F84">
        <v>11141419</v>
      </c>
      <c r="G84">
        <v>1509</v>
      </c>
      <c r="H84">
        <v>123382573</v>
      </c>
    </row>
    <row r="85" spans="1:8" ht="13.5">
      <c r="A85" t="s">
        <v>33</v>
      </c>
      <c r="C85">
        <v>118465741</v>
      </c>
      <c r="D85">
        <v>82437657</v>
      </c>
      <c r="E85">
        <v>35155687</v>
      </c>
      <c r="F85">
        <v>872397</v>
      </c>
      <c r="G85">
        <v>115</v>
      </c>
      <c r="H85">
        <v>11202018</v>
      </c>
    </row>
    <row r="86" spans="1:8" ht="13.5">
      <c r="A86" t="s">
        <v>97</v>
      </c>
      <c r="C86">
        <v>1367045552</v>
      </c>
      <c r="D86">
        <v>950462730</v>
      </c>
      <c r="E86">
        <v>404569006</v>
      </c>
      <c r="F86">
        <v>12013816</v>
      </c>
      <c r="G86">
        <v>1624</v>
      </c>
      <c r="H86">
        <v>134584591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2021-07-28T08:41:26Z</cp:lastPrinted>
  <dcterms:created xsi:type="dcterms:W3CDTF">2011-08-25T07:26:18Z</dcterms:created>
  <dcterms:modified xsi:type="dcterms:W3CDTF">2021-08-23T08:30:56Z</dcterms:modified>
  <cp:category/>
  <cp:version/>
  <cp:contentType/>
  <cp:contentStatus/>
</cp:coreProperties>
</file>