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9.xml" ContentType="application/vnd.openxmlformats-officedocument.drawing+xml"/>
  <Override PartName="/xl/comments14.xml" ContentType="application/vnd.openxmlformats-officedocument.spreadsheetml.comments+xml"/>
  <Override PartName="/xl/drawings/drawing10.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41.86.178\n\林地保全\11 林地開発\02_林発関係例規\02_県の例規等\05_林地開発の手引\R5\02_県ＨＰ用\"/>
    </mc:Choice>
  </mc:AlternateContent>
  <bookViews>
    <workbookView xWindow="0" yWindow="0" windowWidth="28800" windowHeight="12045" tabRatio="886" firstSheet="24" activeTab="26"/>
  </bookViews>
  <sheets>
    <sheet name="目次例" sheetId="97" r:id="rId1"/>
    <sheet name="運用細則様式" sheetId="91" r:id="rId2"/>
    <sheet name="第1号(申請書)" sheetId="96" r:id="rId3"/>
    <sheet name="第2号(計画書)" sheetId="2" r:id="rId4"/>
    <sheet name="付属1(その1)" sheetId="7" r:id="rId5"/>
    <sheet name="付属1(その2)" sheetId="14" r:id="rId6"/>
    <sheet name="付属2(その1,2)A3" sheetId="121" r:id="rId7"/>
    <sheet name="付属3-1" sheetId="10" r:id="rId8"/>
    <sheet name="付属3-2,3" sheetId="12" r:id="rId9"/>
    <sheet name="付属4" sheetId="13" r:id="rId10"/>
    <sheet name="付属5-1" sheetId="8" r:id="rId11"/>
    <sheet name="付属5-2" sheetId="118" r:id="rId12"/>
    <sheet name="付属5-3" sheetId="101" r:id="rId13"/>
    <sheet name="付属6" sheetId="16" r:id="rId14"/>
    <sheet name="第3号" sheetId="17" r:id="rId15"/>
    <sheet name="第11号" sheetId="103" r:id="rId16"/>
    <sheet name="第16号" sheetId="120" r:id="rId17"/>
    <sheet name="参考様式1(A3)" sheetId="122" r:id="rId18"/>
    <sheet name="参考様式2(8割)" sheetId="98" r:id="rId19"/>
    <sheet name="参考様式2(満流)" sheetId="99" r:id="rId20"/>
    <sheet name="参考様式3" sheetId="119" r:id="rId21"/>
    <sheet name="実施規則様式" sheetId="92" r:id="rId22"/>
    <sheet name="(規3号)着手" sheetId="81" r:id="rId23"/>
    <sheet name="(規4号)完了" sheetId="107" r:id="rId24"/>
    <sheet name="(規5号)変更申請" sheetId="83" r:id="rId25"/>
    <sheet name="(規6号)災害発生" sheetId="84" r:id="rId26"/>
    <sheet name="(規7号)復旧・応急" sheetId="85" r:id="rId27"/>
    <sheet name="(規8号)中止・廃止" sheetId="105" r:id="rId28"/>
    <sheet name="(規9号)再開" sheetId="87" r:id="rId29"/>
    <sheet name="(規10号)承継" sheetId="88" r:id="rId30"/>
    <sheet name="(規11号)期間延長" sheetId="89" r:id="rId31"/>
    <sheet name="(規12号)変更届" sheetId="90" r:id="rId32"/>
  </sheets>
  <definedNames>
    <definedName name="_xlnm.Print_Area" localSheetId="29">'(規10号)承継'!$A$1:$K$37</definedName>
    <definedName name="_xlnm.Print_Area" localSheetId="30">'(規11号)期間延長'!$A$1:$K$30</definedName>
    <definedName name="_xlnm.Print_Area" localSheetId="31">'(規12号)変更届'!$A$1:$K$34</definedName>
    <definedName name="_xlnm.Print_Area" localSheetId="22">'(規3号)着手'!$A$1:$K$48</definedName>
    <definedName name="_xlnm.Print_Area" localSheetId="23">'(規4号)完了'!$A$1:$K$32</definedName>
    <definedName name="_xlnm.Print_Area" localSheetId="24">'(規5号)変更申請'!$A$1:$I$45</definedName>
    <definedName name="_xlnm.Print_Area" localSheetId="25">'(規6号)災害発生'!$A$1:$K$46</definedName>
    <definedName name="_xlnm.Print_Area" localSheetId="26">'(規7号)復旧・応急'!$A$1:$K$33</definedName>
    <definedName name="_xlnm.Print_Area" localSheetId="27">'(規8号)中止・廃止'!$A$1:$K$45</definedName>
    <definedName name="_xlnm.Print_Area" localSheetId="28">'(規9号)再開'!$A$1:$K$34</definedName>
    <definedName name="_xlnm.Print_Area" localSheetId="17">'参考様式1(A3)'!$A$1:$R$41</definedName>
    <definedName name="_xlnm.Print_Area" localSheetId="18">'参考様式2(8割)'!$B$1:$AA$52</definedName>
    <definedName name="_xlnm.Print_Area" localSheetId="19">'参考様式2(満流)'!$B$1:$AA$52</definedName>
    <definedName name="_xlnm.Print_Area" localSheetId="20">参考様式3!$A$1:$V$28</definedName>
    <definedName name="_xlnm.Print_Area" localSheetId="15">第11号!$A$3:$L$76</definedName>
    <definedName name="_xlnm.Print_Area" localSheetId="16">第16号!$A$1:$I$44</definedName>
    <definedName name="_xlnm.Print_Area" localSheetId="2">'第1号(申請書)'!$A$1:$I$44</definedName>
    <definedName name="_xlnm.Print_Area" localSheetId="3">'第2号(計画書)'!$A$1:$H$39</definedName>
    <definedName name="_xlnm.Print_Area" localSheetId="14">第3号!$A$1:$J$38</definedName>
    <definedName name="_xlnm.Print_Area" localSheetId="4">'付属1(その1)'!$A$1:$H$38</definedName>
    <definedName name="_xlnm.Print_Area" localSheetId="5">'付属1(その2)'!$A$1:$H$38</definedName>
    <definedName name="_xlnm.Print_Area" localSheetId="6">'付属2(その1,2)A3'!$A$1:$W$49</definedName>
    <definedName name="_xlnm.Print_Area" localSheetId="7">'付属3-1'!$A$1:$M$45</definedName>
    <definedName name="_xlnm.Print_Area" localSheetId="8">'付属3-2,3'!$A$1:$S$38</definedName>
    <definedName name="_xlnm.Print_Area" localSheetId="9">付属4!$A$1:$AM$45</definedName>
    <definedName name="_xlnm.Print_Area" localSheetId="10">'付属5-1'!$A$1:$N$41</definedName>
    <definedName name="_xlnm.Print_Area" localSheetId="11">'付属5-2'!$B$1:$AG$55</definedName>
    <definedName name="_xlnm.Print_Area" localSheetId="12">'付属5-3'!$A$1:$H$36</definedName>
    <definedName name="_xlnm.Print_Area" localSheetId="13">付属6!$A$1:$M$34</definedName>
    <definedName name="_xlnm.Print_Area" localSheetId="0">目次例!$A$1:$D$53</definedName>
    <definedName name="_xlnm.Print_Titles" localSheetId="18">'参考様式2(8割)'!$1:$7</definedName>
    <definedName name="_xlnm.Print_Titles" localSheetId="19">'参考様式2(満流)'!$1:$7</definedName>
    <definedName name="_xlnm.Print_Titles" localSheetId="0">目次例!$1:$3</definedName>
  </definedNames>
  <calcPr calcId="162913"/>
</workbook>
</file>

<file path=xl/calcChain.xml><?xml version="1.0" encoding="utf-8"?>
<calcChain xmlns="http://schemas.openxmlformats.org/spreadsheetml/2006/main">
  <c r="L48" i="121" l="1"/>
  <c r="M48" i="121" s="1"/>
  <c r="K48" i="121"/>
  <c r="J48" i="121"/>
  <c r="I48" i="121"/>
  <c r="H48" i="121"/>
  <c r="M46" i="121"/>
  <c r="L46" i="121"/>
  <c r="L44" i="121"/>
  <c r="M44" i="121" s="1"/>
  <c r="L42" i="121"/>
  <c r="M42" i="121" s="1"/>
  <c r="L40" i="121"/>
  <c r="M40" i="121" s="1"/>
  <c r="M38" i="121"/>
  <c r="L38" i="121"/>
  <c r="L36" i="121"/>
  <c r="M36" i="121" s="1"/>
  <c r="L34" i="121"/>
  <c r="M34" i="121" s="1"/>
  <c r="L32" i="121"/>
  <c r="M32" i="121" s="1"/>
  <c r="M30" i="121"/>
  <c r="L30" i="121"/>
  <c r="L28" i="121"/>
  <c r="M28" i="121" s="1"/>
  <c r="L26" i="121"/>
  <c r="M26" i="121" s="1"/>
  <c r="L24" i="121"/>
  <c r="M24" i="121" s="1"/>
  <c r="M22" i="121"/>
  <c r="L22" i="121"/>
  <c r="L20" i="121"/>
  <c r="M20" i="121" s="1"/>
  <c r="L18" i="121"/>
  <c r="M18" i="121" s="1"/>
  <c r="L16" i="121"/>
  <c r="M16" i="121" s="1"/>
  <c r="M14" i="121"/>
  <c r="L14" i="121"/>
  <c r="L12" i="121"/>
  <c r="M12" i="121" s="1"/>
  <c r="L10" i="121"/>
  <c r="M10" i="121" s="1"/>
  <c r="L8" i="121"/>
  <c r="M8" i="121" s="1"/>
  <c r="U28" i="119" l="1"/>
  <c r="Q28" i="119"/>
  <c r="P28" i="119"/>
  <c r="M28" i="119"/>
  <c r="J28" i="119"/>
  <c r="C28" i="119"/>
  <c r="Q27" i="119"/>
  <c r="U27" i="119" s="1"/>
  <c r="P27" i="119"/>
  <c r="M27" i="119"/>
  <c r="J27" i="119"/>
  <c r="C27" i="119"/>
  <c r="Q26" i="119"/>
  <c r="U26" i="119" s="1"/>
  <c r="P26" i="119"/>
  <c r="M26" i="119"/>
  <c r="J26" i="119"/>
  <c r="C26" i="119"/>
  <c r="Q25" i="119"/>
  <c r="U25" i="119" s="1"/>
  <c r="P25" i="119"/>
  <c r="M25" i="119"/>
  <c r="J25" i="119"/>
  <c r="C25" i="119"/>
  <c r="U24" i="119"/>
  <c r="Q24" i="119"/>
  <c r="P24" i="119"/>
  <c r="M24" i="119"/>
  <c r="J24" i="119"/>
  <c r="C24" i="119"/>
  <c r="Q23" i="119"/>
  <c r="U23" i="119" s="1"/>
  <c r="P23" i="119"/>
  <c r="M23" i="119"/>
  <c r="J23" i="119"/>
  <c r="C23" i="119"/>
  <c r="Q22" i="119"/>
  <c r="U22" i="119" s="1"/>
  <c r="P22" i="119"/>
  <c r="M22" i="119"/>
  <c r="J22" i="119"/>
  <c r="C22" i="119"/>
  <c r="Q21" i="119"/>
  <c r="U21" i="119" s="1"/>
  <c r="P21" i="119"/>
  <c r="M21" i="119"/>
  <c r="J21" i="119"/>
  <c r="C21" i="119"/>
  <c r="U20" i="119"/>
  <c r="Q20" i="119"/>
  <c r="P20" i="119"/>
  <c r="M20" i="119"/>
  <c r="J20" i="119"/>
  <c r="C20" i="119"/>
  <c r="Q19" i="119"/>
  <c r="U19" i="119" s="1"/>
  <c r="P19" i="119"/>
  <c r="M19" i="119"/>
  <c r="J19" i="119"/>
  <c r="C19" i="119"/>
  <c r="Q18" i="119"/>
  <c r="U18" i="119" s="1"/>
  <c r="P18" i="119"/>
  <c r="M18" i="119"/>
  <c r="J18" i="119"/>
  <c r="C18" i="119"/>
  <c r="Q17" i="119"/>
  <c r="U17" i="119" s="1"/>
  <c r="P17" i="119"/>
  <c r="M17" i="119"/>
  <c r="J17" i="119"/>
  <c r="C17" i="119"/>
  <c r="U16" i="119"/>
  <c r="Q16" i="119"/>
  <c r="P16" i="119"/>
  <c r="M16" i="119"/>
  <c r="J16" i="119"/>
  <c r="C16" i="119"/>
  <c r="Q15" i="119"/>
  <c r="U15" i="119" s="1"/>
  <c r="P15" i="119"/>
  <c r="M15" i="119"/>
  <c r="J15" i="119"/>
  <c r="C15" i="119"/>
  <c r="Q14" i="119"/>
  <c r="U14" i="119" s="1"/>
  <c r="P14" i="119"/>
  <c r="M14" i="119"/>
  <c r="J14" i="119"/>
  <c r="C14" i="119"/>
  <c r="Q13" i="119"/>
  <c r="U13" i="119" s="1"/>
  <c r="P13" i="119"/>
  <c r="M13" i="119"/>
  <c r="J13" i="119"/>
  <c r="C13" i="119"/>
  <c r="U12" i="119"/>
  <c r="Q12" i="119"/>
  <c r="P12" i="119"/>
  <c r="M12" i="119"/>
  <c r="J12" i="119"/>
  <c r="C12" i="119"/>
  <c r="Q11" i="119"/>
  <c r="U11" i="119" s="1"/>
  <c r="P11" i="119"/>
  <c r="M11" i="119"/>
  <c r="J11" i="119"/>
  <c r="C11" i="119"/>
  <c r="Q10" i="119"/>
  <c r="U10" i="119" s="1"/>
  <c r="P10" i="119"/>
  <c r="M10" i="119"/>
  <c r="J10" i="119"/>
  <c r="C10" i="119"/>
  <c r="P9" i="119"/>
  <c r="M9" i="119"/>
  <c r="J9" i="119"/>
  <c r="C9" i="119"/>
  <c r="P8" i="119"/>
  <c r="M8" i="119"/>
  <c r="J8" i="119"/>
  <c r="C8" i="119"/>
  <c r="Q8" i="119" l="1"/>
  <c r="U8" i="119" s="1"/>
  <c r="Q9" i="119"/>
  <c r="U9" i="119" s="1"/>
  <c r="Q48" i="98"/>
  <c r="Q39" i="98"/>
  <c r="Q30" i="98"/>
  <c r="Q21" i="98"/>
  <c r="Q12" i="98"/>
  <c r="J51" i="98"/>
  <c r="J42" i="98"/>
  <c r="J33" i="98"/>
  <c r="J24" i="98"/>
  <c r="J15" i="98"/>
  <c r="J51" i="99"/>
  <c r="J42" i="99"/>
  <c r="J33" i="99"/>
  <c r="J24" i="99"/>
  <c r="Q48" i="99"/>
  <c r="Q39" i="99"/>
  <c r="Q30" i="99"/>
  <c r="Q21" i="99"/>
  <c r="Q12" i="99"/>
  <c r="Z48" i="99"/>
  <c r="Z39" i="99"/>
  <c r="Z30" i="99"/>
  <c r="Z21" i="99"/>
  <c r="Z12" i="99"/>
  <c r="J15" i="99"/>
  <c r="Z48" i="98"/>
  <c r="Z39" i="98"/>
  <c r="Z30" i="98"/>
  <c r="Z21" i="98"/>
  <c r="Z12" i="98"/>
  <c r="C30" i="98"/>
  <c r="E51" i="118" l="1"/>
  <c r="E49" i="118"/>
  <c r="E47" i="118"/>
  <c r="E45" i="118"/>
  <c r="E43" i="118"/>
  <c r="E41" i="118"/>
  <c r="E39" i="118"/>
  <c r="E37" i="118"/>
  <c r="E35" i="118"/>
  <c r="E33" i="118"/>
  <c r="E31" i="118"/>
  <c r="E29" i="118"/>
  <c r="E27" i="118"/>
  <c r="E25" i="118"/>
  <c r="E23" i="118"/>
  <c r="E21" i="118"/>
  <c r="E19" i="118"/>
  <c r="E17" i="118"/>
  <c r="E15" i="118"/>
  <c r="E13" i="118"/>
  <c r="E11" i="118"/>
  <c r="E9" i="118"/>
  <c r="AE50" i="118" l="1"/>
  <c r="AE46" i="118"/>
  <c r="AE42" i="118"/>
  <c r="AE38" i="118"/>
  <c r="AE34" i="118"/>
  <c r="AE30" i="118"/>
  <c r="G51" i="118"/>
  <c r="G49" i="118"/>
  <c r="G47" i="118"/>
  <c r="G45" i="118"/>
  <c r="G43" i="118"/>
  <c r="G41" i="118"/>
  <c r="G39" i="118"/>
  <c r="G37" i="118"/>
  <c r="G35" i="118"/>
  <c r="G33" i="118"/>
  <c r="G31" i="118"/>
  <c r="G29" i="118"/>
  <c r="G9" i="118"/>
  <c r="G27" i="118"/>
  <c r="G25" i="118"/>
  <c r="G23" i="118"/>
  <c r="AE22" i="118"/>
  <c r="G19" i="118"/>
  <c r="G17" i="118"/>
  <c r="G15" i="118"/>
  <c r="G13" i="118"/>
  <c r="AE10" i="118"/>
  <c r="AA50" i="118"/>
  <c r="AA46" i="118"/>
  <c r="AA42" i="118"/>
  <c r="AA38" i="118"/>
  <c r="AA34" i="118"/>
  <c r="AA30" i="118"/>
  <c r="AA26" i="118"/>
  <c r="AA22" i="118"/>
  <c r="AA18" i="118"/>
  <c r="AA14" i="118"/>
  <c r="AC18" i="118"/>
  <c r="AB50" i="118"/>
  <c r="AC50" i="118" s="1"/>
  <c r="AB46" i="118"/>
  <c r="AC46" i="118" s="1"/>
  <c r="AB42" i="118"/>
  <c r="AC42" i="118" s="1"/>
  <c r="AB38" i="118"/>
  <c r="AC38" i="118" s="1"/>
  <c r="AB34" i="118"/>
  <c r="AC34" i="118" s="1"/>
  <c r="AB30" i="118"/>
  <c r="AC30" i="118" s="1"/>
  <c r="AB26" i="118"/>
  <c r="AC26" i="118" s="1"/>
  <c r="AB22" i="118"/>
  <c r="AC22" i="118" s="1"/>
  <c r="AB18" i="118"/>
  <c r="AB14" i="118"/>
  <c r="AC14" i="118" s="1"/>
  <c r="AB10" i="118"/>
  <c r="AC10" i="118" s="1"/>
  <c r="AA10" i="118"/>
  <c r="AE26" i="118" l="1"/>
  <c r="G21" i="118"/>
  <c r="AE14" i="118"/>
  <c r="AE18" i="118"/>
  <c r="G11" i="118"/>
  <c r="G37" i="7" l="1"/>
  <c r="H15" i="7"/>
  <c r="F37" i="7"/>
  <c r="E37" i="7"/>
  <c r="H21" i="7"/>
  <c r="C37" i="7"/>
  <c r="G37" i="14" l="1"/>
  <c r="F37" i="14"/>
  <c r="E37" i="14"/>
  <c r="D37" i="14"/>
  <c r="C37" i="14"/>
  <c r="H35" i="14"/>
  <c r="H33" i="14"/>
  <c r="H31" i="14"/>
  <c r="H29" i="14"/>
  <c r="H27" i="14"/>
  <c r="H25" i="14"/>
  <c r="H23" i="14"/>
  <c r="H21" i="14"/>
  <c r="H19" i="14"/>
  <c r="H17" i="14"/>
  <c r="H15" i="14"/>
  <c r="H13" i="14"/>
  <c r="H11" i="14"/>
  <c r="H9" i="14"/>
  <c r="H7" i="14"/>
  <c r="H35" i="7"/>
  <c r="H33" i="7"/>
  <c r="H31" i="7"/>
  <c r="H29" i="7"/>
  <c r="H27" i="7"/>
  <c r="H25" i="7"/>
  <c r="H23" i="7"/>
  <c r="H19" i="7"/>
  <c r="H17" i="7"/>
  <c r="H37" i="7" s="1"/>
  <c r="H13" i="7"/>
  <c r="H11" i="7"/>
  <c r="H9" i="7"/>
  <c r="H7" i="7"/>
  <c r="H37" i="14" l="1"/>
  <c r="W52" i="99" l="1"/>
  <c r="H52" i="99"/>
  <c r="G52" i="99"/>
  <c r="F52" i="99"/>
  <c r="E52" i="99"/>
  <c r="C48" i="99" s="1"/>
  <c r="AG50" i="99"/>
  <c r="AG47" i="99"/>
  <c r="AG49" i="99" s="1"/>
  <c r="AG46" i="99"/>
  <c r="AD45" i="99"/>
  <c r="AD48" i="99" s="1"/>
  <c r="W43" i="99"/>
  <c r="H43" i="99"/>
  <c r="G43" i="99"/>
  <c r="F43" i="99"/>
  <c r="E43" i="99"/>
  <c r="C39" i="99" s="1"/>
  <c r="AG41" i="99"/>
  <c r="AG38" i="99"/>
  <c r="AG40" i="99" s="1"/>
  <c r="AG37" i="99"/>
  <c r="AD36" i="99"/>
  <c r="AD39" i="99" s="1"/>
  <c r="W34" i="99"/>
  <c r="H34" i="99"/>
  <c r="G34" i="99"/>
  <c r="F34" i="99"/>
  <c r="C30" i="99" s="1"/>
  <c r="E34" i="99"/>
  <c r="AG32" i="99"/>
  <c r="AG29" i="99"/>
  <c r="AG31" i="99" s="1"/>
  <c r="AG28" i="99"/>
  <c r="AD27" i="99"/>
  <c r="AD28" i="99" s="1"/>
  <c r="AD29" i="99" s="1"/>
  <c r="W25" i="99"/>
  <c r="H25" i="99"/>
  <c r="G25" i="99"/>
  <c r="F25" i="99"/>
  <c r="E25" i="99"/>
  <c r="C21" i="99" s="1"/>
  <c r="AG23" i="99"/>
  <c r="AG20" i="99"/>
  <c r="AG19" i="99"/>
  <c r="AD18" i="99"/>
  <c r="AD21" i="99" s="1"/>
  <c r="W16" i="99"/>
  <c r="H16" i="99"/>
  <c r="G16" i="99"/>
  <c r="F16" i="99"/>
  <c r="E16" i="99"/>
  <c r="C12" i="99" s="1"/>
  <c r="AG14" i="99"/>
  <c r="AG11" i="99"/>
  <c r="AG13" i="99" s="1"/>
  <c r="AG10" i="99"/>
  <c r="AD9" i="99"/>
  <c r="AD12" i="99" s="1"/>
  <c r="W52" i="98"/>
  <c r="H52" i="98"/>
  <c r="G52" i="98"/>
  <c r="F52" i="98"/>
  <c r="E52" i="98"/>
  <c r="C48" i="98" s="1"/>
  <c r="AG50" i="98"/>
  <c r="AG47" i="98"/>
  <c r="AG49" i="98" s="1"/>
  <c r="AG46" i="98"/>
  <c r="AD45" i="98"/>
  <c r="AD46" i="98" s="1"/>
  <c r="AD47" i="98" s="1"/>
  <c r="W43" i="98"/>
  <c r="H43" i="98"/>
  <c r="G43" i="98"/>
  <c r="F43" i="98"/>
  <c r="E43" i="98"/>
  <c r="AG41" i="98"/>
  <c r="AG38" i="98"/>
  <c r="AG40" i="98" s="1"/>
  <c r="AG37" i="98"/>
  <c r="AD36" i="98"/>
  <c r="AD37" i="98" s="1"/>
  <c r="AD38" i="98" s="1"/>
  <c r="W34" i="98"/>
  <c r="H34" i="98"/>
  <c r="G34" i="98"/>
  <c r="F34" i="98"/>
  <c r="E34" i="98"/>
  <c r="AG32" i="98"/>
  <c r="AG29" i="98"/>
  <c r="AG31" i="98" s="1"/>
  <c r="AG28" i="98"/>
  <c r="AD27" i="98"/>
  <c r="AD30" i="98" s="1"/>
  <c r="W25" i="98"/>
  <c r="H25" i="98"/>
  <c r="G25" i="98"/>
  <c r="F25" i="98"/>
  <c r="E25" i="98"/>
  <c r="AG23" i="98"/>
  <c r="AG20" i="98"/>
  <c r="AG19" i="98"/>
  <c r="AD18" i="98"/>
  <c r="AD19" i="98" s="1"/>
  <c r="AD20" i="98" s="1"/>
  <c r="W16" i="98"/>
  <c r="H16" i="98"/>
  <c r="G16" i="98"/>
  <c r="F16" i="98"/>
  <c r="E16" i="98"/>
  <c r="AG14" i="98"/>
  <c r="AG10" i="98"/>
  <c r="AD9" i="98"/>
  <c r="AD12" i="98" s="1"/>
  <c r="C12" i="98" l="1"/>
  <c r="T12" i="98" s="1"/>
  <c r="C39" i="98"/>
  <c r="AG22" i="99"/>
  <c r="C21" i="98"/>
  <c r="J19" i="98" s="1"/>
  <c r="AG22" i="98"/>
  <c r="T25" i="99"/>
  <c r="AD22" i="99"/>
  <c r="T16" i="99"/>
  <c r="AD13" i="99"/>
  <c r="W9" i="99" s="1"/>
  <c r="T52" i="98"/>
  <c r="T34" i="98"/>
  <c r="AD31" i="98"/>
  <c r="W27" i="98" s="1"/>
  <c r="T25" i="98"/>
  <c r="T43" i="98"/>
  <c r="AD40" i="98"/>
  <c r="W36" i="98" s="1"/>
  <c r="T12" i="99"/>
  <c r="T21" i="99"/>
  <c r="J28" i="99"/>
  <c r="J37" i="99"/>
  <c r="T39" i="99"/>
  <c r="J46" i="99"/>
  <c r="T48" i="99"/>
  <c r="AD10" i="98"/>
  <c r="AD11" i="98" s="1"/>
  <c r="AD28" i="98"/>
  <c r="AD29" i="98" s="1"/>
  <c r="AD32" i="98" s="1"/>
  <c r="W29" i="98" s="1"/>
  <c r="AD10" i="99"/>
  <c r="AD11" i="99" s="1"/>
  <c r="AD14" i="99" s="1"/>
  <c r="W11" i="99" s="1"/>
  <c r="AD19" i="99"/>
  <c r="AD20" i="99" s="1"/>
  <c r="AD23" i="99" s="1"/>
  <c r="W20" i="99" s="1"/>
  <c r="AD37" i="99"/>
  <c r="AD38" i="99" s="1"/>
  <c r="AD41" i="99" s="1"/>
  <c r="W38" i="99" s="1"/>
  <c r="AD46" i="99"/>
  <c r="AD47" i="99" s="1"/>
  <c r="AD21" i="98"/>
  <c r="AD22" i="98" s="1"/>
  <c r="W18" i="98" s="1"/>
  <c r="AD39" i="98"/>
  <c r="AD48" i="98"/>
  <c r="AD49" i="98" s="1"/>
  <c r="W45" i="98" s="1"/>
  <c r="Q50" i="98" s="1"/>
  <c r="T50" i="98" s="1"/>
  <c r="AD30" i="99"/>
  <c r="J28" i="98"/>
  <c r="T39" i="98"/>
  <c r="T48" i="98"/>
  <c r="J10" i="99"/>
  <c r="J19" i="99"/>
  <c r="T30" i="99"/>
  <c r="AD41" i="98"/>
  <c r="W38" i="98" s="1"/>
  <c r="AD50" i="98"/>
  <c r="W47" i="98" s="1"/>
  <c r="AD32" i="99"/>
  <c r="W29" i="99" s="1"/>
  <c r="AD50" i="99"/>
  <c r="W47" i="99" s="1"/>
  <c r="J22" i="98"/>
  <c r="J31" i="98"/>
  <c r="M34" i="98"/>
  <c r="J40" i="98"/>
  <c r="M43" i="98" s="1"/>
  <c r="J49" i="98"/>
  <c r="M52" i="98" s="1"/>
  <c r="J13" i="99"/>
  <c r="M16" i="99"/>
  <c r="J22" i="99"/>
  <c r="M25" i="99" s="1"/>
  <c r="J31" i="99"/>
  <c r="M34" i="99" s="1"/>
  <c r="J40" i="99"/>
  <c r="M43" i="99" s="1"/>
  <c r="J49" i="99"/>
  <c r="M52" i="99" s="1"/>
  <c r="T30" i="98"/>
  <c r="J37" i="98"/>
  <c r="J46" i="98"/>
  <c r="T34" i="99"/>
  <c r="T43" i="99"/>
  <c r="T52" i="99"/>
  <c r="AD31" i="99"/>
  <c r="W27" i="99" s="1"/>
  <c r="Q32" i="99" s="1"/>
  <c r="T32" i="99" s="1"/>
  <c r="W31" i="99" s="1"/>
  <c r="AD40" i="99"/>
  <c r="W36" i="99" s="1"/>
  <c r="AD49" i="99"/>
  <c r="W45" i="99" s="1"/>
  <c r="T21" i="98" l="1"/>
  <c r="AD23" i="98"/>
  <c r="W20" i="98" s="1"/>
  <c r="J10" i="98"/>
  <c r="T16" i="98"/>
  <c r="J13" i="98"/>
  <c r="M16" i="98" s="1"/>
  <c r="W18" i="99"/>
  <c r="Q23" i="99" s="1"/>
  <c r="T23" i="99" s="1"/>
  <c r="W22" i="99" s="1"/>
  <c r="W24" i="99" s="1"/>
  <c r="Z24" i="99" s="1"/>
  <c r="AB24" i="99" s="1"/>
  <c r="M25" i="98"/>
  <c r="Q23" i="98"/>
  <c r="T23" i="98" s="1"/>
  <c r="Q14" i="99"/>
  <c r="T14" i="99" s="1"/>
  <c r="W13" i="99" s="1"/>
  <c r="W15" i="99" s="1"/>
  <c r="Z15" i="99" s="1"/>
  <c r="AB15" i="99" s="1"/>
  <c r="Q50" i="99"/>
  <c r="T50" i="99" s="1"/>
  <c r="W49" i="99" s="1"/>
  <c r="W51" i="99" s="1"/>
  <c r="Z51" i="99" s="1"/>
  <c r="AB51" i="99" s="1"/>
  <c r="Q41" i="99"/>
  <c r="T41" i="99" s="1"/>
  <c r="W40" i="99" s="1"/>
  <c r="W42" i="99" s="1"/>
  <c r="Z42" i="99" s="1"/>
  <c r="AB42" i="99" s="1"/>
  <c r="W33" i="99"/>
  <c r="Z33" i="99" s="1"/>
  <c r="AB33" i="99" s="1"/>
  <c r="W22" i="98"/>
  <c r="W24" i="98" s="1"/>
  <c r="Q32" i="98"/>
  <c r="T32" i="98" s="1"/>
  <c r="W31" i="98" s="1"/>
  <c r="W33" i="98" s="1"/>
  <c r="Z33" i="98" s="1"/>
  <c r="AB33" i="98" s="1"/>
  <c r="W49" i="98"/>
  <c r="Q41" i="98"/>
  <c r="T41" i="98" s="1"/>
  <c r="W40" i="98" s="1"/>
  <c r="W42" i="98" s="1"/>
  <c r="Z42" i="98" s="1"/>
  <c r="AB42" i="98" s="1"/>
  <c r="W51" i="98"/>
  <c r="Z51" i="98" s="1"/>
  <c r="AB51" i="98" s="1"/>
  <c r="Z24" i="98" l="1"/>
  <c r="AB24" i="98" s="1"/>
  <c r="K27" i="10"/>
  <c r="K30" i="10"/>
  <c r="K33" i="10"/>
  <c r="K36" i="10"/>
  <c r="K24" i="10"/>
  <c r="K39" i="10" s="1"/>
  <c r="K9" i="10"/>
  <c r="K12" i="10"/>
  <c r="K15" i="10"/>
  <c r="K18" i="10"/>
  <c r="K6" i="10"/>
  <c r="C21" i="10"/>
  <c r="E21" i="10"/>
  <c r="G21" i="10"/>
  <c r="I21" i="10"/>
  <c r="E39" i="10"/>
  <c r="G39" i="10"/>
  <c r="I39" i="10"/>
  <c r="C39" i="10"/>
  <c r="AD14" i="98"/>
  <c r="W11" i="98" s="1"/>
  <c r="AG11" i="98"/>
  <c r="AG13" i="98" s="1"/>
  <c r="AD13" i="98"/>
  <c r="W9" i="98" s="1"/>
  <c r="K21" i="10" l="1"/>
  <c r="Q14" i="98"/>
  <c r="T14" i="98" s="1"/>
  <c r="W13" i="98" s="1"/>
  <c r="W15" i="98" s="1"/>
  <c r="Z15" i="98" s="1"/>
  <c r="AB15" i="98" s="1"/>
</calcChain>
</file>

<file path=xl/comments1.xml><?xml version="1.0" encoding="utf-8"?>
<comments xmlns="http://schemas.openxmlformats.org/spreadsheetml/2006/main">
  <authors>
    <author>oitapref</author>
  </authors>
  <commentList>
    <comment ref="C4" authorId="0" shapeId="0">
      <text>
        <r>
          <rPr>
            <sz val="10"/>
            <color indexed="81"/>
            <rFont val="MS P ゴシック"/>
            <family val="3"/>
            <charset val="128"/>
          </rPr>
          <t>添付した(該当する)書類に○を付ける。</t>
        </r>
      </text>
    </comment>
  </commentList>
</comments>
</file>

<file path=xl/comments10.xml><?xml version="1.0" encoding="utf-8"?>
<comments xmlns="http://schemas.openxmlformats.org/spreadsheetml/2006/main">
  <authors>
    <author>y-ashihara</author>
    <author>oitapref</author>
  </authors>
  <commentList>
    <comment ref="G10" authorId="0" shapeId="0">
      <text>
        <r>
          <rPr>
            <sz val="10"/>
            <color indexed="81"/>
            <rFont val="ＭＳ 明朝"/>
            <family val="1"/>
            <charset val="128"/>
          </rPr>
          <t>法人にあっては名称
及び代表者の氏名</t>
        </r>
      </text>
    </comment>
    <comment ref="E20" authorId="1" shapeId="0">
      <text>
        <r>
          <rPr>
            <sz val="10"/>
            <color indexed="81"/>
            <rFont val="MS P ゴシック"/>
            <family val="3"/>
            <charset val="128"/>
          </rPr>
          <t>自動で｢ha｣ｶﾞ記載されますので、
数字のみ打ち込んでください。</t>
        </r>
      </text>
    </comment>
    <comment ref="H20" authorId="1" shapeId="0">
      <text>
        <r>
          <rPr>
            <sz val="10"/>
            <color indexed="81"/>
            <rFont val="MS P ゴシック"/>
            <family val="3"/>
            <charset val="128"/>
          </rPr>
          <t>部分完了の場合に入力。
自動で｢ha｣ｶﾞ記載されますので、
数字のみ打ち込んでください。</t>
        </r>
      </text>
    </comment>
    <comment ref="B24" authorId="1" shapeId="0">
      <text>
        <r>
          <rPr>
            <sz val="9"/>
            <color indexed="81"/>
            <rFont val="MS P ゴシック"/>
            <family val="3"/>
            <charset val="128"/>
          </rPr>
          <t>全ての現場作業が完了した日を記載すること。完了した日とは、構造物の
規格等に瑕疵がなく、手直しの必要がない状態になった日をいう。
部分完了の場合は、部分完了に係る現場作業が完了した日を記載すること。</t>
        </r>
      </text>
    </comment>
  </commentList>
</comments>
</file>

<file path=xl/comments11.xml><?xml version="1.0" encoding="utf-8"?>
<comments xmlns="http://schemas.openxmlformats.org/spreadsheetml/2006/main">
  <authors>
    <author>y-ashihara</author>
    <author>oitapref</author>
  </authors>
  <commentList>
    <comment ref="F11" authorId="0" shapeId="0">
      <text>
        <r>
          <rPr>
            <sz val="10"/>
            <color indexed="81"/>
            <rFont val="ＭＳ 明朝"/>
            <family val="1"/>
            <charset val="128"/>
          </rPr>
          <t>法人にあっては名称
及び代表者の氏名</t>
        </r>
      </text>
    </comment>
    <comment ref="D26" authorId="1" shapeId="0">
      <text>
        <r>
          <rPr>
            <sz val="10"/>
            <color indexed="81"/>
            <rFont val="MS P ゴシック"/>
            <family val="3"/>
            <charset val="128"/>
          </rPr>
          <t>自動で｢ha｣ｶﾞ記載されますので、
数字のみ打ち込んでください。</t>
        </r>
      </text>
    </comment>
    <comment ref="D29" authorId="0" shapeId="0">
      <text>
        <r>
          <rPr>
            <sz val="10"/>
            <color indexed="81"/>
            <rFont val="ＭＳ 明朝"/>
            <family val="1"/>
            <charset val="128"/>
          </rPr>
          <t>右の①～⑪のうちから選択して
記載してください。</t>
        </r>
      </text>
    </comment>
  </commentList>
</comments>
</file>

<file path=xl/comments12.xml><?xml version="1.0" encoding="utf-8"?>
<comments xmlns="http://schemas.openxmlformats.org/spreadsheetml/2006/main">
  <authors>
    <author>y-ashihara</author>
  </authors>
  <commentList>
    <comment ref="G10" authorId="0" shapeId="0">
      <text>
        <r>
          <rPr>
            <sz val="10"/>
            <color indexed="81"/>
            <rFont val="ＭＳ 明朝"/>
            <family val="1"/>
            <charset val="128"/>
          </rPr>
          <t>法人にあっては名称
及び代表者の氏名</t>
        </r>
      </text>
    </comment>
  </commentList>
</comments>
</file>

<file path=xl/comments13.xml><?xml version="1.0" encoding="utf-8"?>
<comments xmlns="http://schemas.openxmlformats.org/spreadsheetml/2006/main">
  <authors>
    <author>y-ashihara</author>
  </authors>
  <commentList>
    <comment ref="G10" authorId="0" shapeId="0">
      <text>
        <r>
          <rPr>
            <sz val="10"/>
            <color indexed="81"/>
            <rFont val="ＭＳ 明朝"/>
            <family val="1"/>
            <charset val="128"/>
          </rPr>
          <t>法人にあっては名称
及び代表者の氏名</t>
        </r>
      </text>
    </comment>
  </commentList>
</comments>
</file>

<file path=xl/comments14.xml><?xml version="1.0" encoding="utf-8"?>
<comments xmlns="http://schemas.openxmlformats.org/spreadsheetml/2006/main">
  <authors>
    <author>y-ashihara</author>
    <author>oitapref</author>
  </authors>
  <commentList>
    <comment ref="G10" authorId="0" shapeId="0">
      <text>
        <r>
          <rPr>
            <sz val="10"/>
            <color indexed="81"/>
            <rFont val="ＭＳ 明朝"/>
            <family val="1"/>
            <charset val="128"/>
          </rPr>
          <t>法人にあっては名称
及び代表者の氏名</t>
        </r>
      </text>
    </comment>
    <comment ref="E21" authorId="1" shapeId="0">
      <text>
        <r>
          <rPr>
            <sz val="10"/>
            <color indexed="81"/>
            <rFont val="MS P ゴシック"/>
            <family val="3"/>
            <charset val="128"/>
          </rPr>
          <t>自動で｢ha｣ｶﾞ記載されますので、
数字のみ打ち込んでください。</t>
        </r>
      </text>
    </comment>
  </commentList>
</comments>
</file>

<file path=xl/comments15.xml><?xml version="1.0" encoding="utf-8"?>
<comments xmlns="http://schemas.openxmlformats.org/spreadsheetml/2006/main">
  <authors>
    <author>y-ashihara</author>
    <author>oitapref</author>
  </authors>
  <commentList>
    <comment ref="G11" authorId="0" shapeId="0">
      <text>
        <r>
          <rPr>
            <sz val="10"/>
            <color indexed="81"/>
            <rFont val="ＭＳ 明朝"/>
            <family val="1"/>
            <charset val="128"/>
          </rPr>
          <t>法人にあっては名称
及び代表者の氏名</t>
        </r>
      </text>
    </comment>
    <comment ref="E22" authorId="1" shapeId="0">
      <text>
        <r>
          <rPr>
            <sz val="10"/>
            <color indexed="81"/>
            <rFont val="MS P ゴシック"/>
            <family val="3"/>
            <charset val="128"/>
          </rPr>
          <t>自動で｢ha｣ｶﾞ記載されますので、
数字のみ打ち込んでください。</t>
        </r>
      </text>
    </comment>
  </commentList>
</comments>
</file>

<file path=xl/comments16.xml><?xml version="1.0" encoding="utf-8"?>
<comments xmlns="http://schemas.openxmlformats.org/spreadsheetml/2006/main">
  <authors>
    <author>y-ashihara</author>
    <author>oitapref</author>
  </authors>
  <commentList>
    <comment ref="G10" authorId="0" shapeId="0">
      <text>
        <r>
          <rPr>
            <sz val="10"/>
            <color indexed="81"/>
            <rFont val="ＭＳ 明朝"/>
            <family val="1"/>
            <charset val="128"/>
          </rPr>
          <t>法人にあっては名称
及び代表者の氏名</t>
        </r>
      </text>
    </comment>
    <comment ref="E21" authorId="1" shapeId="0">
      <text>
        <r>
          <rPr>
            <sz val="10"/>
            <color indexed="81"/>
            <rFont val="MS P ゴシック"/>
            <family val="3"/>
            <charset val="128"/>
          </rPr>
          <t>自動で｢ha｣ｶﾞ記載されますので、
数字のみ打ち込んでください。</t>
        </r>
      </text>
    </comment>
  </commentList>
</comments>
</file>

<file path=xl/comments17.xml><?xml version="1.0" encoding="utf-8"?>
<comments xmlns="http://schemas.openxmlformats.org/spreadsheetml/2006/main">
  <authors>
    <author>y-ashihara</author>
    <author>oitapref</author>
  </authors>
  <commentList>
    <comment ref="G10" authorId="0" shapeId="0">
      <text>
        <r>
          <rPr>
            <sz val="10"/>
            <color indexed="81"/>
            <rFont val="ＭＳ 明朝"/>
            <family val="1"/>
            <charset val="128"/>
          </rPr>
          <t>法人にあっては名称
及び代表者の氏名</t>
        </r>
      </text>
    </comment>
    <comment ref="E22" authorId="1" shapeId="0">
      <text>
        <r>
          <rPr>
            <sz val="10"/>
            <color indexed="81"/>
            <rFont val="MS P ゴシック"/>
            <family val="3"/>
            <charset val="128"/>
          </rPr>
          <t>自動で｢％｣ｶﾞ記載されますので、
数字のみ打ち込んでください。</t>
        </r>
      </text>
    </comment>
  </commentList>
</comments>
</file>

<file path=xl/comments18.xml><?xml version="1.0" encoding="utf-8"?>
<comments xmlns="http://schemas.openxmlformats.org/spreadsheetml/2006/main">
  <authors>
    <author>y-ashihara</author>
  </authors>
  <commentList>
    <comment ref="G10" authorId="0" shapeId="0">
      <text>
        <r>
          <rPr>
            <sz val="10"/>
            <color indexed="81"/>
            <rFont val="ＭＳ 明朝"/>
            <family val="1"/>
            <charset val="128"/>
          </rPr>
          <t>法人にあっては名称
及び代表者の氏名</t>
        </r>
      </text>
    </comment>
  </commentList>
</comments>
</file>

<file path=xl/comments2.xml><?xml version="1.0" encoding="utf-8"?>
<comments xmlns="http://schemas.openxmlformats.org/spreadsheetml/2006/main">
  <authors>
    <author>y-ashihara</author>
  </authors>
  <commentList>
    <comment ref="F10" authorId="0" shapeId="0">
      <text>
        <r>
          <rPr>
            <sz val="10"/>
            <color indexed="81"/>
            <rFont val="ＭＳ 明朝"/>
            <family val="1"/>
            <charset val="128"/>
          </rPr>
          <t>法人にあっては名称
及び代表者の氏名</t>
        </r>
      </text>
    </comment>
    <comment ref="D19" authorId="0" shapeId="0">
      <text>
        <r>
          <rPr>
            <sz val="10"/>
            <color indexed="81"/>
            <rFont val="ＭＳ 明朝"/>
            <family val="1"/>
            <charset val="128"/>
          </rPr>
          <t>自動で｢ha｣ｶﾞ記載されますので、
数字のみ打ち込んでください。</t>
        </r>
      </text>
    </comment>
    <comment ref="D22" authorId="0" shapeId="0">
      <text>
        <r>
          <rPr>
            <sz val="10"/>
            <color indexed="81"/>
            <rFont val="ＭＳ 明朝"/>
            <family val="1"/>
            <charset val="128"/>
          </rPr>
          <t>右の①～⑪のうちから選択して
記載してください。</t>
        </r>
      </text>
    </comment>
  </commentList>
</comments>
</file>

<file path=xl/comments3.xml><?xml version="1.0" encoding="utf-8"?>
<comments xmlns="http://schemas.openxmlformats.org/spreadsheetml/2006/main">
  <authors>
    <author>oitapref</author>
    <author>y-ashihara</author>
  </authors>
  <commentList>
    <comment ref="E12" authorId="0" shapeId="0">
      <text>
        <r>
          <rPr>
            <sz val="9"/>
            <color indexed="81"/>
            <rFont val="MS P ゴシック"/>
            <family val="3"/>
            <charset val="128"/>
          </rPr>
          <t>土地の形質を変更する区域</t>
        </r>
      </text>
    </comment>
    <comment ref="G12" authorId="1" shapeId="0">
      <text>
        <r>
          <rPr>
            <sz val="9"/>
            <color indexed="81"/>
            <rFont val="ＭＳ Ｐゴシック"/>
            <family val="3"/>
            <charset val="128"/>
          </rPr>
          <t>自動的に「ha」が入ります</t>
        </r>
      </text>
    </comment>
    <comment ref="E13" authorId="0" shapeId="0">
      <text>
        <r>
          <rPr>
            <sz val="9"/>
            <color indexed="81"/>
            <rFont val="MS P ゴシック"/>
            <family val="3"/>
            <charset val="128"/>
          </rPr>
          <t>残置森林を含めた区域</t>
        </r>
      </text>
    </comment>
    <comment ref="E14" authorId="0" shapeId="0">
      <text>
        <r>
          <rPr>
            <sz val="9"/>
            <color indexed="81"/>
            <rFont val="MS P ゴシック"/>
            <family val="3"/>
            <charset val="128"/>
          </rPr>
          <t>農地等のその他の区域を
含めた全域</t>
        </r>
      </text>
    </comment>
  </commentList>
</comments>
</file>

<file path=xl/comments4.xml><?xml version="1.0" encoding="utf-8"?>
<comments xmlns="http://schemas.openxmlformats.org/spreadsheetml/2006/main">
  <authors>
    <author>y-ashihara</author>
  </authors>
  <commentList>
    <comment ref="F8" authorId="0" shapeId="0">
      <text>
        <r>
          <rPr>
            <sz val="9"/>
            <color indexed="81"/>
            <rFont val="ＭＳ Ｐゴシック"/>
            <family val="3"/>
            <charset val="128"/>
          </rPr>
          <t>自動で（　　）が入ります</t>
        </r>
      </text>
    </comment>
  </commentList>
</comments>
</file>

<file path=xl/comments5.xml><?xml version="1.0" encoding="utf-8"?>
<comments xmlns="http://schemas.openxmlformats.org/spreadsheetml/2006/main">
  <authors>
    <author>oitapref</author>
  </authors>
  <commentList>
    <comment ref="A5" authorId="0" shapeId="0">
      <text>
        <r>
          <rPr>
            <sz val="9"/>
            <color indexed="81"/>
            <rFont val="MS P ゴシック"/>
            <family val="3"/>
            <charset val="128"/>
          </rPr>
          <t>調整池が堰堤方式の場合に記入</t>
        </r>
      </text>
    </comment>
    <comment ref="B20" authorId="0" shapeId="0">
      <text>
        <r>
          <rPr>
            <sz val="9"/>
            <color indexed="81"/>
            <rFont val="MS P ゴシック"/>
            <family val="3"/>
            <charset val="128"/>
          </rPr>
          <t>排水塔の場合は、Ｗ＋Ｂ</t>
        </r>
      </text>
    </comment>
  </commentList>
</comments>
</file>

<file path=xl/comments6.xml><?xml version="1.0" encoding="utf-8"?>
<comments xmlns="http://schemas.openxmlformats.org/spreadsheetml/2006/main">
  <authors>
    <author>y-ashihara</author>
  </authors>
  <commentList>
    <comment ref="F10" authorId="0" shapeId="0">
      <text>
        <r>
          <rPr>
            <sz val="10"/>
            <color indexed="81"/>
            <rFont val="ＭＳ 明朝"/>
            <family val="1"/>
            <charset val="128"/>
          </rPr>
          <t>法人にあっては名称
及び代表者の氏名</t>
        </r>
      </text>
    </comment>
  </commentList>
</comments>
</file>

<file path=xl/comments7.xml><?xml version="1.0" encoding="utf-8"?>
<comments xmlns="http://schemas.openxmlformats.org/spreadsheetml/2006/main">
  <authors>
    <author>oitapref</author>
    <author xml:space="preserve"> </author>
  </authors>
  <commentList>
    <comment ref="AB6" authorId="0" shapeId="0">
      <text>
        <r>
          <rPr>
            <sz val="9"/>
            <color indexed="81"/>
            <rFont val="MS P ゴシック"/>
            <family val="3"/>
            <charset val="128"/>
          </rPr>
          <t>この計算表は８割水深での
計算のため、0.8とする。</t>
        </r>
      </text>
    </comment>
    <comment ref="AC6" authorId="0" shapeId="0">
      <text>
        <r>
          <rPr>
            <sz val="9"/>
            <color indexed="81"/>
            <rFont val="MS P ゴシック"/>
            <family val="3"/>
            <charset val="128"/>
          </rPr>
          <t>この計算表は８割水深での
計算のため、1.0とする。</t>
        </r>
      </text>
    </comment>
    <comment ref="AD6" authorId="0" shapeId="0">
      <text>
        <r>
          <rPr>
            <sz val="9"/>
            <color indexed="81"/>
            <rFont val="MS P ゴシック"/>
            <family val="3"/>
            <charset val="128"/>
          </rPr>
          <t>当該地区の
降雨強度を入力。</t>
        </r>
      </text>
    </comment>
    <comment ref="AE6" authorId="0" shapeId="0">
      <text>
        <r>
          <rPr>
            <sz val="9"/>
            <color indexed="81"/>
            <rFont val="MS P ゴシック"/>
            <family val="3"/>
            <charset val="128"/>
          </rPr>
          <t>排水施設の製品種別に
応じた粗度係数を入力。</t>
        </r>
      </text>
    </comment>
    <comment ref="V9" authorId="1" shapeId="0">
      <text>
        <r>
          <rPr>
            <sz val="9"/>
            <color indexed="81"/>
            <rFont val="ＭＳ Ｐゴシック"/>
            <family val="3"/>
            <charset val="128"/>
          </rPr>
          <t>断面積</t>
        </r>
      </text>
    </comment>
    <comment ref="V11" authorId="1" shapeId="0">
      <text>
        <r>
          <rPr>
            <sz val="9"/>
            <color indexed="81"/>
            <rFont val="ＭＳ Ｐゴシック"/>
            <family val="3"/>
            <charset val="128"/>
          </rPr>
          <t>潤辺</t>
        </r>
      </text>
    </comment>
    <comment ref="P12" authorId="0" shapeId="0">
      <text>
        <r>
          <rPr>
            <sz val="9"/>
            <color indexed="81"/>
            <rFont val="MS P ゴシック"/>
            <family val="3"/>
            <charset val="128"/>
          </rPr>
          <t>粗度係数</t>
        </r>
      </text>
    </comment>
    <comment ref="Q12"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13" authorId="1" shapeId="0">
      <text>
        <r>
          <rPr>
            <sz val="9"/>
            <color indexed="81"/>
            <rFont val="ＭＳ Ｐゴシック"/>
            <family val="3"/>
            <charset val="128"/>
          </rPr>
          <t>平均流速</t>
        </r>
      </text>
    </comment>
    <comment ref="P14" authorId="0" shapeId="0">
      <text>
        <r>
          <rPr>
            <sz val="9"/>
            <color indexed="81"/>
            <rFont val="MS P ゴシック"/>
            <family val="3"/>
            <charset val="128"/>
          </rPr>
          <t>径深</t>
        </r>
      </text>
    </comment>
    <comment ref="J15"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16" authorId="0" shapeId="0">
      <text>
        <r>
          <rPr>
            <sz val="9"/>
            <color indexed="81"/>
            <rFont val="MS P ゴシック"/>
            <family val="3"/>
            <charset val="128"/>
          </rPr>
          <t>勾配</t>
        </r>
      </text>
    </comment>
    <comment ref="V18" authorId="1" shapeId="0">
      <text>
        <r>
          <rPr>
            <sz val="9"/>
            <color indexed="81"/>
            <rFont val="ＭＳ Ｐゴシック"/>
            <family val="3"/>
            <charset val="128"/>
          </rPr>
          <t>断面積</t>
        </r>
      </text>
    </comment>
    <comment ref="V20" authorId="1" shapeId="0">
      <text>
        <r>
          <rPr>
            <sz val="9"/>
            <color indexed="81"/>
            <rFont val="ＭＳ Ｐゴシック"/>
            <family val="3"/>
            <charset val="128"/>
          </rPr>
          <t>潤辺</t>
        </r>
      </text>
    </comment>
    <comment ref="P21" authorId="0" shapeId="0">
      <text>
        <r>
          <rPr>
            <sz val="9"/>
            <color indexed="81"/>
            <rFont val="MS P ゴシック"/>
            <family val="3"/>
            <charset val="128"/>
          </rPr>
          <t>粗度係数</t>
        </r>
      </text>
    </comment>
    <comment ref="Q21"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22" authorId="1" shapeId="0">
      <text>
        <r>
          <rPr>
            <sz val="9"/>
            <color indexed="81"/>
            <rFont val="ＭＳ Ｐゴシック"/>
            <family val="3"/>
            <charset val="128"/>
          </rPr>
          <t>平均流速</t>
        </r>
      </text>
    </comment>
    <comment ref="P23" authorId="0" shapeId="0">
      <text>
        <r>
          <rPr>
            <sz val="9"/>
            <color indexed="81"/>
            <rFont val="MS P ゴシック"/>
            <family val="3"/>
            <charset val="128"/>
          </rPr>
          <t>径深</t>
        </r>
      </text>
    </comment>
    <comment ref="J24"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25" authorId="0" shapeId="0">
      <text>
        <r>
          <rPr>
            <sz val="9"/>
            <color indexed="81"/>
            <rFont val="MS P ゴシック"/>
            <family val="3"/>
            <charset val="128"/>
          </rPr>
          <t>勾配</t>
        </r>
      </text>
    </comment>
    <comment ref="V27" authorId="1" shapeId="0">
      <text>
        <r>
          <rPr>
            <sz val="9"/>
            <color indexed="81"/>
            <rFont val="ＭＳ Ｐゴシック"/>
            <family val="3"/>
            <charset val="128"/>
          </rPr>
          <t>断面積</t>
        </r>
      </text>
    </comment>
    <comment ref="V29" authorId="1" shapeId="0">
      <text>
        <r>
          <rPr>
            <sz val="9"/>
            <color indexed="81"/>
            <rFont val="ＭＳ Ｐゴシック"/>
            <family val="3"/>
            <charset val="128"/>
          </rPr>
          <t>潤辺</t>
        </r>
      </text>
    </comment>
    <comment ref="P30" authorId="0" shapeId="0">
      <text>
        <r>
          <rPr>
            <sz val="9"/>
            <color indexed="81"/>
            <rFont val="MS P ゴシック"/>
            <family val="3"/>
            <charset val="128"/>
          </rPr>
          <t>粗度係数</t>
        </r>
      </text>
    </comment>
    <comment ref="Q30"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31" authorId="1" shapeId="0">
      <text>
        <r>
          <rPr>
            <sz val="9"/>
            <color indexed="81"/>
            <rFont val="ＭＳ Ｐゴシック"/>
            <family val="3"/>
            <charset val="128"/>
          </rPr>
          <t>平均流速</t>
        </r>
      </text>
    </comment>
    <comment ref="P32" authorId="0" shapeId="0">
      <text>
        <r>
          <rPr>
            <sz val="9"/>
            <color indexed="81"/>
            <rFont val="MS P ゴシック"/>
            <family val="3"/>
            <charset val="128"/>
          </rPr>
          <t>径深</t>
        </r>
      </text>
    </comment>
    <comment ref="J33"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34" authorId="0" shapeId="0">
      <text>
        <r>
          <rPr>
            <sz val="9"/>
            <color indexed="81"/>
            <rFont val="MS P ゴシック"/>
            <family val="3"/>
            <charset val="128"/>
          </rPr>
          <t>勾配</t>
        </r>
      </text>
    </comment>
    <comment ref="V36" authorId="1" shapeId="0">
      <text>
        <r>
          <rPr>
            <sz val="9"/>
            <color indexed="81"/>
            <rFont val="ＭＳ Ｐゴシック"/>
            <family val="3"/>
            <charset val="128"/>
          </rPr>
          <t>断面積</t>
        </r>
      </text>
    </comment>
    <comment ref="V38" authorId="1" shapeId="0">
      <text>
        <r>
          <rPr>
            <sz val="9"/>
            <color indexed="81"/>
            <rFont val="ＭＳ Ｐゴシック"/>
            <family val="3"/>
            <charset val="128"/>
          </rPr>
          <t>潤辺</t>
        </r>
      </text>
    </comment>
    <comment ref="P39" authorId="0" shapeId="0">
      <text>
        <r>
          <rPr>
            <sz val="9"/>
            <color indexed="81"/>
            <rFont val="MS P ゴシック"/>
            <family val="3"/>
            <charset val="128"/>
          </rPr>
          <t>粗度係数</t>
        </r>
      </text>
    </comment>
    <comment ref="Q39"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40" authorId="1" shapeId="0">
      <text>
        <r>
          <rPr>
            <sz val="9"/>
            <color indexed="81"/>
            <rFont val="ＭＳ Ｐゴシック"/>
            <family val="3"/>
            <charset val="128"/>
          </rPr>
          <t>平均流速</t>
        </r>
      </text>
    </comment>
    <comment ref="P41" authorId="0" shapeId="0">
      <text>
        <r>
          <rPr>
            <sz val="9"/>
            <color indexed="81"/>
            <rFont val="MS P ゴシック"/>
            <family val="3"/>
            <charset val="128"/>
          </rPr>
          <t>径深</t>
        </r>
      </text>
    </comment>
    <comment ref="J42"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43" authorId="0" shapeId="0">
      <text>
        <r>
          <rPr>
            <sz val="9"/>
            <color indexed="81"/>
            <rFont val="MS P ゴシック"/>
            <family val="3"/>
            <charset val="128"/>
          </rPr>
          <t>勾配</t>
        </r>
      </text>
    </comment>
    <comment ref="V45" authorId="1" shapeId="0">
      <text>
        <r>
          <rPr>
            <sz val="9"/>
            <color indexed="81"/>
            <rFont val="ＭＳ Ｐゴシック"/>
            <family val="3"/>
            <charset val="128"/>
          </rPr>
          <t>断面積</t>
        </r>
      </text>
    </comment>
    <comment ref="V47" authorId="1" shapeId="0">
      <text>
        <r>
          <rPr>
            <sz val="9"/>
            <color indexed="81"/>
            <rFont val="ＭＳ Ｐゴシック"/>
            <family val="3"/>
            <charset val="128"/>
          </rPr>
          <t>潤辺</t>
        </r>
      </text>
    </comment>
    <comment ref="P48" authorId="0" shapeId="0">
      <text>
        <r>
          <rPr>
            <sz val="9"/>
            <color indexed="81"/>
            <rFont val="MS P ゴシック"/>
            <family val="3"/>
            <charset val="128"/>
          </rPr>
          <t>粗度係数</t>
        </r>
      </text>
    </comment>
    <comment ref="Q48"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49" authorId="1" shapeId="0">
      <text>
        <r>
          <rPr>
            <sz val="9"/>
            <color indexed="81"/>
            <rFont val="ＭＳ Ｐゴシック"/>
            <family val="3"/>
            <charset val="128"/>
          </rPr>
          <t>平均流速</t>
        </r>
      </text>
    </comment>
    <comment ref="P50" authorId="0" shapeId="0">
      <text>
        <r>
          <rPr>
            <sz val="9"/>
            <color indexed="81"/>
            <rFont val="MS P ゴシック"/>
            <family val="3"/>
            <charset val="128"/>
          </rPr>
          <t>径深</t>
        </r>
      </text>
    </comment>
    <comment ref="J51"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52" authorId="0" shapeId="0">
      <text>
        <r>
          <rPr>
            <sz val="9"/>
            <color indexed="81"/>
            <rFont val="MS P ゴシック"/>
            <family val="3"/>
            <charset val="128"/>
          </rPr>
          <t>勾配</t>
        </r>
      </text>
    </comment>
  </commentList>
</comments>
</file>

<file path=xl/comments8.xml><?xml version="1.0" encoding="utf-8"?>
<comments xmlns="http://schemas.openxmlformats.org/spreadsheetml/2006/main">
  <authors>
    <author>oitapref</author>
    <author xml:space="preserve"> </author>
  </authors>
  <commentList>
    <comment ref="AB6" authorId="0" shapeId="0">
      <text>
        <r>
          <rPr>
            <sz val="9"/>
            <color indexed="81"/>
            <rFont val="MS P ゴシック"/>
            <family val="3"/>
            <charset val="128"/>
          </rPr>
          <t>この計算表は満流での
計算のため、1.0とする。</t>
        </r>
      </text>
    </comment>
    <comment ref="AC6" authorId="0" shapeId="0">
      <text>
        <r>
          <rPr>
            <sz val="9"/>
            <color indexed="81"/>
            <rFont val="MS P ゴシック"/>
            <family val="3"/>
            <charset val="128"/>
          </rPr>
          <t>この計算表は満流での
計算のため、1.2とする。</t>
        </r>
      </text>
    </comment>
    <comment ref="AD6" authorId="0" shapeId="0">
      <text>
        <r>
          <rPr>
            <sz val="9"/>
            <color indexed="81"/>
            <rFont val="MS P ゴシック"/>
            <family val="3"/>
            <charset val="128"/>
          </rPr>
          <t>当該地区の
降雨強度を入力。</t>
        </r>
      </text>
    </comment>
    <comment ref="AE6" authorId="0" shapeId="0">
      <text>
        <r>
          <rPr>
            <sz val="9"/>
            <color indexed="81"/>
            <rFont val="MS P ゴシック"/>
            <family val="3"/>
            <charset val="128"/>
          </rPr>
          <t>排水施設の製品種別に
応じた粗度係数を入力。</t>
        </r>
      </text>
    </comment>
    <comment ref="V9" authorId="1" shapeId="0">
      <text>
        <r>
          <rPr>
            <sz val="9"/>
            <color indexed="81"/>
            <rFont val="ＭＳ Ｐゴシック"/>
            <family val="3"/>
            <charset val="128"/>
          </rPr>
          <t>断面積</t>
        </r>
      </text>
    </comment>
    <comment ref="V11" authorId="1" shapeId="0">
      <text>
        <r>
          <rPr>
            <sz val="9"/>
            <color indexed="81"/>
            <rFont val="ＭＳ Ｐゴシック"/>
            <family val="3"/>
            <charset val="128"/>
          </rPr>
          <t>潤辺</t>
        </r>
      </text>
    </comment>
    <comment ref="P12" authorId="0" shapeId="0">
      <text>
        <r>
          <rPr>
            <sz val="9"/>
            <color indexed="81"/>
            <rFont val="MS P ゴシック"/>
            <family val="3"/>
            <charset val="128"/>
          </rPr>
          <t>粗度係数</t>
        </r>
      </text>
    </comment>
    <comment ref="Q12"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13" authorId="1" shapeId="0">
      <text>
        <r>
          <rPr>
            <sz val="9"/>
            <color indexed="81"/>
            <rFont val="ＭＳ Ｐゴシック"/>
            <family val="3"/>
            <charset val="128"/>
          </rPr>
          <t>平均流速</t>
        </r>
      </text>
    </comment>
    <comment ref="P14" authorId="0" shapeId="0">
      <text>
        <r>
          <rPr>
            <sz val="9"/>
            <color indexed="81"/>
            <rFont val="MS P ゴシック"/>
            <family val="3"/>
            <charset val="128"/>
          </rPr>
          <t>径深</t>
        </r>
      </text>
    </comment>
    <comment ref="J15"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16" authorId="0" shapeId="0">
      <text>
        <r>
          <rPr>
            <sz val="9"/>
            <color indexed="81"/>
            <rFont val="MS P ゴシック"/>
            <family val="3"/>
            <charset val="128"/>
          </rPr>
          <t>勾配</t>
        </r>
      </text>
    </comment>
    <comment ref="V18" authorId="1" shapeId="0">
      <text>
        <r>
          <rPr>
            <sz val="9"/>
            <color indexed="81"/>
            <rFont val="ＭＳ Ｐゴシック"/>
            <family val="3"/>
            <charset val="128"/>
          </rPr>
          <t>断面積</t>
        </r>
      </text>
    </comment>
    <comment ref="V20" authorId="1" shapeId="0">
      <text>
        <r>
          <rPr>
            <sz val="9"/>
            <color indexed="81"/>
            <rFont val="ＭＳ Ｐゴシック"/>
            <family val="3"/>
            <charset val="128"/>
          </rPr>
          <t>潤辺</t>
        </r>
      </text>
    </comment>
    <comment ref="P21" authorId="0" shapeId="0">
      <text>
        <r>
          <rPr>
            <sz val="9"/>
            <color indexed="81"/>
            <rFont val="MS P ゴシック"/>
            <family val="3"/>
            <charset val="128"/>
          </rPr>
          <t>粗度係数</t>
        </r>
      </text>
    </comment>
    <comment ref="Q21"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22" authorId="1" shapeId="0">
      <text>
        <r>
          <rPr>
            <sz val="9"/>
            <color indexed="81"/>
            <rFont val="ＭＳ Ｐゴシック"/>
            <family val="3"/>
            <charset val="128"/>
          </rPr>
          <t>平均流速</t>
        </r>
      </text>
    </comment>
    <comment ref="P23" authorId="0" shapeId="0">
      <text>
        <r>
          <rPr>
            <sz val="9"/>
            <color indexed="81"/>
            <rFont val="MS P ゴシック"/>
            <family val="3"/>
            <charset val="128"/>
          </rPr>
          <t>径深</t>
        </r>
      </text>
    </comment>
    <comment ref="J24"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25" authorId="0" shapeId="0">
      <text>
        <r>
          <rPr>
            <sz val="9"/>
            <color indexed="81"/>
            <rFont val="MS P ゴシック"/>
            <family val="3"/>
            <charset val="128"/>
          </rPr>
          <t>勾配</t>
        </r>
      </text>
    </comment>
    <comment ref="V27" authorId="1" shapeId="0">
      <text>
        <r>
          <rPr>
            <sz val="9"/>
            <color indexed="81"/>
            <rFont val="ＭＳ Ｐゴシック"/>
            <family val="3"/>
            <charset val="128"/>
          </rPr>
          <t>断面積</t>
        </r>
      </text>
    </comment>
    <comment ref="V29" authorId="1" shapeId="0">
      <text>
        <r>
          <rPr>
            <sz val="9"/>
            <color indexed="81"/>
            <rFont val="ＭＳ Ｐゴシック"/>
            <family val="3"/>
            <charset val="128"/>
          </rPr>
          <t>潤辺</t>
        </r>
      </text>
    </comment>
    <comment ref="P30" authorId="0" shapeId="0">
      <text>
        <r>
          <rPr>
            <sz val="9"/>
            <color indexed="81"/>
            <rFont val="MS P ゴシック"/>
            <family val="3"/>
            <charset val="128"/>
          </rPr>
          <t>粗度係数</t>
        </r>
      </text>
    </comment>
    <comment ref="Q30"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31" authorId="1" shapeId="0">
      <text>
        <r>
          <rPr>
            <sz val="9"/>
            <color indexed="81"/>
            <rFont val="ＭＳ Ｐゴシック"/>
            <family val="3"/>
            <charset val="128"/>
          </rPr>
          <t>平均流速</t>
        </r>
      </text>
    </comment>
    <comment ref="P32" authorId="0" shapeId="0">
      <text>
        <r>
          <rPr>
            <sz val="9"/>
            <color indexed="81"/>
            <rFont val="MS P ゴシック"/>
            <family val="3"/>
            <charset val="128"/>
          </rPr>
          <t>径深</t>
        </r>
      </text>
    </comment>
    <comment ref="J33"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34" authorId="0" shapeId="0">
      <text>
        <r>
          <rPr>
            <sz val="9"/>
            <color indexed="81"/>
            <rFont val="MS P ゴシック"/>
            <family val="3"/>
            <charset val="128"/>
          </rPr>
          <t>勾配</t>
        </r>
      </text>
    </comment>
    <comment ref="V36" authorId="1" shapeId="0">
      <text>
        <r>
          <rPr>
            <sz val="9"/>
            <color indexed="81"/>
            <rFont val="ＭＳ Ｐゴシック"/>
            <family val="3"/>
            <charset val="128"/>
          </rPr>
          <t>断面積</t>
        </r>
      </text>
    </comment>
    <comment ref="V38" authorId="1" shapeId="0">
      <text>
        <r>
          <rPr>
            <sz val="9"/>
            <color indexed="81"/>
            <rFont val="ＭＳ Ｐゴシック"/>
            <family val="3"/>
            <charset val="128"/>
          </rPr>
          <t>潤辺</t>
        </r>
      </text>
    </comment>
    <comment ref="P39" authorId="0" shapeId="0">
      <text>
        <r>
          <rPr>
            <sz val="9"/>
            <color indexed="81"/>
            <rFont val="MS P ゴシック"/>
            <family val="3"/>
            <charset val="128"/>
          </rPr>
          <t>粗度係数</t>
        </r>
      </text>
    </comment>
    <comment ref="Q39"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40" authorId="1" shapeId="0">
      <text>
        <r>
          <rPr>
            <sz val="9"/>
            <color indexed="81"/>
            <rFont val="ＭＳ Ｐゴシック"/>
            <family val="3"/>
            <charset val="128"/>
          </rPr>
          <t>平均流速</t>
        </r>
      </text>
    </comment>
    <comment ref="P41" authorId="0" shapeId="0">
      <text>
        <r>
          <rPr>
            <sz val="9"/>
            <color indexed="81"/>
            <rFont val="MS P ゴシック"/>
            <family val="3"/>
            <charset val="128"/>
          </rPr>
          <t>径深</t>
        </r>
      </text>
    </comment>
    <comment ref="J42"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43" authorId="0" shapeId="0">
      <text>
        <r>
          <rPr>
            <sz val="9"/>
            <color indexed="81"/>
            <rFont val="MS P ゴシック"/>
            <family val="3"/>
            <charset val="128"/>
          </rPr>
          <t>勾配</t>
        </r>
      </text>
    </comment>
    <comment ref="V45" authorId="1" shapeId="0">
      <text>
        <r>
          <rPr>
            <sz val="9"/>
            <color indexed="81"/>
            <rFont val="ＭＳ Ｐゴシック"/>
            <family val="3"/>
            <charset val="128"/>
          </rPr>
          <t>断面積</t>
        </r>
      </text>
    </comment>
    <comment ref="V47" authorId="1" shapeId="0">
      <text>
        <r>
          <rPr>
            <sz val="9"/>
            <color indexed="81"/>
            <rFont val="ＭＳ Ｐゴシック"/>
            <family val="3"/>
            <charset val="128"/>
          </rPr>
          <t>潤辺</t>
        </r>
      </text>
    </comment>
    <comment ref="P48" authorId="0" shapeId="0">
      <text>
        <r>
          <rPr>
            <sz val="9"/>
            <color indexed="81"/>
            <rFont val="MS P ゴシック"/>
            <family val="3"/>
            <charset val="128"/>
          </rPr>
          <t>粗度係数</t>
        </r>
      </text>
    </comment>
    <comment ref="Q48" authorId="0" shapeId="0">
      <text>
        <r>
          <rPr>
            <sz val="9"/>
            <color indexed="81"/>
            <rFont val="MS P ゴシック"/>
            <family val="3"/>
            <charset val="128"/>
          </rPr>
          <t>デフォルトでは、AE6に入力した粗度係数を引用しているので、
行ごとに設定する場合は、ここに直接入力する。</t>
        </r>
      </text>
    </comment>
    <comment ref="V49" authorId="1" shapeId="0">
      <text>
        <r>
          <rPr>
            <sz val="9"/>
            <color indexed="81"/>
            <rFont val="ＭＳ Ｐゴシック"/>
            <family val="3"/>
            <charset val="128"/>
          </rPr>
          <t>平均流速</t>
        </r>
      </text>
    </comment>
    <comment ref="P50" authorId="0" shapeId="0">
      <text>
        <r>
          <rPr>
            <sz val="9"/>
            <color indexed="81"/>
            <rFont val="MS P ゴシック"/>
            <family val="3"/>
            <charset val="128"/>
          </rPr>
          <t>径深</t>
        </r>
      </text>
    </comment>
    <comment ref="J51" authorId="0" shapeId="0">
      <text>
        <r>
          <rPr>
            <sz val="9"/>
            <color indexed="81"/>
            <rFont val="MS P ゴシック"/>
            <family val="3"/>
            <charset val="128"/>
          </rPr>
          <t>デフォルトでは、AD6に入力した降雨強度を引用しているので、
行ごとに設定する場合は、ここに直接入力する。</t>
        </r>
      </text>
    </comment>
    <comment ref="P52" authorId="0" shapeId="0">
      <text>
        <r>
          <rPr>
            <sz val="9"/>
            <color indexed="81"/>
            <rFont val="MS P ゴシック"/>
            <family val="3"/>
            <charset val="128"/>
          </rPr>
          <t>勾配</t>
        </r>
      </text>
    </comment>
  </commentList>
</comments>
</file>

<file path=xl/comments9.xml><?xml version="1.0" encoding="utf-8"?>
<comments xmlns="http://schemas.openxmlformats.org/spreadsheetml/2006/main">
  <authors>
    <author>y-ashihara</author>
    <author>oitapref</author>
  </authors>
  <commentList>
    <comment ref="G10" authorId="0" shapeId="0">
      <text>
        <r>
          <rPr>
            <sz val="10"/>
            <color indexed="81"/>
            <rFont val="ＭＳ 明朝"/>
            <family val="1"/>
            <charset val="128"/>
          </rPr>
          <t>法人にあっては名称
及び代表者の氏名</t>
        </r>
      </text>
    </comment>
    <comment ref="E21" authorId="1" shapeId="0">
      <text>
        <r>
          <rPr>
            <sz val="10"/>
            <color indexed="81"/>
            <rFont val="MS P ゴシック"/>
            <family val="3"/>
            <charset val="128"/>
          </rPr>
          <t>自動で｢ha｣ｶﾞ記載されますので、
数字のみ打ち込んでください。</t>
        </r>
      </text>
    </comment>
    <comment ref="E25" authorId="1" shapeId="0">
      <text>
        <r>
          <rPr>
            <sz val="9"/>
            <color indexed="81"/>
            <rFont val="MS P ゴシック"/>
            <family val="3"/>
            <charset val="128"/>
          </rPr>
          <t>許可標識の設置を含め、現場作業に着手した日を記載すること。</t>
        </r>
      </text>
    </comment>
    <comment ref="B27" authorId="1" shapeId="0">
      <text>
        <r>
          <rPr>
            <sz val="9"/>
            <color indexed="81"/>
            <rFont val="MS P ゴシック"/>
            <family val="3"/>
            <charset val="128"/>
          </rPr>
          <t>工事を主体的に施行する事業者名（元請）を記載すること。</t>
        </r>
      </text>
    </comment>
    <comment ref="B33" authorId="1" shapeId="0">
      <text>
        <r>
          <rPr>
            <sz val="9"/>
            <color indexed="81"/>
            <rFont val="MS P ゴシック"/>
            <family val="3"/>
            <charset val="128"/>
          </rPr>
          <t>工事を主体的に管理する現場担当者を記載すること。（元請業者以外もあり得る）</t>
        </r>
      </text>
    </comment>
  </commentList>
</comments>
</file>

<file path=xl/sharedStrings.xml><?xml version="1.0" encoding="utf-8"?>
<sst xmlns="http://schemas.openxmlformats.org/spreadsheetml/2006/main" count="1951" uniqueCount="826">
  <si>
    <t>　（２）開発行為をしようとする森林等の所在場所</t>
    <rPh sb="4" eb="6">
      <t>カイハツ</t>
    </rPh>
    <rPh sb="6" eb="8">
      <t>コウイ</t>
    </rPh>
    <rPh sb="15" eb="17">
      <t>シンリン</t>
    </rPh>
    <rPh sb="17" eb="18">
      <t>トウ</t>
    </rPh>
    <rPh sb="19" eb="21">
      <t>ショザイ</t>
    </rPh>
    <rPh sb="21" eb="23">
      <t>バショ</t>
    </rPh>
    <phoneticPr fontId="5"/>
  </si>
  <si>
    <t>（その１）</t>
    <phoneticPr fontId="5"/>
  </si>
  <si>
    <t>整理番号</t>
    <rPh sb="0" eb="2">
      <t>セイリ</t>
    </rPh>
    <rPh sb="2" eb="4">
      <t>バンゴウ</t>
    </rPh>
    <phoneticPr fontId="5"/>
  </si>
  <si>
    <t>字</t>
    <rPh sb="0" eb="1">
      <t>アザ</t>
    </rPh>
    <phoneticPr fontId="5"/>
  </si>
  <si>
    <t>計</t>
    <rPh sb="0" eb="1">
      <t>ケイ</t>
    </rPh>
    <phoneticPr fontId="5"/>
  </si>
  <si>
    <t>大　字</t>
    <rPh sb="0" eb="1">
      <t>ダイ</t>
    </rPh>
    <rPh sb="2" eb="3">
      <t>ジ</t>
    </rPh>
    <phoneticPr fontId="5"/>
  </si>
  <si>
    <t>地　番</t>
    <rPh sb="0" eb="1">
      <t>チ</t>
    </rPh>
    <rPh sb="2" eb="3">
      <t>バン</t>
    </rPh>
    <phoneticPr fontId="5"/>
  </si>
  <si>
    <t>地　目</t>
    <rPh sb="0" eb="1">
      <t>チ</t>
    </rPh>
    <rPh sb="2" eb="3">
      <t>メ</t>
    </rPh>
    <phoneticPr fontId="5"/>
  </si>
  <si>
    <t>所　　　　在　　　　地</t>
    <rPh sb="0" eb="1">
      <t>ショ</t>
    </rPh>
    <rPh sb="5" eb="6">
      <t>ザイ</t>
    </rPh>
    <rPh sb="10" eb="11">
      <t>チ</t>
    </rPh>
    <phoneticPr fontId="5"/>
  </si>
  <si>
    <t>形　　　質　　　変　　　更</t>
    <rPh sb="0" eb="1">
      <t>カタチ</t>
    </rPh>
    <rPh sb="4" eb="5">
      <t>シツ</t>
    </rPh>
    <rPh sb="8" eb="9">
      <t>ヘン</t>
    </rPh>
    <rPh sb="12" eb="13">
      <t>サラ</t>
    </rPh>
    <phoneticPr fontId="5"/>
  </si>
  <si>
    <t>（その２）</t>
    <phoneticPr fontId="5"/>
  </si>
  <si>
    <t>森　　林　　所　　有　　者</t>
    <rPh sb="0" eb="1">
      <t>モリ</t>
    </rPh>
    <rPh sb="3" eb="4">
      <t>ハヤシ</t>
    </rPh>
    <rPh sb="6" eb="7">
      <t>ショ</t>
    </rPh>
    <rPh sb="9" eb="10">
      <t>ユウ</t>
    </rPh>
    <rPh sb="12" eb="13">
      <t>シャ</t>
    </rPh>
    <phoneticPr fontId="5"/>
  </si>
  <si>
    <t>同意の
状　況</t>
    <rPh sb="0" eb="2">
      <t>ドウイ</t>
    </rPh>
    <rPh sb="4" eb="5">
      <t>ジョウ</t>
    </rPh>
    <rPh sb="6" eb="7">
      <t>キョウ</t>
    </rPh>
    <phoneticPr fontId="5"/>
  </si>
  <si>
    <t>住　　　　　所</t>
    <rPh sb="0" eb="1">
      <t>ジュウ</t>
    </rPh>
    <rPh sb="6" eb="7">
      <t>ショ</t>
    </rPh>
    <phoneticPr fontId="5"/>
  </si>
  <si>
    <t>氏　　　名</t>
    <rPh sb="0" eb="1">
      <t>シ</t>
    </rPh>
    <rPh sb="4" eb="5">
      <t>メイ</t>
    </rPh>
    <phoneticPr fontId="5"/>
  </si>
  <si>
    <t>登　記　済　み　の　権　利</t>
    <rPh sb="0" eb="1">
      <t>ノボル</t>
    </rPh>
    <rPh sb="2" eb="3">
      <t>キ</t>
    </rPh>
    <rPh sb="4" eb="5">
      <t>ズ</t>
    </rPh>
    <rPh sb="10" eb="11">
      <t>ケン</t>
    </rPh>
    <rPh sb="12" eb="13">
      <t>リ</t>
    </rPh>
    <phoneticPr fontId="5"/>
  </si>
  <si>
    <t>（１）事業の概要</t>
    <rPh sb="3" eb="5">
      <t>ジギョウ</t>
    </rPh>
    <rPh sb="6" eb="8">
      <t>ガイヨウ</t>
    </rPh>
    <phoneticPr fontId="5"/>
  </si>
  <si>
    <t>林　地　開　発　計　画　書</t>
    <rPh sb="0" eb="1">
      <t>ハヤシ</t>
    </rPh>
    <rPh sb="2" eb="3">
      <t>チ</t>
    </rPh>
    <rPh sb="4" eb="5">
      <t>カイ</t>
    </rPh>
    <rPh sb="6" eb="7">
      <t>ハッ</t>
    </rPh>
    <rPh sb="8" eb="9">
      <t>ケイ</t>
    </rPh>
    <rPh sb="10" eb="11">
      <t>ガ</t>
    </rPh>
    <rPh sb="12" eb="13">
      <t>ショ</t>
    </rPh>
    <phoneticPr fontId="5"/>
  </si>
  <si>
    <t>今期計画</t>
    <rPh sb="0" eb="2">
      <t>コンキ</t>
    </rPh>
    <rPh sb="2" eb="4">
      <t>ケイカク</t>
    </rPh>
    <phoneticPr fontId="5"/>
  </si>
  <si>
    <t>全体計画</t>
    <rPh sb="0" eb="2">
      <t>ゼンタイ</t>
    </rPh>
    <rPh sb="2" eb="4">
      <t>ケイカク</t>
    </rPh>
    <phoneticPr fontId="5"/>
  </si>
  <si>
    <t>自己資金</t>
    <rPh sb="0" eb="2">
      <t>ジコ</t>
    </rPh>
    <rPh sb="2" eb="4">
      <t>シキン</t>
    </rPh>
    <phoneticPr fontId="5"/>
  </si>
  <si>
    <t>調　　　達　　　方　　　法</t>
    <rPh sb="0" eb="1">
      <t>チョウ</t>
    </rPh>
    <rPh sb="4" eb="5">
      <t>タッ</t>
    </rPh>
    <rPh sb="8" eb="9">
      <t>ホウ</t>
    </rPh>
    <rPh sb="12" eb="13">
      <t>ホウ</t>
    </rPh>
    <phoneticPr fontId="5"/>
  </si>
  <si>
    <t>① 開発行為に係る森林の土地の面積</t>
    <rPh sb="2" eb="4">
      <t>カイハツ</t>
    </rPh>
    <rPh sb="4" eb="6">
      <t>コウイ</t>
    </rPh>
    <rPh sb="7" eb="8">
      <t>カカ</t>
    </rPh>
    <rPh sb="9" eb="11">
      <t>シンリン</t>
    </rPh>
    <rPh sb="12" eb="14">
      <t>トチ</t>
    </rPh>
    <rPh sb="15" eb="17">
      <t>メンセキ</t>
    </rPh>
    <phoneticPr fontId="5"/>
  </si>
  <si>
    <t>② 開発行為をしようとする森林の区域の面積</t>
    <rPh sb="2" eb="4">
      <t>カイハツ</t>
    </rPh>
    <rPh sb="4" eb="6">
      <t>コウイ</t>
    </rPh>
    <rPh sb="13" eb="15">
      <t>シンリン</t>
    </rPh>
    <rPh sb="16" eb="18">
      <t>クイキ</t>
    </rPh>
    <rPh sb="19" eb="21">
      <t>メンセキ</t>
    </rPh>
    <phoneticPr fontId="5"/>
  </si>
  <si>
    <t>③ 開発行為に係る事業区域の面積</t>
    <rPh sb="2" eb="4">
      <t>カイハツ</t>
    </rPh>
    <rPh sb="4" eb="6">
      <t>コウイ</t>
    </rPh>
    <rPh sb="7" eb="8">
      <t>カカ</t>
    </rPh>
    <rPh sb="9" eb="11">
      <t>ジギョウ</t>
    </rPh>
    <rPh sb="11" eb="13">
      <t>クイキ</t>
    </rPh>
    <rPh sb="14" eb="16">
      <t>メンセキ</t>
    </rPh>
    <phoneticPr fontId="5"/>
  </si>
  <si>
    <t>（３）開発面積</t>
    <rPh sb="3" eb="4">
      <t>ヒラキ</t>
    </rPh>
    <rPh sb="4" eb="5">
      <t>ハッ</t>
    </rPh>
    <rPh sb="5" eb="6">
      <t>メン</t>
    </rPh>
    <rPh sb="6" eb="7">
      <t>セキ</t>
    </rPh>
    <phoneticPr fontId="5"/>
  </si>
  <si>
    <t>（４）資金計画</t>
    <rPh sb="3" eb="4">
      <t>シ</t>
    </rPh>
    <rPh sb="4" eb="5">
      <t>キン</t>
    </rPh>
    <rPh sb="5" eb="6">
      <t>ケイ</t>
    </rPh>
    <rPh sb="6" eb="7">
      <t>ガ</t>
    </rPh>
    <phoneticPr fontId="5"/>
  </si>
  <si>
    <t>（５）防災計画</t>
    <rPh sb="3" eb="4">
      <t>ボウ</t>
    </rPh>
    <rPh sb="4" eb="5">
      <t>サイ</t>
    </rPh>
    <rPh sb="5" eb="6">
      <t>ケイ</t>
    </rPh>
    <rPh sb="6" eb="7">
      <t>ガ</t>
    </rPh>
    <phoneticPr fontId="5"/>
  </si>
  <si>
    <t>（６）水の確保に
　　　関する計画</t>
    <rPh sb="3" eb="4">
      <t>ミズ</t>
    </rPh>
    <rPh sb="5" eb="7">
      <t>カクホ</t>
    </rPh>
    <rPh sb="15" eb="17">
      <t>ケイカク</t>
    </rPh>
    <phoneticPr fontId="5"/>
  </si>
  <si>
    <t>今　期　計　画</t>
    <rPh sb="0" eb="1">
      <t>イマ</t>
    </rPh>
    <rPh sb="2" eb="3">
      <t>キ</t>
    </rPh>
    <rPh sb="4" eb="5">
      <t>ケイ</t>
    </rPh>
    <rPh sb="6" eb="7">
      <t>ガ</t>
    </rPh>
    <phoneticPr fontId="5"/>
  </si>
  <si>
    <t>全　体　計　画</t>
    <rPh sb="0" eb="1">
      <t>ゼン</t>
    </rPh>
    <rPh sb="2" eb="3">
      <t>カラダ</t>
    </rPh>
    <rPh sb="4" eb="5">
      <t>ケイ</t>
    </rPh>
    <rPh sb="6" eb="7">
      <t>ガ</t>
    </rPh>
    <phoneticPr fontId="5"/>
  </si>
  <si>
    <t xml:space="preserve"> 注 意 事 項</t>
    <rPh sb="1" eb="2">
      <t>チュウ</t>
    </rPh>
    <rPh sb="3" eb="4">
      <t>イ</t>
    </rPh>
    <rPh sb="5" eb="6">
      <t>コト</t>
    </rPh>
    <rPh sb="7" eb="8">
      <t>コウ</t>
    </rPh>
    <phoneticPr fontId="5"/>
  </si>
  <si>
    <t>　１.(1)、(2)については、当該開発計画について、簡潔に記載すること。</t>
    <rPh sb="16" eb="18">
      <t>トウガイ</t>
    </rPh>
    <rPh sb="18" eb="20">
      <t>カイハツ</t>
    </rPh>
    <rPh sb="20" eb="22">
      <t>ケイカク</t>
    </rPh>
    <rPh sb="27" eb="29">
      <t>カンケツ</t>
    </rPh>
    <rPh sb="30" eb="32">
      <t>キサイ</t>
    </rPh>
    <phoneticPr fontId="5"/>
  </si>
  <si>
    <t>　５.(8)については、一時利用後の復旧方法等について記載すること。</t>
    <rPh sb="12" eb="16">
      <t>イチジリヨウ</t>
    </rPh>
    <rPh sb="16" eb="17">
      <t>ゴ</t>
    </rPh>
    <rPh sb="18" eb="20">
      <t>フッキュウ</t>
    </rPh>
    <rPh sb="20" eb="22">
      <t>ホウホウ</t>
    </rPh>
    <rPh sb="22" eb="23">
      <t>トウ</t>
    </rPh>
    <rPh sb="27" eb="29">
      <t>キサイ</t>
    </rPh>
    <phoneticPr fontId="5"/>
  </si>
  <si>
    <t>　６.(3)から(8)の各項目とも、別途根拠資料を添付のこと。</t>
    <rPh sb="12" eb="14">
      <t>カクコウ</t>
    </rPh>
    <rPh sb="14" eb="15">
      <t>モク</t>
    </rPh>
    <rPh sb="18" eb="20">
      <t>ベット</t>
    </rPh>
    <rPh sb="20" eb="22">
      <t>コンキョ</t>
    </rPh>
    <rPh sb="22" eb="24">
      <t>シリョウ</t>
    </rPh>
    <rPh sb="25" eb="27">
      <t>テンプ</t>
    </rPh>
    <phoneticPr fontId="5"/>
  </si>
  <si>
    <t>　　 のこと。</t>
    <phoneticPr fontId="5"/>
  </si>
  <si>
    <t>　（１）開発行為に係る事業区域の用途別面積</t>
    <rPh sb="4" eb="6">
      <t>カイハツ</t>
    </rPh>
    <rPh sb="6" eb="8">
      <t>コウイ</t>
    </rPh>
    <rPh sb="9" eb="10">
      <t>カカ</t>
    </rPh>
    <rPh sb="11" eb="13">
      <t>ジギョウ</t>
    </rPh>
    <rPh sb="13" eb="15">
      <t>クイキ</t>
    </rPh>
    <rPh sb="16" eb="18">
      <t>ヨウト</t>
    </rPh>
    <rPh sb="18" eb="19">
      <t>ベツ</t>
    </rPh>
    <rPh sb="19" eb="21">
      <t>メンセキ</t>
    </rPh>
    <phoneticPr fontId="5"/>
  </si>
  <si>
    <t>開発後</t>
    <rPh sb="0" eb="2">
      <t>カイハツ</t>
    </rPh>
    <rPh sb="2" eb="3">
      <t>ゴ</t>
    </rPh>
    <phoneticPr fontId="5"/>
  </si>
  <si>
    <t>開発前</t>
    <rPh sb="0" eb="2">
      <t>カイハツ</t>
    </rPh>
    <rPh sb="2" eb="3">
      <t>マエ</t>
    </rPh>
    <phoneticPr fontId="5"/>
  </si>
  <si>
    <t>構成比</t>
    <rPh sb="0" eb="3">
      <t>コウセイヒ</t>
    </rPh>
    <phoneticPr fontId="5"/>
  </si>
  <si>
    <t>保安林</t>
    <rPh sb="0" eb="3">
      <t>ホアンリン</t>
    </rPh>
    <phoneticPr fontId="5"/>
  </si>
  <si>
    <t>その他</t>
    <rPh sb="2" eb="3">
      <t>タ</t>
    </rPh>
    <phoneticPr fontId="5"/>
  </si>
  <si>
    <t>農　地</t>
    <rPh sb="0" eb="1">
      <t>ノウ</t>
    </rPh>
    <rPh sb="2" eb="3">
      <t>チ</t>
    </rPh>
    <phoneticPr fontId="5"/>
  </si>
  <si>
    <t>対　象　森　林</t>
    <rPh sb="0" eb="1">
      <t>タイ</t>
    </rPh>
    <rPh sb="2" eb="3">
      <t>ゾウ</t>
    </rPh>
    <rPh sb="4" eb="5">
      <t>モリ</t>
    </rPh>
    <rPh sb="6" eb="7">
      <t>ハヤシ</t>
    </rPh>
    <phoneticPr fontId="5"/>
  </si>
  <si>
    <t>（その２）</t>
    <phoneticPr fontId="5"/>
  </si>
  <si>
    <t xml:space="preserve">期別区分 </t>
    <rPh sb="0" eb="1">
      <t>キ</t>
    </rPh>
    <rPh sb="1" eb="2">
      <t>ベツ</t>
    </rPh>
    <rPh sb="2" eb="4">
      <t>クブン</t>
    </rPh>
    <phoneticPr fontId="5"/>
  </si>
  <si>
    <t>摘　　要</t>
    <rPh sb="0" eb="1">
      <t>ツム</t>
    </rPh>
    <rPh sb="3" eb="4">
      <t>ヨウ</t>
    </rPh>
    <phoneticPr fontId="5"/>
  </si>
  <si>
    <t xml:space="preserve"> 科　目</t>
    <rPh sb="1" eb="2">
      <t>カ</t>
    </rPh>
    <rPh sb="3" eb="4">
      <t>メ</t>
    </rPh>
    <phoneticPr fontId="5"/>
  </si>
  <si>
    <t>支　　　　　　　　　　出</t>
    <rPh sb="0" eb="1">
      <t>シ</t>
    </rPh>
    <rPh sb="11" eb="12">
      <t>デ</t>
    </rPh>
    <phoneticPr fontId="5"/>
  </si>
  <si>
    <t>収　　　　　　　　　　入</t>
    <rPh sb="0" eb="1">
      <t>オサム</t>
    </rPh>
    <rPh sb="11" eb="12">
      <t>イ</t>
    </rPh>
    <phoneticPr fontId="5"/>
  </si>
  <si>
    <t>開発行為者</t>
    <rPh sb="0" eb="2">
      <t>カイハツ</t>
    </rPh>
    <rPh sb="2" eb="4">
      <t>コウイ</t>
    </rPh>
    <rPh sb="4" eb="5">
      <t>シャ</t>
    </rPh>
    <phoneticPr fontId="5"/>
  </si>
  <si>
    <t>３　林地開発行為施行能力に関する申告</t>
    <rPh sb="2" eb="4">
      <t>リンチ</t>
    </rPh>
    <rPh sb="4" eb="6">
      <t>カイハツ</t>
    </rPh>
    <rPh sb="6" eb="8">
      <t>コウイ</t>
    </rPh>
    <rPh sb="8" eb="10">
      <t>セコウ</t>
    </rPh>
    <rPh sb="10" eb="12">
      <t>ノウリョク</t>
    </rPh>
    <rPh sb="13" eb="14">
      <t>カン</t>
    </rPh>
    <rPh sb="16" eb="18">
      <t>シンコク</t>
    </rPh>
    <phoneticPr fontId="5"/>
  </si>
  <si>
    <t>資産等の状況</t>
    <rPh sb="0" eb="2">
      <t>シサン</t>
    </rPh>
    <rPh sb="2" eb="3">
      <t>トウ</t>
    </rPh>
    <rPh sb="4" eb="6">
      <t>ジョウキョウ</t>
    </rPh>
    <phoneticPr fontId="5"/>
  </si>
  <si>
    <t>納　　税　　額</t>
    <rPh sb="0" eb="1">
      <t>オサム</t>
    </rPh>
    <rPh sb="3" eb="4">
      <t>ゼイ</t>
    </rPh>
    <rPh sb="6" eb="7">
      <t>ガク</t>
    </rPh>
    <phoneticPr fontId="5"/>
  </si>
  <si>
    <t>設　計　者</t>
    <rPh sb="0" eb="1">
      <t>セツ</t>
    </rPh>
    <rPh sb="2" eb="3">
      <t>ケイ</t>
    </rPh>
    <rPh sb="4" eb="5">
      <t>シャ</t>
    </rPh>
    <phoneticPr fontId="5"/>
  </si>
  <si>
    <t>担 当 者</t>
    <rPh sb="0" eb="1">
      <t>タン</t>
    </rPh>
    <rPh sb="2" eb="3">
      <t>トウ</t>
    </rPh>
    <rPh sb="4" eb="5">
      <t>シャ</t>
    </rPh>
    <phoneticPr fontId="5"/>
  </si>
  <si>
    <t>氏　名（法人名）</t>
    <rPh sb="0" eb="1">
      <t>シ</t>
    </rPh>
    <rPh sb="2" eb="3">
      <t>ナ</t>
    </rPh>
    <rPh sb="4" eb="6">
      <t>ホウジン</t>
    </rPh>
    <rPh sb="6" eb="7">
      <t>メイ</t>
    </rPh>
    <phoneticPr fontId="5"/>
  </si>
  <si>
    <t>住　所（所在地）</t>
    <rPh sb="0" eb="1">
      <t>ジュウ</t>
    </rPh>
    <rPh sb="2" eb="3">
      <t>ショ</t>
    </rPh>
    <rPh sb="4" eb="7">
      <t>ショザイチ</t>
    </rPh>
    <phoneticPr fontId="5"/>
  </si>
  <si>
    <t>連　絡　先</t>
    <rPh sb="0" eb="1">
      <t>レン</t>
    </rPh>
    <rPh sb="2" eb="3">
      <t>ラク</t>
    </rPh>
    <rPh sb="4" eb="5">
      <t>サキ</t>
    </rPh>
    <phoneticPr fontId="5"/>
  </si>
  <si>
    <t>備　考</t>
    <rPh sb="0" eb="1">
      <t>ソナエ</t>
    </rPh>
    <rPh sb="2" eb="3">
      <t>コウ</t>
    </rPh>
    <phoneticPr fontId="5"/>
  </si>
  <si>
    <t>建　設　業　法
宅地建物取引業法
そ　　の　　他</t>
    <rPh sb="0" eb="1">
      <t>ケン</t>
    </rPh>
    <rPh sb="2" eb="3">
      <t>セツ</t>
    </rPh>
    <rPh sb="4" eb="5">
      <t>ギョウ</t>
    </rPh>
    <rPh sb="6" eb="7">
      <t>ホウ</t>
    </rPh>
    <phoneticPr fontId="5"/>
  </si>
  <si>
    <t>法令等
による
登　録</t>
    <rPh sb="0" eb="2">
      <t>ホウレイ</t>
    </rPh>
    <rPh sb="2" eb="3">
      <t>トウ</t>
    </rPh>
    <phoneticPr fontId="5"/>
  </si>
  <si>
    <t>住　　所
所 在 地</t>
    <rPh sb="0" eb="1">
      <t>ジュウ</t>
    </rPh>
    <rPh sb="3" eb="4">
      <t>ショ</t>
    </rPh>
    <rPh sb="5" eb="6">
      <t>ショ</t>
    </rPh>
    <rPh sb="7" eb="8">
      <t>ザイ</t>
    </rPh>
    <rPh sb="9" eb="10">
      <t>チ</t>
    </rPh>
    <phoneticPr fontId="5"/>
  </si>
  <si>
    <t>年度区分</t>
    <rPh sb="0" eb="2">
      <t>ネンド</t>
    </rPh>
    <rPh sb="2" eb="4">
      <t>クブン</t>
    </rPh>
    <phoneticPr fontId="5"/>
  </si>
  <si>
    <t>税区分</t>
    <rPh sb="0" eb="1">
      <t>ゼイ</t>
    </rPh>
    <rPh sb="1" eb="3">
      <t>クブン</t>
    </rPh>
    <phoneticPr fontId="5"/>
  </si>
  <si>
    <t>（前年度）</t>
    <rPh sb="1" eb="4">
      <t>ゼンネンド</t>
    </rPh>
    <phoneticPr fontId="5"/>
  </si>
  <si>
    <t>（前々年度）</t>
    <rPh sb="1" eb="3">
      <t>マエマエ</t>
    </rPh>
    <rPh sb="3" eb="5">
      <t>ネンド</t>
    </rPh>
    <phoneticPr fontId="5"/>
  </si>
  <si>
    <t>固定資産税</t>
    <rPh sb="0" eb="2">
      <t>コテイ</t>
    </rPh>
    <rPh sb="2" eb="5">
      <t>シサンゼイ</t>
    </rPh>
    <phoneticPr fontId="5"/>
  </si>
  <si>
    <t>職 員 数</t>
    <rPh sb="0" eb="1">
      <t>ショク</t>
    </rPh>
    <rPh sb="2" eb="3">
      <t>イン</t>
    </rPh>
    <rPh sb="4" eb="5">
      <t>スウ</t>
    </rPh>
    <phoneticPr fontId="5"/>
  </si>
  <si>
    <t>過去５年間の
開発行為に
関する実績</t>
    <rPh sb="0" eb="2">
      <t>カコ</t>
    </rPh>
    <rPh sb="3" eb="5">
      <t>ネンカン</t>
    </rPh>
    <phoneticPr fontId="5"/>
  </si>
  <si>
    <t>（ 注意事項 ）</t>
    <rPh sb="2" eb="3">
      <t>チュウ</t>
    </rPh>
    <rPh sb="3" eb="4">
      <t>イ</t>
    </rPh>
    <rPh sb="4" eb="5">
      <t>コト</t>
    </rPh>
    <rPh sb="5" eb="6">
      <t>コウ</t>
    </rPh>
    <phoneticPr fontId="5"/>
  </si>
  <si>
    <t>工種</t>
    <rPh sb="0" eb="2">
      <t>コウシュ</t>
    </rPh>
    <phoneticPr fontId="5"/>
  </si>
  <si>
    <t>年月</t>
    <rPh sb="0" eb="2">
      <t>ネンゲツ</t>
    </rPh>
    <phoneticPr fontId="5"/>
  </si>
  <si>
    <t>摘　要</t>
    <rPh sb="0" eb="1">
      <t>ツム</t>
    </rPh>
    <rPh sb="2" eb="3">
      <t>ヨウ</t>
    </rPh>
    <phoneticPr fontId="5"/>
  </si>
  <si>
    <t xml:space="preserve"> 注：横表もしくはＡ３用紙横でも可。</t>
    <rPh sb="1" eb="2">
      <t>チュウ</t>
    </rPh>
    <rPh sb="3" eb="4">
      <t>ヨコ</t>
    </rPh>
    <rPh sb="4" eb="5">
      <t>ヒョウ</t>
    </rPh>
    <rPh sb="11" eb="13">
      <t>ヨウシ</t>
    </rPh>
    <rPh sb="13" eb="14">
      <t>ヨコ</t>
    </rPh>
    <rPh sb="16" eb="17">
      <t>カ</t>
    </rPh>
    <phoneticPr fontId="5"/>
  </si>
  <si>
    <t>１　切取盛土計画</t>
    <rPh sb="2" eb="4">
      <t>キリトリ</t>
    </rPh>
    <rPh sb="4" eb="6">
      <t>モリド</t>
    </rPh>
    <rPh sb="6" eb="8">
      <t>ケイカク</t>
    </rPh>
    <phoneticPr fontId="5"/>
  </si>
  <si>
    <t>区　　分</t>
    <rPh sb="0" eb="1">
      <t>ク</t>
    </rPh>
    <rPh sb="3" eb="4">
      <t>ブン</t>
    </rPh>
    <phoneticPr fontId="5"/>
  </si>
  <si>
    <t>勾　　配</t>
    <rPh sb="0" eb="1">
      <t>コウ</t>
    </rPh>
    <rPh sb="3" eb="4">
      <t>ハイ</t>
    </rPh>
    <phoneticPr fontId="5"/>
  </si>
  <si>
    <t>土　　量</t>
    <rPh sb="0" eb="1">
      <t>ド</t>
    </rPh>
    <rPh sb="3" eb="4">
      <t>リョウ</t>
    </rPh>
    <phoneticPr fontId="5"/>
  </si>
  <si>
    <t>変 化 率</t>
    <rPh sb="0" eb="1">
      <t>ヘン</t>
    </rPh>
    <rPh sb="2" eb="3">
      <t>カ</t>
    </rPh>
    <rPh sb="4" eb="5">
      <t>リツ</t>
    </rPh>
    <phoneticPr fontId="5"/>
  </si>
  <si>
    <t>補正土量</t>
    <rPh sb="0" eb="2">
      <t>ホセイ</t>
    </rPh>
    <rPh sb="2" eb="3">
      <t>ド</t>
    </rPh>
    <rPh sb="3" eb="4">
      <t>リョウ</t>
    </rPh>
    <phoneticPr fontId="5"/>
  </si>
  <si>
    <t>摘　　　要</t>
    <rPh sb="0" eb="1">
      <t>ツム</t>
    </rPh>
    <rPh sb="4" eb="5">
      <t>ヨウ</t>
    </rPh>
    <phoneticPr fontId="5"/>
  </si>
  <si>
    <t>２　法面計画</t>
    <rPh sb="2" eb="4">
      <t>ノリメン</t>
    </rPh>
    <rPh sb="4" eb="6">
      <t>ケイカク</t>
    </rPh>
    <phoneticPr fontId="5"/>
  </si>
  <si>
    <t>法　　高</t>
    <rPh sb="0" eb="1">
      <t>ノリ</t>
    </rPh>
    <rPh sb="3" eb="4">
      <t>タカ</t>
    </rPh>
    <phoneticPr fontId="5"/>
  </si>
  <si>
    <t>小段幅／ｍ毎</t>
    <rPh sb="0" eb="1">
      <t>コ</t>
    </rPh>
    <rPh sb="1" eb="2">
      <t>ダン</t>
    </rPh>
    <rPh sb="2" eb="3">
      <t>ハバ</t>
    </rPh>
    <rPh sb="5" eb="6">
      <t>マイ</t>
    </rPh>
    <phoneticPr fontId="5"/>
  </si>
  <si>
    <t>法面保護の方法</t>
    <rPh sb="0" eb="2">
      <t>ノリメン</t>
    </rPh>
    <rPh sb="2" eb="4">
      <t>ホゴ</t>
    </rPh>
    <rPh sb="5" eb="7">
      <t>ホウホウ</t>
    </rPh>
    <phoneticPr fontId="5"/>
  </si>
  <si>
    <t>３　擁壁計画</t>
    <rPh sb="2" eb="4">
      <t>ヨウヘキ</t>
    </rPh>
    <rPh sb="4" eb="6">
      <t>ケイカク</t>
    </rPh>
    <phoneticPr fontId="5"/>
  </si>
  <si>
    <t>転倒</t>
    <rPh sb="0" eb="2">
      <t>テントウ</t>
    </rPh>
    <phoneticPr fontId="5"/>
  </si>
  <si>
    <t>滑動</t>
    <rPh sb="0" eb="2">
      <t>カツドウ</t>
    </rPh>
    <phoneticPr fontId="5"/>
  </si>
  <si>
    <t>安 全 率</t>
    <rPh sb="0" eb="1">
      <t>ヤス</t>
    </rPh>
    <rPh sb="2" eb="3">
      <t>ゼン</t>
    </rPh>
    <rPh sb="4" eb="5">
      <t>リツ</t>
    </rPh>
    <phoneticPr fontId="5"/>
  </si>
  <si>
    <t>構　　　造</t>
    <rPh sb="0" eb="1">
      <t>カマエ</t>
    </rPh>
    <rPh sb="4" eb="5">
      <t>ヅクリ</t>
    </rPh>
    <phoneticPr fontId="5"/>
  </si>
  <si>
    <t>標準断面又は安定計算</t>
    <rPh sb="0" eb="2">
      <t>ヒョウジュン</t>
    </rPh>
    <rPh sb="2" eb="4">
      <t>ダンメン</t>
    </rPh>
    <rPh sb="4" eb="5">
      <t>マタ</t>
    </rPh>
    <rPh sb="6" eb="8">
      <t>アンテイ</t>
    </rPh>
    <rPh sb="8" eb="10">
      <t>ケイサン</t>
    </rPh>
    <phoneticPr fontId="5"/>
  </si>
  <si>
    <t>４　設計雨量強度</t>
    <rPh sb="2" eb="4">
      <t>セッケイ</t>
    </rPh>
    <rPh sb="4" eb="6">
      <t>ウリョウ</t>
    </rPh>
    <rPh sb="6" eb="8">
      <t>キョウド</t>
    </rPh>
    <phoneticPr fontId="5"/>
  </si>
  <si>
    <t>対象施設名</t>
    <rPh sb="0" eb="2">
      <t>タイショウ</t>
    </rPh>
    <rPh sb="2" eb="4">
      <t>シセツ</t>
    </rPh>
    <rPh sb="4" eb="5">
      <t>メイ</t>
    </rPh>
    <phoneticPr fontId="5"/>
  </si>
  <si>
    <t>確 率 年</t>
    <rPh sb="0" eb="1">
      <t>アキラ</t>
    </rPh>
    <rPh sb="2" eb="3">
      <t>リツ</t>
    </rPh>
    <rPh sb="4" eb="5">
      <t>ネン</t>
    </rPh>
    <phoneticPr fontId="5"/>
  </si>
  <si>
    <t>雨 量 強 度</t>
    <rPh sb="0" eb="1">
      <t>アメ</t>
    </rPh>
    <rPh sb="2" eb="3">
      <t>リョウ</t>
    </rPh>
    <rPh sb="4" eb="5">
      <t>ツヨシ</t>
    </rPh>
    <rPh sb="6" eb="7">
      <t>ド</t>
    </rPh>
    <phoneticPr fontId="5"/>
  </si>
  <si>
    <t>単 位 時 間</t>
    <rPh sb="0" eb="1">
      <t>タン</t>
    </rPh>
    <rPh sb="2" eb="3">
      <t>クライ</t>
    </rPh>
    <rPh sb="4" eb="5">
      <t>トキ</t>
    </rPh>
    <rPh sb="6" eb="7">
      <t>アイダ</t>
    </rPh>
    <phoneticPr fontId="5"/>
  </si>
  <si>
    <t>５　使用した流出係数</t>
    <rPh sb="2" eb="4">
      <t>シヨウ</t>
    </rPh>
    <rPh sb="6" eb="8">
      <t>リュウシュツ</t>
    </rPh>
    <rPh sb="8" eb="10">
      <t>ケイスウ</t>
    </rPh>
    <phoneticPr fontId="5"/>
  </si>
  <si>
    <t xml:space="preserve"> 注意事項</t>
    <rPh sb="1" eb="3">
      <t>チュウイ</t>
    </rPh>
    <rPh sb="3" eb="5">
      <t>ジコウ</t>
    </rPh>
    <phoneticPr fontId="5"/>
  </si>
  <si>
    <t>１．水の確保に関する計画</t>
    <rPh sb="2" eb="3">
      <t>ミズ</t>
    </rPh>
    <rPh sb="4" eb="6">
      <t>カクホ</t>
    </rPh>
    <rPh sb="7" eb="8">
      <t>カン</t>
    </rPh>
    <rPh sb="10" eb="12">
      <t>ケイカク</t>
    </rPh>
    <phoneticPr fontId="5"/>
  </si>
  <si>
    <t>用水の種類</t>
    <rPh sb="0" eb="2">
      <t>ヨウスイ</t>
    </rPh>
    <rPh sb="3" eb="5">
      <t>シュルイ</t>
    </rPh>
    <phoneticPr fontId="5"/>
  </si>
  <si>
    <t>水 利 権 者</t>
    <rPh sb="0" eb="1">
      <t>ミズ</t>
    </rPh>
    <rPh sb="2" eb="3">
      <t>リ</t>
    </rPh>
    <rPh sb="4" eb="5">
      <t>ケン</t>
    </rPh>
    <rPh sb="6" eb="7">
      <t>シャ</t>
    </rPh>
    <phoneticPr fontId="5"/>
  </si>
  <si>
    <t>需 給 対 象</t>
    <rPh sb="0" eb="1">
      <t>モトメ</t>
    </rPh>
    <rPh sb="2" eb="3">
      <t>キュウ</t>
    </rPh>
    <rPh sb="4" eb="5">
      <t>タイ</t>
    </rPh>
    <rPh sb="6" eb="7">
      <t>ゾウ</t>
    </rPh>
    <phoneticPr fontId="5"/>
  </si>
  <si>
    <t>同意の状況</t>
    <rPh sb="0" eb="2">
      <t>ドウイ</t>
    </rPh>
    <rPh sb="3" eb="5">
      <t>ジョウキョウ</t>
    </rPh>
    <phoneticPr fontId="5"/>
  </si>
  <si>
    <t>代替水源の必要性</t>
    <rPh sb="0" eb="2">
      <t>ダイタイ</t>
    </rPh>
    <rPh sb="2" eb="4">
      <t>スイゲン</t>
    </rPh>
    <rPh sb="5" eb="8">
      <t>ヒツヨウセイ</t>
    </rPh>
    <phoneticPr fontId="5"/>
  </si>
  <si>
    <t>水 源 の 種 類</t>
    <rPh sb="0" eb="1">
      <t>ミズ</t>
    </rPh>
    <rPh sb="2" eb="3">
      <t>ミナモト</t>
    </rPh>
    <rPh sb="6" eb="7">
      <t>タネ</t>
    </rPh>
    <rPh sb="8" eb="9">
      <t>タグイ</t>
    </rPh>
    <phoneticPr fontId="5"/>
  </si>
  <si>
    <t>数　　　量</t>
    <rPh sb="0" eb="1">
      <t>スウ</t>
    </rPh>
    <rPh sb="4" eb="5">
      <t>リョウ</t>
    </rPh>
    <phoneticPr fontId="5"/>
  </si>
  <si>
    <t>給水（かんがい）能力</t>
    <rPh sb="0" eb="2">
      <t>キュウスイ</t>
    </rPh>
    <rPh sb="8" eb="10">
      <t>ノウリョク</t>
    </rPh>
    <phoneticPr fontId="5"/>
  </si>
  <si>
    <t>摘　　　　要</t>
    <rPh sb="0" eb="1">
      <t>ツム</t>
    </rPh>
    <rPh sb="5" eb="6">
      <t>ヨウ</t>
    </rPh>
    <phoneticPr fontId="5"/>
  </si>
  <si>
    <t>（２）代替水源計画</t>
    <rPh sb="3" eb="5">
      <t>ダイタイ</t>
    </rPh>
    <rPh sb="5" eb="7">
      <t>スイゲン</t>
    </rPh>
    <rPh sb="7" eb="9">
      <t>ケイカク</t>
    </rPh>
    <phoneticPr fontId="5"/>
  </si>
  <si>
    <t>２．環境保全計画</t>
    <rPh sb="2" eb="4">
      <t>カンキョウ</t>
    </rPh>
    <rPh sb="4" eb="6">
      <t>ホゼン</t>
    </rPh>
    <rPh sb="6" eb="8">
      <t>ケイカク</t>
    </rPh>
    <phoneticPr fontId="5"/>
  </si>
  <si>
    <t>（１）水質汚濁防止計画</t>
    <rPh sb="3" eb="5">
      <t>スイシツ</t>
    </rPh>
    <rPh sb="5" eb="7">
      <t>オダク</t>
    </rPh>
    <rPh sb="7" eb="9">
      <t>ボウシ</t>
    </rPh>
    <rPh sb="9" eb="11">
      <t>ケイカク</t>
    </rPh>
    <phoneticPr fontId="5"/>
  </si>
  <si>
    <t>（２）大気汚染防止計画</t>
    <rPh sb="3" eb="5">
      <t>タイキ</t>
    </rPh>
    <rPh sb="5" eb="7">
      <t>オセン</t>
    </rPh>
    <rPh sb="7" eb="9">
      <t>ボウシ</t>
    </rPh>
    <rPh sb="9" eb="11">
      <t>ケイカク</t>
    </rPh>
    <phoneticPr fontId="5"/>
  </si>
  <si>
    <t>排水の種類</t>
    <rPh sb="0" eb="2">
      <t>ハイスイ</t>
    </rPh>
    <rPh sb="3" eb="5">
      <t>シュルイ</t>
    </rPh>
    <phoneticPr fontId="5"/>
  </si>
  <si>
    <t>放 流 先</t>
    <rPh sb="0" eb="1">
      <t>ホウ</t>
    </rPh>
    <rPh sb="2" eb="3">
      <t>リュウ</t>
    </rPh>
    <rPh sb="4" eb="5">
      <t>サキ</t>
    </rPh>
    <phoneticPr fontId="5"/>
  </si>
  <si>
    <t>管 理 者</t>
    <rPh sb="0" eb="1">
      <t>カン</t>
    </rPh>
    <rPh sb="2" eb="3">
      <t>リ</t>
    </rPh>
    <rPh sb="4" eb="5">
      <t>シャ</t>
    </rPh>
    <phoneticPr fontId="5"/>
  </si>
  <si>
    <t>処　理　施　設</t>
    <rPh sb="0" eb="1">
      <t>ショ</t>
    </rPh>
    <rPh sb="2" eb="3">
      <t>リ</t>
    </rPh>
    <rPh sb="4" eb="5">
      <t>シ</t>
    </rPh>
    <rPh sb="6" eb="7">
      <t>セツ</t>
    </rPh>
    <phoneticPr fontId="5"/>
  </si>
  <si>
    <t>排  出  物  の  種  類</t>
    <rPh sb="0" eb="1">
      <t>ハイ</t>
    </rPh>
    <rPh sb="3" eb="4">
      <t>デ</t>
    </rPh>
    <rPh sb="6" eb="7">
      <t>ブツ</t>
    </rPh>
    <rPh sb="12" eb="13">
      <t>タネ</t>
    </rPh>
    <rPh sb="15" eb="16">
      <t>タグイ</t>
    </rPh>
    <phoneticPr fontId="5"/>
  </si>
  <si>
    <t>防　　止　　施　　設</t>
    <rPh sb="0" eb="1">
      <t>ボウ</t>
    </rPh>
    <rPh sb="3" eb="4">
      <t>トメ</t>
    </rPh>
    <rPh sb="6" eb="7">
      <t>シ</t>
    </rPh>
    <rPh sb="9" eb="10">
      <t>セツ</t>
    </rPh>
    <phoneticPr fontId="5"/>
  </si>
  <si>
    <t>摘　　　　　　　要</t>
    <rPh sb="0" eb="1">
      <t>ツム</t>
    </rPh>
    <rPh sb="8" eb="9">
      <t>ヨウ</t>
    </rPh>
    <phoneticPr fontId="5"/>
  </si>
  <si>
    <t>発　　生　　施　　設</t>
    <rPh sb="0" eb="1">
      <t>ハッ</t>
    </rPh>
    <rPh sb="3" eb="4">
      <t>セイ</t>
    </rPh>
    <rPh sb="6" eb="7">
      <t>シ</t>
    </rPh>
    <rPh sb="9" eb="10">
      <t>セツ</t>
    </rPh>
    <phoneticPr fontId="5"/>
  </si>
  <si>
    <t>開　発　行　為　施　行　同　意　書</t>
    <rPh sb="0" eb="1">
      <t>カイ</t>
    </rPh>
    <rPh sb="2" eb="3">
      <t>ハッ</t>
    </rPh>
    <rPh sb="4" eb="5">
      <t>ギョウ</t>
    </rPh>
    <rPh sb="6" eb="7">
      <t>タメ</t>
    </rPh>
    <rPh sb="8" eb="9">
      <t>シ</t>
    </rPh>
    <rPh sb="10" eb="11">
      <t>ギョウ</t>
    </rPh>
    <rPh sb="12" eb="13">
      <t>ドウ</t>
    </rPh>
    <rPh sb="14" eb="15">
      <t>イ</t>
    </rPh>
    <rPh sb="16" eb="17">
      <t>ショ</t>
    </rPh>
    <phoneticPr fontId="5"/>
  </si>
  <si>
    <t>市町村</t>
    <rPh sb="0" eb="3">
      <t>シチョウソン</t>
    </rPh>
    <phoneticPr fontId="5"/>
  </si>
  <si>
    <t>地目及び
権利の種類</t>
    <rPh sb="0" eb="2">
      <t>チモク</t>
    </rPh>
    <rPh sb="2" eb="3">
      <t>オヨ</t>
    </rPh>
    <rPh sb="5" eb="7">
      <t>ケンリ</t>
    </rPh>
    <rPh sb="8" eb="10">
      <t>シュルイ</t>
    </rPh>
    <phoneticPr fontId="5"/>
  </si>
  <si>
    <t>同　　意</t>
    <rPh sb="0" eb="1">
      <t>ドウ</t>
    </rPh>
    <rPh sb="3" eb="4">
      <t>イ</t>
    </rPh>
    <phoneticPr fontId="5"/>
  </si>
  <si>
    <t>年</t>
    <rPh sb="0" eb="1">
      <t>ネン</t>
    </rPh>
    <phoneticPr fontId="5"/>
  </si>
  <si>
    <t>月</t>
    <rPh sb="0" eb="1">
      <t>ツキ</t>
    </rPh>
    <phoneticPr fontId="5"/>
  </si>
  <si>
    <t>日</t>
    <rPh sb="0" eb="1">
      <t>ニチ</t>
    </rPh>
    <phoneticPr fontId="5"/>
  </si>
  <si>
    <t>印</t>
    <rPh sb="0" eb="1">
      <t>イン</t>
    </rPh>
    <phoneticPr fontId="5"/>
  </si>
  <si>
    <t>注意事項</t>
    <rPh sb="0" eb="2">
      <t>チュウイ</t>
    </rPh>
    <rPh sb="2" eb="4">
      <t>ジコウ</t>
    </rPh>
    <phoneticPr fontId="5"/>
  </si>
  <si>
    <t>林 地 開 発 許 可 申 請 書</t>
    <rPh sb="0" eb="1">
      <t>リン</t>
    </rPh>
    <rPh sb="2" eb="3">
      <t>チ</t>
    </rPh>
    <rPh sb="4" eb="5">
      <t>カイ</t>
    </rPh>
    <rPh sb="6" eb="7">
      <t>ハッ</t>
    </rPh>
    <rPh sb="8" eb="9">
      <t>モト</t>
    </rPh>
    <rPh sb="10" eb="11">
      <t>カ</t>
    </rPh>
    <rPh sb="12" eb="13">
      <t>サル</t>
    </rPh>
    <rPh sb="14" eb="15">
      <t>ショウ</t>
    </rPh>
    <rPh sb="16" eb="17">
      <t>ショ</t>
    </rPh>
    <phoneticPr fontId="5"/>
  </si>
  <si>
    <t>申請者氏名</t>
    <rPh sb="0" eb="3">
      <t>シンセイシャ</t>
    </rPh>
    <rPh sb="3" eb="5">
      <t>シメイ</t>
    </rPh>
    <phoneticPr fontId="5"/>
  </si>
  <si>
    <t>住　　　所</t>
    <rPh sb="0" eb="1">
      <t>ジュウ</t>
    </rPh>
    <rPh sb="4" eb="5">
      <t>ショ</t>
    </rPh>
    <phoneticPr fontId="5"/>
  </si>
  <si>
    <t>開発行為に係る
森林の所在場所</t>
    <rPh sb="0" eb="2">
      <t>カイハツ</t>
    </rPh>
    <rPh sb="2" eb="4">
      <t>コウイ</t>
    </rPh>
    <rPh sb="5" eb="6">
      <t>カカ</t>
    </rPh>
    <rPh sb="8" eb="10">
      <t>シンリン</t>
    </rPh>
    <rPh sb="11" eb="13">
      <t>ショザイ</t>
    </rPh>
    <rPh sb="13" eb="15">
      <t>バショ</t>
    </rPh>
    <phoneticPr fontId="5"/>
  </si>
  <si>
    <t>開発行為に係る
森林の土地の面積</t>
    <rPh sb="0" eb="2">
      <t>カイハツ</t>
    </rPh>
    <rPh sb="2" eb="4">
      <t>コウイ</t>
    </rPh>
    <rPh sb="5" eb="6">
      <t>カカ</t>
    </rPh>
    <rPh sb="8" eb="10">
      <t>シンリン</t>
    </rPh>
    <rPh sb="11" eb="13">
      <t>トチ</t>
    </rPh>
    <rPh sb="14" eb="16">
      <t>メンセキ</t>
    </rPh>
    <phoneticPr fontId="5"/>
  </si>
  <si>
    <t>開発行為の目的</t>
    <rPh sb="0" eb="2">
      <t>カイハツ</t>
    </rPh>
    <rPh sb="2" eb="4">
      <t>コウイ</t>
    </rPh>
    <rPh sb="5" eb="7">
      <t>モクテキ</t>
    </rPh>
    <phoneticPr fontId="5"/>
  </si>
  <si>
    <t>開発行為の
着手予定年月日</t>
    <rPh sb="0" eb="2">
      <t>カイハツ</t>
    </rPh>
    <rPh sb="2" eb="4">
      <t>コウイ</t>
    </rPh>
    <rPh sb="6" eb="8">
      <t>チャクシュ</t>
    </rPh>
    <rPh sb="8" eb="10">
      <t>ヨテイ</t>
    </rPh>
    <rPh sb="10" eb="13">
      <t>ネンガッピ</t>
    </rPh>
    <phoneticPr fontId="5"/>
  </si>
  <si>
    <t>備考</t>
    <rPh sb="0" eb="2">
      <t>ビコウ</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</si>
  <si>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</si>
  <si>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</si>
  <si>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</si>
  <si>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</si>
  <si>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</si>
  <si>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</si>
  <si>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</si>
  <si>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</si>
  <si>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</si>
  <si>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</si>
  <si>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工場・事業場の設置</t>
    <rPh sb="0" eb="2">
      <t>コウジョウ</t>
    </rPh>
    <rPh sb="3" eb="6">
      <t>ジギョウジョウ</t>
    </rPh>
    <rPh sb="7" eb="9">
      <t>セッチ</t>
    </rPh>
    <phoneticPr fontId="5"/>
  </si>
  <si>
    <t>住宅団地の造成</t>
    <rPh sb="0" eb="2">
      <t>ジュウタク</t>
    </rPh>
    <rPh sb="2" eb="4">
      <t>ダンチ</t>
    </rPh>
    <rPh sb="5" eb="7">
      <t>ゾウセイ</t>
    </rPh>
    <phoneticPr fontId="5"/>
  </si>
  <si>
    <t>別荘地の造成</t>
    <rPh sb="0" eb="3">
      <t>ベッソウチ</t>
    </rPh>
    <rPh sb="4" eb="6">
      <t>ゾウセイ</t>
    </rPh>
    <phoneticPr fontId="5"/>
  </si>
  <si>
    <t>ゴルフ場の造成</t>
    <rPh sb="3" eb="4">
      <t>ジョウ</t>
    </rPh>
    <rPh sb="5" eb="7">
      <t>ゾウセイ</t>
    </rPh>
    <phoneticPr fontId="5"/>
  </si>
  <si>
    <t>レジャー施設の設置</t>
    <rPh sb="4" eb="6">
      <t>シセツ</t>
    </rPh>
    <rPh sb="7" eb="9">
      <t>セッチ</t>
    </rPh>
    <phoneticPr fontId="5"/>
  </si>
  <si>
    <t>宿泊施設の設置</t>
    <rPh sb="0" eb="2">
      <t>シュクハク</t>
    </rPh>
    <rPh sb="2" eb="4">
      <t>シセツ</t>
    </rPh>
    <rPh sb="5" eb="7">
      <t>セッチ</t>
    </rPh>
    <phoneticPr fontId="5"/>
  </si>
  <si>
    <t>農用地の造成</t>
    <rPh sb="0" eb="3">
      <t>ノウヨウチ</t>
    </rPh>
    <rPh sb="4" eb="6">
      <t>ゾウセイ</t>
    </rPh>
    <phoneticPr fontId="5"/>
  </si>
  <si>
    <t>土石等の採掘</t>
    <rPh sb="0" eb="2">
      <t>ドセキ</t>
    </rPh>
    <rPh sb="2" eb="3">
      <t>トウ</t>
    </rPh>
    <rPh sb="4" eb="6">
      <t>サイクツ</t>
    </rPh>
    <phoneticPr fontId="5"/>
  </si>
  <si>
    <t>道路の新設または改築</t>
    <rPh sb="0" eb="2">
      <t>ドウロ</t>
    </rPh>
    <rPh sb="3" eb="5">
      <t>シンセツ</t>
    </rPh>
    <rPh sb="8" eb="10">
      <t>カイチク</t>
    </rPh>
    <phoneticPr fontId="5"/>
  </si>
  <si>
    <t>…</t>
    <phoneticPr fontId="5"/>
  </si>
  <si>
    <t>体験娯楽施設、その他観光、保養等の用に供する施設</t>
    <rPh sb="0" eb="2">
      <t>タイケン</t>
    </rPh>
    <rPh sb="2" eb="4">
      <t>ゴラク</t>
    </rPh>
    <rPh sb="4" eb="6">
      <t>シセツ</t>
    </rPh>
    <rPh sb="9" eb="10">
      <t>タ</t>
    </rPh>
    <rPh sb="10" eb="12">
      <t>カンコウ</t>
    </rPh>
    <rPh sb="13" eb="15">
      <t>ホヨウ</t>
    </rPh>
    <rPh sb="15" eb="16">
      <t>トウ</t>
    </rPh>
    <rPh sb="17" eb="18">
      <t>ヨウ</t>
    </rPh>
    <rPh sb="19" eb="20">
      <t>キョウ</t>
    </rPh>
    <rPh sb="22" eb="24">
      <t>シセツ</t>
    </rPh>
    <phoneticPr fontId="5"/>
  </si>
  <si>
    <t>　１．面積は、実測とし、ヘクタールを単位として小数第４位まで記載すること。</t>
    <rPh sb="3" eb="5">
      <t>メンセキ</t>
    </rPh>
    <rPh sb="7" eb="9">
      <t>ジッソク</t>
    </rPh>
    <rPh sb="18" eb="20">
      <t>タンイ</t>
    </rPh>
    <rPh sb="23" eb="25">
      <t>ショウスウ</t>
    </rPh>
    <rPh sb="25" eb="26">
      <t>ダイ</t>
    </rPh>
    <rPh sb="27" eb="28">
      <t>イ</t>
    </rPh>
    <rPh sb="30" eb="32">
      <t>キサイ</t>
    </rPh>
    <phoneticPr fontId="5"/>
  </si>
  <si>
    <t>土　　質</t>
    <rPh sb="0" eb="1">
      <t>ド</t>
    </rPh>
    <rPh sb="3" eb="4">
      <t>シツ</t>
    </rPh>
    <phoneticPr fontId="5"/>
  </si>
  <si>
    <t>勾　　配</t>
    <rPh sb="0" eb="1">
      <t>コウ</t>
    </rPh>
    <rPh sb="3" eb="4">
      <t>クバ</t>
    </rPh>
    <phoneticPr fontId="5"/>
  </si>
  <si>
    <t>計</t>
    <rPh sb="0" eb="1">
      <t>ケイ</t>
    </rPh>
    <phoneticPr fontId="5"/>
  </si>
  <si>
    <t>森　　林</t>
    <rPh sb="0" eb="1">
      <t>モリ</t>
    </rPh>
    <rPh sb="3" eb="4">
      <t>ハヤシ</t>
    </rPh>
    <phoneticPr fontId="5"/>
  </si>
  <si>
    <t>草　　地</t>
    <rPh sb="0" eb="1">
      <t>クサ</t>
    </rPh>
    <rPh sb="3" eb="4">
      <t>チ</t>
    </rPh>
    <phoneticPr fontId="5"/>
  </si>
  <si>
    <t>裸　　地</t>
    <rPh sb="0" eb="1">
      <t>ハダカ</t>
    </rPh>
    <rPh sb="3" eb="4">
      <t>チ</t>
    </rPh>
    <phoneticPr fontId="5"/>
  </si>
  <si>
    <t>残　置
森　林</t>
    <rPh sb="0" eb="1">
      <t>ザン</t>
    </rPh>
    <rPh sb="2" eb="3">
      <t>チ</t>
    </rPh>
    <rPh sb="4" eb="5">
      <t>モリ</t>
    </rPh>
    <rPh sb="6" eb="7">
      <t>ハヤシ</t>
    </rPh>
    <phoneticPr fontId="5"/>
  </si>
  <si>
    <t>今　　　期　　　計　　　画</t>
    <rPh sb="0" eb="1">
      <t>イマ</t>
    </rPh>
    <rPh sb="4" eb="5">
      <t>キ</t>
    </rPh>
    <rPh sb="8" eb="9">
      <t>ケイ</t>
    </rPh>
    <rPh sb="12" eb="13">
      <t>ガ</t>
    </rPh>
    <phoneticPr fontId="5"/>
  </si>
  <si>
    <t>借　入</t>
    <rPh sb="0" eb="1">
      <t>シャク</t>
    </rPh>
    <rPh sb="2" eb="3">
      <t>イ</t>
    </rPh>
    <phoneticPr fontId="5"/>
  </si>
  <si>
    <t>１　期 別 資 金 計 画</t>
    <rPh sb="2" eb="3">
      <t>キ</t>
    </rPh>
    <rPh sb="4" eb="5">
      <t>ベツ</t>
    </rPh>
    <rPh sb="6" eb="7">
      <t>シ</t>
    </rPh>
    <rPh sb="8" eb="9">
      <t>キン</t>
    </rPh>
    <rPh sb="10" eb="11">
      <t>ケイ</t>
    </rPh>
    <rPh sb="12" eb="13">
      <t>ガ</t>
    </rPh>
    <phoneticPr fontId="5"/>
  </si>
  <si>
    <t>第　期</t>
    <rPh sb="0" eb="1">
      <t>ダイ</t>
    </rPh>
    <rPh sb="2" eb="3">
      <t>キ</t>
    </rPh>
    <phoneticPr fontId="5"/>
  </si>
  <si>
    <t>法人税
又は
所得税</t>
    <rPh sb="0" eb="2">
      <t>ホウジン</t>
    </rPh>
    <rPh sb="4" eb="5">
      <t>マタ</t>
    </rPh>
    <rPh sb="7" eb="10">
      <t>ショトクゼイ</t>
    </rPh>
    <phoneticPr fontId="5"/>
  </si>
  <si>
    <t>事業税</t>
    <rPh sb="0" eb="3">
      <t>ジギョウゼイ</t>
    </rPh>
    <phoneticPr fontId="5"/>
  </si>
  <si>
    <t>市町村民税</t>
    <rPh sb="0" eb="3">
      <t>シチョウソン</t>
    </rPh>
    <rPh sb="3" eb="4">
      <t>ミン</t>
    </rPh>
    <rPh sb="4" eb="5">
      <t>ゼイ</t>
    </rPh>
    <phoneticPr fontId="5"/>
  </si>
  <si>
    <t>全　　　体　　　計　　　画</t>
    <rPh sb="0" eb="1">
      <t>ゼン</t>
    </rPh>
    <rPh sb="4" eb="5">
      <t>カラダ</t>
    </rPh>
    <phoneticPr fontId="5"/>
  </si>
  <si>
    <t>　３.(4)については、当該開発計画についての総事業費及び調達方法について記載する</t>
    <rPh sb="12" eb="14">
      <t>トウガイ</t>
    </rPh>
    <rPh sb="14" eb="16">
      <t>カイハツ</t>
    </rPh>
    <rPh sb="16" eb="18">
      <t>ケイカク</t>
    </rPh>
    <rPh sb="23" eb="24">
      <t>ソウ</t>
    </rPh>
    <rPh sb="24" eb="27">
      <t>ジギョウヒ</t>
    </rPh>
    <rPh sb="27" eb="28">
      <t>オヨ</t>
    </rPh>
    <rPh sb="29" eb="31">
      <t>チョウタツ</t>
    </rPh>
    <rPh sb="31" eb="33">
      <t>ホウホウ</t>
    </rPh>
    <rPh sb="37" eb="39">
      <t>キサイ</t>
    </rPh>
    <phoneticPr fontId="5"/>
  </si>
  <si>
    <t>　　 こと。</t>
    <phoneticPr fontId="5"/>
  </si>
  <si>
    <t>　４.(5)、(6)、(7)については、開発計画の設計等にあたっての必要項目について記載</t>
    <rPh sb="20" eb="22">
      <t>カイハツ</t>
    </rPh>
    <rPh sb="22" eb="24">
      <t>ケイカク</t>
    </rPh>
    <rPh sb="25" eb="27">
      <t>セッケイ</t>
    </rPh>
    <rPh sb="27" eb="28">
      <t>トウ</t>
    </rPh>
    <rPh sb="34" eb="36">
      <t>ヒツヨウ</t>
    </rPh>
    <rPh sb="36" eb="38">
      <t>コウモク</t>
    </rPh>
    <rPh sb="42" eb="44">
      <t>キサイ</t>
    </rPh>
    <phoneticPr fontId="5"/>
  </si>
  <si>
    <t>　２.(3)の①は開発面積、②森林面積、③農地等を含んだ事業区域面積を記載のこと。</t>
    <rPh sb="9" eb="11">
      <t>カイハツ</t>
    </rPh>
    <rPh sb="11" eb="13">
      <t>メンセキ</t>
    </rPh>
    <rPh sb="15" eb="17">
      <t>シンリン</t>
    </rPh>
    <rPh sb="17" eb="19">
      <t>メンセキ</t>
    </rPh>
    <rPh sb="21" eb="23">
      <t>ノウチ</t>
    </rPh>
    <rPh sb="23" eb="24">
      <t>トウ</t>
    </rPh>
    <rPh sb="25" eb="26">
      <t>フク</t>
    </rPh>
    <rPh sb="28" eb="30">
      <t>ジギョウ</t>
    </rPh>
    <rPh sb="30" eb="32">
      <t>クイキ</t>
    </rPh>
    <rPh sb="32" eb="34">
      <t>メンセキ</t>
    </rPh>
    <rPh sb="35" eb="37">
      <t>キサイ</t>
    </rPh>
    <phoneticPr fontId="5"/>
  </si>
  <si>
    <t>資　本　金
主たる取引
金 融 機 関</t>
    <rPh sb="0" eb="1">
      <t>シ</t>
    </rPh>
    <rPh sb="2" eb="3">
      <t>ホン</t>
    </rPh>
    <rPh sb="4" eb="5">
      <t>キン</t>
    </rPh>
    <rPh sb="6" eb="7">
      <t>シュ</t>
    </rPh>
    <rPh sb="9" eb="11">
      <t>トリヒキ</t>
    </rPh>
    <rPh sb="12" eb="13">
      <t>キン</t>
    </rPh>
    <rPh sb="14" eb="15">
      <t>トオル</t>
    </rPh>
    <rPh sb="16" eb="17">
      <t>キ</t>
    </rPh>
    <rPh sb="18" eb="19">
      <t>セキ</t>
    </rPh>
    <phoneticPr fontId="5"/>
  </si>
  <si>
    <t>場所</t>
    <rPh sb="0" eb="2">
      <t>バショ</t>
    </rPh>
    <phoneticPr fontId="5"/>
  </si>
  <si>
    <t>事業費</t>
    <rPh sb="0" eb="3">
      <t>ジギョウヒ</t>
    </rPh>
    <phoneticPr fontId="5"/>
  </si>
  <si>
    <t>完成年月日</t>
    <rPh sb="0" eb="2">
      <t>カンセイ</t>
    </rPh>
    <rPh sb="2" eb="5">
      <t>ネンガッピ</t>
    </rPh>
    <phoneticPr fontId="5"/>
  </si>
  <si>
    <t>事業名
（工事名）</t>
    <rPh sb="0" eb="2">
      <t>ジギョウ</t>
    </rPh>
    <rPh sb="2" eb="3">
      <t>メイ</t>
    </rPh>
    <rPh sb="5" eb="8">
      <t>コウジメイ</t>
    </rPh>
    <phoneticPr fontId="5"/>
  </si>
  <si>
    <t>許可番号
年月日</t>
    <rPh sb="0" eb="2">
      <t>キョカ</t>
    </rPh>
    <rPh sb="2" eb="4">
      <t>バンゴウ</t>
    </rPh>
    <rPh sb="5" eb="8">
      <t>ネンガッピ</t>
    </rPh>
    <phoneticPr fontId="5"/>
  </si>
  <si>
    <t>　１．権利の種類欄は、所有権、地上権、抵当権等について記載のこと。</t>
    <rPh sb="3" eb="5">
      <t>ケンリ</t>
    </rPh>
    <rPh sb="6" eb="8">
      <t>シュルイ</t>
    </rPh>
    <rPh sb="8" eb="9">
      <t>ラン</t>
    </rPh>
    <rPh sb="11" eb="14">
      <t>ショユウケン</t>
    </rPh>
    <rPh sb="15" eb="18">
      <t>チジョウケン</t>
    </rPh>
    <rPh sb="19" eb="22">
      <t>テイトウケン</t>
    </rPh>
    <rPh sb="22" eb="23">
      <t>トウ</t>
    </rPh>
    <rPh sb="27" eb="29">
      <t>キサイ</t>
    </rPh>
    <phoneticPr fontId="5"/>
  </si>
  <si>
    <t>森　林　面　積　の　内　訳　（ 実測 ）</t>
    <rPh sb="0" eb="1">
      <t>モリ</t>
    </rPh>
    <rPh sb="2" eb="3">
      <t>ハヤシ</t>
    </rPh>
    <rPh sb="4" eb="5">
      <t>メン</t>
    </rPh>
    <rPh sb="6" eb="7">
      <t>セキ</t>
    </rPh>
    <rPh sb="10" eb="11">
      <t>ナイ</t>
    </rPh>
    <rPh sb="12" eb="13">
      <t>ヤク</t>
    </rPh>
    <rPh sb="16" eb="17">
      <t>ジツ</t>
    </rPh>
    <rPh sb="17" eb="18">
      <t>ハカリ</t>
    </rPh>
    <phoneticPr fontId="5"/>
  </si>
  <si>
    <t>　　　安定計算にあっては計算書を添付する。</t>
    <rPh sb="3" eb="5">
      <t>アンテイ</t>
    </rPh>
    <rPh sb="5" eb="7">
      <t>ケイサン</t>
    </rPh>
    <rPh sb="12" eb="15">
      <t>ケイサンショ</t>
    </rPh>
    <rPh sb="16" eb="18">
      <t>テンプ</t>
    </rPh>
    <phoneticPr fontId="5"/>
  </si>
  <si>
    <t>備　　考</t>
    <rPh sb="0" eb="1">
      <t>ビ</t>
    </rPh>
    <rPh sb="3" eb="4">
      <t>コウ</t>
    </rPh>
    <phoneticPr fontId="5"/>
  </si>
  <si>
    <t>第１号様式（森林法施行規則第４条関係）</t>
    <rPh sb="0" eb="1">
      <t>ダイ</t>
    </rPh>
    <rPh sb="2" eb="3">
      <t>ゴウ</t>
    </rPh>
    <rPh sb="3" eb="5">
      <t>ヨウシキ</t>
    </rPh>
    <rPh sb="6" eb="8">
      <t>シンリン</t>
    </rPh>
    <rPh sb="8" eb="9">
      <t>ホウ</t>
    </rPh>
    <rPh sb="9" eb="11">
      <t>セコウ</t>
    </rPh>
    <rPh sb="11" eb="13">
      <t>キソク</t>
    </rPh>
    <rPh sb="13" eb="14">
      <t>ダイ</t>
    </rPh>
    <rPh sb="15" eb="16">
      <t>ジョウ</t>
    </rPh>
    <rPh sb="16" eb="18">
      <t>カンケイ</t>
    </rPh>
    <phoneticPr fontId="5"/>
  </si>
  <si>
    <r>
      <t xml:space="preserve">面　積
</t>
    </r>
    <r>
      <rPr>
        <sz val="10"/>
        <rFont val="ＭＳ 明朝"/>
        <family val="1"/>
        <charset val="128"/>
      </rPr>
      <t>(登記簿)</t>
    </r>
    <r>
      <rPr>
        <sz val="12"/>
        <rFont val="ＭＳ 明朝"/>
        <family val="1"/>
        <charset val="128"/>
      </rPr>
      <t xml:space="preserve">
実　測
(ha)</t>
    </r>
    <rPh sb="0" eb="1">
      <t>メン</t>
    </rPh>
    <rPh sb="2" eb="3">
      <t>セキ</t>
    </rPh>
    <rPh sb="5" eb="8">
      <t>トウキボ</t>
    </rPh>
    <rPh sb="10" eb="11">
      <t>ジツ</t>
    </rPh>
    <rPh sb="12" eb="13">
      <t>ハカル</t>
    </rPh>
    <phoneticPr fontId="5"/>
  </si>
  <si>
    <r>
      <t xml:space="preserve">Ｌ
</t>
    </r>
    <r>
      <rPr>
        <sz val="9"/>
        <rFont val="ＭＳ 明朝"/>
        <family val="1"/>
        <charset val="128"/>
      </rPr>
      <t>(ｍ)</t>
    </r>
    <phoneticPr fontId="5"/>
  </si>
  <si>
    <r>
      <t xml:space="preserve">Ｈ
</t>
    </r>
    <r>
      <rPr>
        <sz val="9"/>
        <rFont val="ＭＳ 明朝"/>
        <family val="1"/>
        <charset val="128"/>
      </rPr>
      <t>(ｍ)</t>
    </r>
    <phoneticPr fontId="5"/>
  </si>
  <si>
    <r>
      <t xml:space="preserve">氏　　　名
</t>
    </r>
    <r>
      <rPr>
        <sz val="10"/>
        <rFont val="ＭＳ 明朝"/>
        <family val="1"/>
        <charset val="128"/>
      </rPr>
      <t>(名称及び代表者名)</t>
    </r>
    <rPh sb="0" eb="1">
      <t>シ</t>
    </rPh>
    <rPh sb="4" eb="5">
      <t>メイ</t>
    </rPh>
    <rPh sb="14" eb="15">
      <t>メイ</t>
    </rPh>
    <phoneticPr fontId="5"/>
  </si>
  <si>
    <r>
      <t xml:space="preserve">権利の種類
</t>
    </r>
    <r>
      <rPr>
        <sz val="10"/>
        <rFont val="ＭＳ 明朝"/>
        <family val="1"/>
        <charset val="128"/>
      </rPr>
      <t>（抵当権等）</t>
    </r>
    <rPh sb="0" eb="2">
      <t>ケンリ</t>
    </rPh>
    <rPh sb="3" eb="5">
      <t>シュルイ</t>
    </rPh>
    <rPh sb="7" eb="10">
      <t>テイトウケン</t>
    </rPh>
    <rPh sb="10" eb="11">
      <t>トウ</t>
    </rPh>
    <phoneticPr fontId="5"/>
  </si>
  <si>
    <t>第３号様式（施行規則第４条第３号関係）</t>
    <rPh sb="0" eb="1">
      <t>ダイ</t>
    </rPh>
    <rPh sb="2" eb="3">
      <t>ゴウ</t>
    </rPh>
    <rPh sb="3" eb="5">
      <t>ヨウシキ</t>
    </rPh>
    <rPh sb="6" eb="8">
      <t>セコウ</t>
    </rPh>
    <rPh sb="8" eb="10">
      <t>キソク</t>
    </rPh>
    <rPh sb="10" eb="11">
      <t>ダイ</t>
    </rPh>
    <rPh sb="12" eb="13">
      <t>ジョウ</t>
    </rPh>
    <rPh sb="13" eb="14">
      <t>ダイ</t>
    </rPh>
    <rPh sb="15" eb="16">
      <t>ゴウ</t>
    </rPh>
    <rPh sb="16" eb="18">
      <t>カンケイ</t>
    </rPh>
    <phoneticPr fontId="5"/>
  </si>
  <si>
    <t>（３）騒音防止計画</t>
    <rPh sb="3" eb="5">
      <t>ソウオン</t>
    </rPh>
    <rPh sb="5" eb="7">
      <t>ボウシ</t>
    </rPh>
    <rPh sb="7" eb="9">
      <t>ケイカク</t>
    </rPh>
    <phoneticPr fontId="5"/>
  </si>
  <si>
    <t>　１．標準断面又は安定計算欄は、使用した方法を記入のこと。なお、標準断面にあっては図面を、</t>
    <rPh sb="3" eb="5">
      <t>ヒョウジュン</t>
    </rPh>
    <rPh sb="5" eb="7">
      <t>ダンメン</t>
    </rPh>
    <rPh sb="7" eb="8">
      <t>マタ</t>
    </rPh>
    <rPh sb="9" eb="11">
      <t>アンテイ</t>
    </rPh>
    <rPh sb="11" eb="13">
      <t>ケイサン</t>
    </rPh>
    <rPh sb="13" eb="14">
      <t>ラン</t>
    </rPh>
    <rPh sb="16" eb="18">
      <t>シヨウ</t>
    </rPh>
    <rPh sb="20" eb="22">
      <t>ホウホウ</t>
    </rPh>
    <rPh sb="23" eb="25">
      <t>キニュウ</t>
    </rPh>
    <rPh sb="32" eb="34">
      <t>ヒョウジュン</t>
    </rPh>
    <rPh sb="34" eb="36">
      <t>ダンメン</t>
    </rPh>
    <phoneticPr fontId="5"/>
  </si>
  <si>
    <t>開　発　行　為　計　画　工　程　表</t>
    <rPh sb="0" eb="1">
      <t>カイ</t>
    </rPh>
    <rPh sb="2" eb="3">
      <t>ハッ</t>
    </rPh>
    <rPh sb="4" eb="5">
      <t>ギョウ</t>
    </rPh>
    <rPh sb="6" eb="7">
      <t>タメ</t>
    </rPh>
    <rPh sb="8" eb="9">
      <t>ケイ</t>
    </rPh>
    <rPh sb="10" eb="11">
      <t>ガ</t>
    </rPh>
    <rPh sb="12" eb="13">
      <t>コウ</t>
    </rPh>
    <rPh sb="14" eb="15">
      <t>ホド</t>
    </rPh>
    <rPh sb="16" eb="17">
      <t>ヒョウ</t>
    </rPh>
    <phoneticPr fontId="5"/>
  </si>
  <si>
    <t>第２号付属様式－１</t>
    <rPh sb="0" eb="1">
      <t>ダイ</t>
    </rPh>
    <rPh sb="2" eb="3">
      <t>ゴウ</t>
    </rPh>
    <rPh sb="3" eb="5">
      <t>フゾク</t>
    </rPh>
    <rPh sb="5" eb="7">
      <t>ヨウシキ</t>
    </rPh>
    <phoneticPr fontId="5"/>
  </si>
  <si>
    <t>第２号様式（第４条第２号関係）</t>
    <rPh sb="0" eb="1">
      <t>ダイ</t>
    </rPh>
    <rPh sb="2" eb="3">
      <t>ゴウ</t>
    </rPh>
    <rPh sb="3" eb="5">
      <t>ヨウシキ</t>
    </rPh>
    <rPh sb="6" eb="7">
      <t>ダイ</t>
    </rPh>
    <rPh sb="8" eb="9">
      <t>ジョウ</t>
    </rPh>
    <rPh sb="9" eb="10">
      <t>ダイ</t>
    </rPh>
    <rPh sb="11" eb="12">
      <t>ゴウ</t>
    </rPh>
    <rPh sb="12" eb="14">
      <t>カンケイ</t>
    </rPh>
    <phoneticPr fontId="5"/>
  </si>
  <si>
    <t>第３号様式（第７条関係）</t>
    <rPh sb="0" eb="1">
      <t>ダイ</t>
    </rPh>
    <rPh sb="2" eb="3">
      <t>ゴウ</t>
    </rPh>
    <rPh sb="3" eb="5">
      <t>ヨウシキ</t>
    </rPh>
    <rPh sb="6" eb="7">
      <t>ダイ</t>
    </rPh>
    <rPh sb="8" eb="9">
      <t>ジョウ</t>
    </rPh>
    <rPh sb="9" eb="11">
      <t>カンケイ</t>
    </rPh>
    <phoneticPr fontId="5"/>
  </si>
  <si>
    <t>林地開発行為着手届出書</t>
    <rPh sb="0" eb="2">
      <t>リンチ</t>
    </rPh>
    <rPh sb="2" eb="4">
      <t>カイハツ</t>
    </rPh>
    <rPh sb="4" eb="6">
      <t>コウイ</t>
    </rPh>
    <rPh sb="6" eb="7">
      <t>キ</t>
    </rPh>
    <rPh sb="7" eb="8">
      <t>テ</t>
    </rPh>
    <rPh sb="8" eb="9">
      <t>トドケ</t>
    </rPh>
    <rPh sb="9" eb="10">
      <t>デ</t>
    </rPh>
    <rPh sb="10" eb="11">
      <t>ショ</t>
    </rPh>
    <phoneticPr fontId="5"/>
  </si>
  <si>
    <t>住　　所</t>
    <rPh sb="0" eb="1">
      <t>ジュウ</t>
    </rPh>
    <rPh sb="3" eb="4">
      <t>ショ</t>
    </rPh>
    <phoneticPr fontId="5"/>
  </si>
  <si>
    <t>氏　　名</t>
    <rPh sb="0" eb="1">
      <t>シ</t>
    </rPh>
    <rPh sb="3" eb="4">
      <t>ナ</t>
    </rPh>
    <phoneticPr fontId="5"/>
  </si>
  <si>
    <t>　開発行為に着手したので、大分県林地開発許可制度実施規則第７条の規定により</t>
    <rPh sb="1" eb="3">
      <t>カイハツ</t>
    </rPh>
    <rPh sb="3" eb="5">
      <t>コウイ</t>
    </rPh>
    <rPh sb="6" eb="8">
      <t>チャクシュ</t>
    </rPh>
    <rPh sb="13" eb="16">
      <t>オオイタケン</t>
    </rPh>
    <rPh sb="16" eb="18">
      <t>リンチ</t>
    </rPh>
    <rPh sb="18" eb="20">
      <t>カイハツ</t>
    </rPh>
    <rPh sb="20" eb="22">
      <t>キョカ</t>
    </rPh>
    <rPh sb="22" eb="24">
      <t>セイド</t>
    </rPh>
    <rPh sb="24" eb="26">
      <t>ジッシ</t>
    </rPh>
    <rPh sb="26" eb="28">
      <t>キソク</t>
    </rPh>
    <rPh sb="28" eb="29">
      <t>ダイ</t>
    </rPh>
    <rPh sb="30" eb="31">
      <t>ジョウ</t>
    </rPh>
    <rPh sb="32" eb="34">
      <t>キテイ</t>
    </rPh>
    <phoneticPr fontId="5"/>
  </si>
  <si>
    <t>届け出ます。</t>
    <phoneticPr fontId="5"/>
  </si>
  <si>
    <t>許可年月日及び
許可番号</t>
    <rPh sb="0" eb="2">
      <t>キョカ</t>
    </rPh>
    <rPh sb="2" eb="5">
      <t>ネンガッピ</t>
    </rPh>
    <rPh sb="5" eb="6">
      <t>オヨ</t>
    </rPh>
    <rPh sb="8" eb="10">
      <t>キョカ</t>
    </rPh>
    <rPh sb="10" eb="12">
      <t>バンゴウ</t>
    </rPh>
    <phoneticPr fontId="5"/>
  </si>
  <si>
    <t>開発行為に係る
森林の所在場所</t>
    <rPh sb="0" eb="2">
      <t>カイハツ</t>
    </rPh>
    <rPh sb="2" eb="4">
      <t>コウイ</t>
    </rPh>
    <rPh sb="5" eb="6">
      <t>カカ</t>
    </rPh>
    <rPh sb="8" eb="10">
      <t>シンリン</t>
    </rPh>
    <rPh sb="11" eb="13">
      <t>ショザイ</t>
    </rPh>
    <rPh sb="13" eb="15">
      <t>バショ</t>
    </rPh>
    <phoneticPr fontId="5"/>
  </si>
  <si>
    <t>開発行為に係る
森林の土地の面積</t>
    <rPh sb="0" eb="2">
      <t>カイハツ</t>
    </rPh>
    <rPh sb="2" eb="4">
      <t>コウイ</t>
    </rPh>
    <rPh sb="5" eb="6">
      <t>カカ</t>
    </rPh>
    <rPh sb="8" eb="10">
      <t>シンリン</t>
    </rPh>
    <rPh sb="11" eb="13">
      <t>トチ</t>
    </rPh>
    <rPh sb="14" eb="16">
      <t>メンセキ</t>
    </rPh>
    <phoneticPr fontId="5"/>
  </si>
  <si>
    <t>開発行為の目的</t>
    <rPh sb="0" eb="2">
      <t>カイハツ</t>
    </rPh>
    <rPh sb="2" eb="4">
      <t>コウイ</t>
    </rPh>
    <rPh sb="5" eb="7">
      <t>モクテキ</t>
    </rPh>
    <phoneticPr fontId="5"/>
  </si>
  <si>
    <t>開発行為着手年月日</t>
    <rPh sb="0" eb="2">
      <t>カイハツ</t>
    </rPh>
    <rPh sb="2" eb="4">
      <t>コウイ</t>
    </rPh>
    <rPh sb="4" eb="6">
      <t>チャクシュ</t>
    </rPh>
    <rPh sb="6" eb="9">
      <t>ネンガッピ</t>
    </rPh>
    <phoneticPr fontId="5"/>
  </si>
  <si>
    <t>工事施行者</t>
    <rPh sb="0" eb="2">
      <t>コウジ</t>
    </rPh>
    <rPh sb="2" eb="4">
      <t>セコウ</t>
    </rPh>
    <rPh sb="4" eb="5">
      <t>シャ</t>
    </rPh>
    <phoneticPr fontId="5"/>
  </si>
  <si>
    <t>住　　　　　所</t>
    <rPh sb="0" eb="1">
      <t>ジュウ</t>
    </rPh>
    <rPh sb="6" eb="7">
      <t>ショ</t>
    </rPh>
    <phoneticPr fontId="5"/>
  </si>
  <si>
    <t>氏　　　　　名</t>
    <rPh sb="0" eb="1">
      <t>シ</t>
    </rPh>
    <rPh sb="6" eb="7">
      <t>ナ</t>
    </rPh>
    <phoneticPr fontId="5"/>
  </si>
  <si>
    <t>連　絡　場　所</t>
    <rPh sb="0" eb="1">
      <t>レン</t>
    </rPh>
    <rPh sb="2" eb="3">
      <t>ラク</t>
    </rPh>
    <rPh sb="4" eb="5">
      <t>バ</t>
    </rPh>
    <rPh sb="6" eb="7">
      <t>ショ</t>
    </rPh>
    <phoneticPr fontId="5"/>
  </si>
  <si>
    <t>電　話</t>
    <rPh sb="0" eb="1">
      <t>デン</t>
    </rPh>
    <rPh sb="2" eb="3">
      <t>ハナシ</t>
    </rPh>
    <phoneticPr fontId="5"/>
  </si>
  <si>
    <t>現場管理者</t>
    <rPh sb="0" eb="2">
      <t>ゲンバ</t>
    </rPh>
    <rPh sb="2" eb="5">
      <t>カンリシャ</t>
    </rPh>
    <phoneticPr fontId="5"/>
  </si>
  <si>
    <t>注意事項</t>
    <rPh sb="0" eb="2">
      <t>チュウイ</t>
    </rPh>
    <rPh sb="2" eb="4">
      <t>ジコウ</t>
    </rPh>
    <phoneticPr fontId="17"/>
  </si>
  <si>
    <t>１．「許可年月日及び許可番号」は、変更許可を受けている場合は、直近の許可年月日及び許可</t>
    <phoneticPr fontId="5"/>
  </si>
  <si>
    <t>　番号を記入すること。</t>
    <rPh sb="1" eb="3">
      <t>バンゴウ</t>
    </rPh>
    <phoneticPr fontId="5"/>
  </si>
  <si>
    <t>第４号様式（第８条関係）</t>
    <rPh sb="0" eb="1">
      <t>ダイ</t>
    </rPh>
    <rPh sb="2" eb="3">
      <t>ゴウ</t>
    </rPh>
    <rPh sb="3" eb="5">
      <t>ヨウシキ</t>
    </rPh>
    <rPh sb="6" eb="7">
      <t>ダイ</t>
    </rPh>
    <rPh sb="8" eb="9">
      <t>ジョウ</t>
    </rPh>
    <rPh sb="9" eb="11">
      <t>カンケイ</t>
    </rPh>
    <phoneticPr fontId="5"/>
  </si>
  <si>
    <t>　発区域があらかじめ道路や流域（集水区域）等で工区等の区域区分がなされており、分割完了確</t>
    <rPh sb="1" eb="2">
      <t>ハツ</t>
    </rPh>
    <rPh sb="2" eb="4">
      <t>クイキ</t>
    </rPh>
    <phoneticPr fontId="17"/>
  </si>
  <si>
    <t>　認をする部分がその工区等の区域内の全部であること。併せて、部分完了の場合は「開発行為に</t>
    <rPh sb="1" eb="2">
      <t>ニン</t>
    </rPh>
    <phoneticPr fontId="17"/>
  </si>
  <si>
    <t>　係る森林の土地の面積」の（　）内に、当該工区等に係る開発面積を記入すること。</t>
    <rPh sb="1" eb="2">
      <t>カカ</t>
    </rPh>
    <rPh sb="3" eb="5">
      <t>シンリン</t>
    </rPh>
    <phoneticPr fontId="17"/>
  </si>
  <si>
    <t>　更許可のうち、直近の許可年月日及び許可番号を記入すること。</t>
    <rPh sb="1" eb="2">
      <t>サラ</t>
    </rPh>
    <rPh sb="2" eb="4">
      <t>キョカ</t>
    </rPh>
    <phoneticPr fontId="17"/>
  </si>
  <si>
    <t>　段）と完成時（上段）を２段書きで記入すること。</t>
    <rPh sb="1" eb="2">
      <t>ダン</t>
    </rPh>
    <phoneticPr fontId="17"/>
  </si>
  <si>
    <t>第５号様式（第１０条関係）</t>
    <rPh sb="0" eb="1">
      <t>ダイ</t>
    </rPh>
    <rPh sb="2" eb="3">
      <t>ゴウ</t>
    </rPh>
    <rPh sb="3" eb="5">
      <t>ヨウシキ</t>
    </rPh>
    <rPh sb="6" eb="7">
      <t>ダイ</t>
    </rPh>
    <rPh sb="9" eb="10">
      <t>ジョウ</t>
    </rPh>
    <rPh sb="10" eb="12">
      <t>カンケイ</t>
    </rPh>
    <phoneticPr fontId="5"/>
  </si>
  <si>
    <t>林 地 開 発 変 更 許 可 申 請 書</t>
    <rPh sb="0" eb="1">
      <t>リン</t>
    </rPh>
    <rPh sb="2" eb="3">
      <t>チ</t>
    </rPh>
    <rPh sb="4" eb="5">
      <t>カイ</t>
    </rPh>
    <rPh sb="6" eb="7">
      <t>ハッ</t>
    </rPh>
    <rPh sb="8" eb="9">
      <t>ヘン</t>
    </rPh>
    <rPh sb="10" eb="11">
      <t>サラ</t>
    </rPh>
    <rPh sb="12" eb="13">
      <t>モト</t>
    </rPh>
    <rPh sb="14" eb="15">
      <t>カ</t>
    </rPh>
    <rPh sb="16" eb="17">
      <t>サル</t>
    </rPh>
    <rPh sb="18" eb="19">
      <t>ショウ</t>
    </rPh>
    <rPh sb="20" eb="21">
      <t>ショ</t>
    </rPh>
    <phoneticPr fontId="5"/>
  </si>
  <si>
    <t>届出者</t>
    <rPh sb="0" eb="1">
      <t>トド</t>
    </rPh>
    <rPh sb="1" eb="3">
      <t>デシャ</t>
    </rPh>
    <phoneticPr fontId="5"/>
  </si>
  <si>
    <t>許可年月日
及び許可番号</t>
    <rPh sb="0" eb="2">
      <t>キョカ</t>
    </rPh>
    <rPh sb="2" eb="5">
      <t>ネンガッピ</t>
    </rPh>
    <rPh sb="6" eb="7">
      <t>オヨ</t>
    </rPh>
    <rPh sb="8" eb="10">
      <t>キョカ</t>
    </rPh>
    <rPh sb="10" eb="12">
      <t>バンゴウ</t>
    </rPh>
    <phoneticPr fontId="5"/>
  </si>
  <si>
    <t>変更事項</t>
    <rPh sb="0" eb="2">
      <t>ヘンコウ</t>
    </rPh>
    <rPh sb="2" eb="4">
      <t>ジコウ</t>
    </rPh>
    <phoneticPr fontId="5"/>
  </si>
  <si>
    <t>変更理由</t>
    <rPh sb="0" eb="2">
      <t>ヘンコウ</t>
    </rPh>
    <rPh sb="2" eb="4">
      <t>リユウ</t>
    </rPh>
    <phoneticPr fontId="5"/>
  </si>
  <si>
    <t>　３．変更事項は、変更前を上段、変更後を下段の二段書きとすること。</t>
    <rPh sb="3" eb="5">
      <t>ヘンコウ</t>
    </rPh>
    <rPh sb="5" eb="7">
      <t>ジコウ</t>
    </rPh>
    <rPh sb="9" eb="12">
      <t>ヘンコウマエ</t>
    </rPh>
    <rPh sb="13" eb="15">
      <t>ジョウダン</t>
    </rPh>
    <rPh sb="16" eb="19">
      <t>ヘンコウゴ</t>
    </rPh>
    <rPh sb="20" eb="22">
      <t>ゲダン</t>
    </rPh>
    <rPh sb="23" eb="25">
      <t>ニダン</t>
    </rPh>
    <rPh sb="25" eb="26">
      <t>カ</t>
    </rPh>
    <phoneticPr fontId="5"/>
  </si>
  <si>
    <t>第６号様式（第１１条関係）</t>
    <rPh sb="0" eb="1">
      <t>ダイ</t>
    </rPh>
    <rPh sb="2" eb="3">
      <t>ゴウ</t>
    </rPh>
    <rPh sb="3" eb="5">
      <t>ヨウシキ</t>
    </rPh>
    <rPh sb="6" eb="7">
      <t>ダイ</t>
    </rPh>
    <rPh sb="9" eb="10">
      <t>ジョウ</t>
    </rPh>
    <rPh sb="10" eb="12">
      <t>カンケイ</t>
    </rPh>
    <phoneticPr fontId="5"/>
  </si>
  <si>
    <t>災　害　発　生　届　出　書</t>
    <rPh sb="0" eb="1">
      <t>サイ</t>
    </rPh>
    <rPh sb="2" eb="3">
      <t>ガイ</t>
    </rPh>
    <rPh sb="4" eb="5">
      <t>ハッ</t>
    </rPh>
    <rPh sb="6" eb="7">
      <t>セイ</t>
    </rPh>
    <rPh sb="8" eb="9">
      <t>トドケ</t>
    </rPh>
    <rPh sb="10" eb="11">
      <t>デ</t>
    </rPh>
    <rPh sb="12" eb="13">
      <t>ショ</t>
    </rPh>
    <phoneticPr fontId="5"/>
  </si>
  <si>
    <t>災害発生年月日</t>
    <rPh sb="0" eb="2">
      <t>サイガイ</t>
    </rPh>
    <rPh sb="2" eb="4">
      <t>ハッセイ</t>
    </rPh>
    <rPh sb="4" eb="7">
      <t>ネンガッピ</t>
    </rPh>
    <phoneticPr fontId="5"/>
  </si>
  <si>
    <t>災害発生の区域</t>
    <rPh sb="0" eb="2">
      <t>サイガイ</t>
    </rPh>
    <rPh sb="2" eb="4">
      <t>ハッセイ</t>
    </rPh>
    <rPh sb="5" eb="7">
      <t>クイキ</t>
    </rPh>
    <phoneticPr fontId="5"/>
  </si>
  <si>
    <t>災害発生の原因</t>
    <rPh sb="0" eb="2">
      <t>サイガイ</t>
    </rPh>
    <rPh sb="2" eb="4">
      <t>ハッセイ</t>
    </rPh>
    <rPh sb="5" eb="7">
      <t>ゲンイン</t>
    </rPh>
    <phoneticPr fontId="5"/>
  </si>
  <si>
    <t>被災の状況</t>
    <rPh sb="0" eb="2">
      <t>ヒサイ</t>
    </rPh>
    <rPh sb="3" eb="5">
      <t>ジョウキョウ</t>
    </rPh>
    <phoneticPr fontId="5"/>
  </si>
  <si>
    <t>復旧（応急）措置
の内容</t>
    <rPh sb="0" eb="2">
      <t>フッキュウ</t>
    </rPh>
    <rPh sb="3" eb="5">
      <t>オウキュウ</t>
    </rPh>
    <rPh sb="6" eb="8">
      <t>ソチ</t>
    </rPh>
    <rPh sb="10" eb="12">
      <t>ナイヨウ</t>
    </rPh>
    <phoneticPr fontId="5"/>
  </si>
  <si>
    <t>復旧（応急）措置
完了予定年月日</t>
    <rPh sb="0" eb="2">
      <t>フッキュウ</t>
    </rPh>
    <rPh sb="9" eb="11">
      <t>カンリョウ</t>
    </rPh>
    <rPh sb="11" eb="13">
      <t>ヨテイ</t>
    </rPh>
    <rPh sb="13" eb="16">
      <t>ネンガッピ</t>
    </rPh>
    <phoneticPr fontId="5"/>
  </si>
  <si>
    <t>注意事項</t>
    <rPh sb="0" eb="4">
      <t>チュウイジコウ</t>
    </rPh>
    <phoneticPr fontId="5"/>
  </si>
  <si>
    <t>１．「許可年月日及び許可番号」は、変更許可を受けている場合は、直近の許可年月日及び許可番号</t>
    <phoneticPr fontId="5"/>
  </si>
  <si>
    <t>　を記入すること。</t>
    <phoneticPr fontId="5"/>
  </si>
  <si>
    <t>２．災害発生（被災）の状況が分かる写真（全景、原頭部、流下部等）を添付すること。</t>
    <phoneticPr fontId="5"/>
  </si>
  <si>
    <t>３．「復旧（応急）措置の内容」は、応急措置の内容も含めて記載することとし、併せて、復旧（応</t>
    <phoneticPr fontId="5"/>
  </si>
  <si>
    <t>　急）措置計画図及び同工程表等を添付すること。</t>
    <rPh sb="1" eb="2">
      <t>キュウ</t>
    </rPh>
    <rPh sb="3" eb="5">
      <t>ソチ</t>
    </rPh>
    <phoneticPr fontId="5"/>
  </si>
  <si>
    <t>４．当該災害により、開発地の下流にある施設（道路、建物等）が被災した場合は、被災の程度（人</t>
    <phoneticPr fontId="5"/>
  </si>
  <si>
    <t>　的被害等）を速やかに報告するとともに、当該施設の管理者（所有者）等との復旧等に係る協議簿</t>
    <rPh sb="1" eb="2">
      <t>テキ</t>
    </rPh>
    <rPh sb="2" eb="4">
      <t>ヒガイ</t>
    </rPh>
    <phoneticPr fontId="5"/>
  </si>
  <si>
    <t>　等の写し、また、他法令が関係する場合は、その手続き状況等が分かる書類を添付すること。</t>
    <rPh sb="1" eb="2">
      <t>トウ</t>
    </rPh>
    <phoneticPr fontId="5"/>
  </si>
  <si>
    <t>　は、揃い次第、速やかに提出すること。</t>
    <rPh sb="3" eb="4">
      <t>ソロ</t>
    </rPh>
    <phoneticPr fontId="5"/>
  </si>
  <si>
    <t>第７号様式（第１１条関係）</t>
    <rPh sb="0" eb="1">
      <t>ダイ</t>
    </rPh>
    <rPh sb="2" eb="3">
      <t>ゴウ</t>
    </rPh>
    <rPh sb="3" eb="5">
      <t>ヨウシキ</t>
    </rPh>
    <rPh sb="6" eb="7">
      <t>ダイ</t>
    </rPh>
    <rPh sb="9" eb="10">
      <t>ジョウ</t>
    </rPh>
    <rPh sb="10" eb="12">
      <t>カンケイ</t>
    </rPh>
    <phoneticPr fontId="5"/>
  </si>
  <si>
    <t>災害の内容</t>
    <rPh sb="0" eb="2">
      <t>サイガイ</t>
    </rPh>
    <rPh sb="3" eb="5">
      <t>ナイヨウ</t>
    </rPh>
    <phoneticPr fontId="5"/>
  </si>
  <si>
    <t>災害の原因</t>
    <rPh sb="0" eb="2">
      <t>サイガイ</t>
    </rPh>
    <rPh sb="3" eb="5">
      <t>ゲンイン</t>
    </rPh>
    <phoneticPr fontId="5"/>
  </si>
  <si>
    <t>１．災害復旧（応急）措置後の状況が分かる写真（全景、原頭部、流下部等）を添付すること。</t>
    <phoneticPr fontId="5"/>
  </si>
  <si>
    <t>２．「復旧（応急）措置の内容」は、応急措置の内容も含めて記載することとし、併せて、復旧（応</t>
    <phoneticPr fontId="5"/>
  </si>
  <si>
    <t>　急）措置実績図等を添付すること。</t>
    <phoneticPr fontId="5"/>
  </si>
  <si>
    <t>第８号様式（第１２条関係）</t>
    <rPh sb="0" eb="1">
      <t>ダイ</t>
    </rPh>
    <rPh sb="2" eb="3">
      <t>ゴウ</t>
    </rPh>
    <rPh sb="3" eb="5">
      <t>ヨウシキ</t>
    </rPh>
    <rPh sb="6" eb="7">
      <t>ダイ</t>
    </rPh>
    <rPh sb="9" eb="10">
      <t>ジョウ</t>
    </rPh>
    <rPh sb="10" eb="12">
      <t>カンケイ</t>
    </rPh>
    <phoneticPr fontId="5"/>
  </si>
  <si>
    <t>林地開発行為（中止・廃止）届出書</t>
    <rPh sb="0" eb="1">
      <t>リン</t>
    </rPh>
    <rPh sb="1" eb="2">
      <t>チ</t>
    </rPh>
    <rPh sb="2" eb="3">
      <t>カイ</t>
    </rPh>
    <rPh sb="3" eb="4">
      <t>ハッ</t>
    </rPh>
    <rPh sb="4" eb="5">
      <t>ギョウ</t>
    </rPh>
    <rPh sb="5" eb="6">
      <t>タメ</t>
    </rPh>
    <rPh sb="7" eb="8">
      <t>ナカ</t>
    </rPh>
    <rPh sb="8" eb="9">
      <t>トメ</t>
    </rPh>
    <rPh sb="10" eb="11">
      <t>ハイ</t>
    </rPh>
    <rPh sb="11" eb="12">
      <t>トメ</t>
    </rPh>
    <rPh sb="13" eb="14">
      <t>トドケ</t>
    </rPh>
    <rPh sb="14" eb="15">
      <t>デ</t>
    </rPh>
    <rPh sb="15" eb="16">
      <t>ショ</t>
    </rPh>
    <phoneticPr fontId="5"/>
  </si>
  <si>
    <t>開発行為の中止
又は廃止の年月日</t>
    <rPh sb="0" eb="2">
      <t>カイハツ</t>
    </rPh>
    <rPh sb="2" eb="4">
      <t>コウイ</t>
    </rPh>
    <rPh sb="5" eb="7">
      <t>チュウシ</t>
    </rPh>
    <rPh sb="8" eb="9">
      <t>マタ</t>
    </rPh>
    <rPh sb="10" eb="12">
      <t>ハイシ</t>
    </rPh>
    <rPh sb="13" eb="16">
      <t>ネンガッピ</t>
    </rPh>
    <phoneticPr fontId="5"/>
  </si>
  <si>
    <t>開発行為の中止
又は廃止の理由</t>
    <rPh sb="0" eb="2">
      <t>カイハツ</t>
    </rPh>
    <rPh sb="2" eb="4">
      <t>コウイ</t>
    </rPh>
    <rPh sb="5" eb="7">
      <t>チュウシ</t>
    </rPh>
    <rPh sb="8" eb="9">
      <t>マタ</t>
    </rPh>
    <rPh sb="10" eb="12">
      <t>ハイシ</t>
    </rPh>
    <rPh sb="13" eb="15">
      <t>リユウ</t>
    </rPh>
    <phoneticPr fontId="5"/>
  </si>
  <si>
    <t>開発行為の施行状況</t>
    <rPh sb="0" eb="2">
      <t>カイハツ</t>
    </rPh>
    <rPh sb="2" eb="4">
      <t>コウイ</t>
    </rPh>
    <rPh sb="5" eb="7">
      <t>セコウ</t>
    </rPh>
    <rPh sb="7" eb="9">
      <t>ジョウキョウ</t>
    </rPh>
    <phoneticPr fontId="5"/>
  </si>
  <si>
    <t>開発行為の中止
又は廃止に伴う
開発行為に係る
区域の防災等の措置</t>
    <rPh sb="0" eb="2">
      <t>カイハツ</t>
    </rPh>
    <rPh sb="2" eb="4">
      <t>コウイ</t>
    </rPh>
    <rPh sb="5" eb="7">
      <t>チュウシ</t>
    </rPh>
    <rPh sb="8" eb="9">
      <t>マタ</t>
    </rPh>
    <rPh sb="10" eb="12">
      <t>ハイシ</t>
    </rPh>
    <rPh sb="13" eb="14">
      <t>トモナ</t>
    </rPh>
    <rPh sb="16" eb="18">
      <t>カイハツ</t>
    </rPh>
    <rPh sb="18" eb="20">
      <t>コウイ</t>
    </rPh>
    <rPh sb="21" eb="22">
      <t>カカ</t>
    </rPh>
    <rPh sb="24" eb="26">
      <t>クイキ</t>
    </rPh>
    <rPh sb="27" eb="29">
      <t>ボウサイ</t>
    </rPh>
    <rPh sb="29" eb="30">
      <t>トウ</t>
    </rPh>
    <rPh sb="31" eb="33">
      <t>ソチ</t>
    </rPh>
    <phoneticPr fontId="5"/>
  </si>
  <si>
    <t>２．中止届には、当該土地の保安及び災害防止等に関する計画書又は実績書を添付すること。</t>
    <phoneticPr fontId="5"/>
  </si>
  <si>
    <t>３．廃止届には、前項に規定する計画書又は実績書のほか、廃止した後における当該土地の利用計画</t>
    <phoneticPr fontId="5"/>
  </si>
  <si>
    <t>　を示す図書を添付すること。</t>
    <phoneticPr fontId="5"/>
  </si>
  <si>
    <t>第９号様式（第１２条関係）</t>
    <rPh sb="0" eb="1">
      <t>ダイ</t>
    </rPh>
    <rPh sb="2" eb="3">
      <t>ゴウ</t>
    </rPh>
    <rPh sb="3" eb="5">
      <t>ヨウシキ</t>
    </rPh>
    <rPh sb="6" eb="7">
      <t>ダイ</t>
    </rPh>
    <rPh sb="9" eb="10">
      <t>ジョウ</t>
    </rPh>
    <rPh sb="10" eb="12">
      <t>カンケイ</t>
    </rPh>
    <phoneticPr fontId="5"/>
  </si>
  <si>
    <t>林 地 開 発 行 為 再 開 届 出 書</t>
    <rPh sb="0" eb="1">
      <t>リン</t>
    </rPh>
    <rPh sb="2" eb="3">
      <t>チ</t>
    </rPh>
    <rPh sb="4" eb="5">
      <t>カイ</t>
    </rPh>
    <rPh sb="6" eb="7">
      <t>ハッ</t>
    </rPh>
    <rPh sb="8" eb="9">
      <t>ギョウ</t>
    </rPh>
    <rPh sb="10" eb="11">
      <t>タメ</t>
    </rPh>
    <rPh sb="12" eb="13">
      <t>サイ</t>
    </rPh>
    <rPh sb="14" eb="15">
      <t>カイ</t>
    </rPh>
    <rPh sb="16" eb="17">
      <t>トドケ</t>
    </rPh>
    <rPh sb="18" eb="19">
      <t>デ</t>
    </rPh>
    <rPh sb="20" eb="21">
      <t>ショ</t>
    </rPh>
    <phoneticPr fontId="5"/>
  </si>
  <si>
    <t>中止年月日</t>
    <rPh sb="0" eb="2">
      <t>チュウシ</t>
    </rPh>
    <rPh sb="2" eb="5">
      <t>ネンガッピ</t>
    </rPh>
    <phoneticPr fontId="5"/>
  </si>
  <si>
    <t>再開年月日</t>
    <rPh sb="0" eb="2">
      <t>サイカイ</t>
    </rPh>
    <rPh sb="2" eb="5">
      <t>ネンガッピ</t>
    </rPh>
    <phoneticPr fontId="5"/>
  </si>
  <si>
    <t>再開の理由</t>
    <rPh sb="0" eb="2">
      <t>サイカイ</t>
    </rPh>
    <rPh sb="3" eb="5">
      <t>リユウ</t>
    </rPh>
    <phoneticPr fontId="5"/>
  </si>
  <si>
    <t>第１０号様式（第１３条関係）</t>
    <rPh sb="0" eb="1">
      <t>ダイ</t>
    </rPh>
    <rPh sb="3" eb="4">
      <t>ゴウ</t>
    </rPh>
    <rPh sb="4" eb="6">
      <t>ヨウシキ</t>
    </rPh>
    <rPh sb="7" eb="8">
      <t>ダイ</t>
    </rPh>
    <rPh sb="10" eb="11">
      <t>ジョウ</t>
    </rPh>
    <rPh sb="11" eb="13">
      <t>カンケイ</t>
    </rPh>
    <phoneticPr fontId="5"/>
  </si>
  <si>
    <t>林地開発行為地位承継届出書</t>
    <rPh sb="0" eb="1">
      <t>リン</t>
    </rPh>
    <rPh sb="1" eb="2">
      <t>チ</t>
    </rPh>
    <rPh sb="2" eb="3">
      <t>カイ</t>
    </rPh>
    <rPh sb="3" eb="4">
      <t>ハッ</t>
    </rPh>
    <rPh sb="4" eb="5">
      <t>ギョウ</t>
    </rPh>
    <rPh sb="5" eb="6">
      <t>タメ</t>
    </rPh>
    <rPh sb="6" eb="7">
      <t>チ</t>
    </rPh>
    <rPh sb="7" eb="8">
      <t>クライ</t>
    </rPh>
    <rPh sb="8" eb="9">
      <t>ショウ</t>
    </rPh>
    <rPh sb="9" eb="10">
      <t>ツギ</t>
    </rPh>
    <rPh sb="10" eb="11">
      <t>トドケ</t>
    </rPh>
    <rPh sb="11" eb="12">
      <t>デ</t>
    </rPh>
    <rPh sb="12" eb="13">
      <t>ショ</t>
    </rPh>
    <phoneticPr fontId="5"/>
  </si>
  <si>
    <t>開発行為者の
住所及び氏名</t>
    <rPh sb="0" eb="4">
      <t>カイハツコウイ</t>
    </rPh>
    <rPh sb="4" eb="5">
      <t>シャ</t>
    </rPh>
    <rPh sb="7" eb="9">
      <t>ジュウショ</t>
    </rPh>
    <rPh sb="9" eb="10">
      <t>オヨ</t>
    </rPh>
    <rPh sb="11" eb="13">
      <t>シメイ</t>
    </rPh>
    <phoneticPr fontId="5"/>
  </si>
  <si>
    <t>住　所</t>
    <rPh sb="0" eb="1">
      <t>ジュウ</t>
    </rPh>
    <rPh sb="2" eb="3">
      <t>ショ</t>
    </rPh>
    <phoneticPr fontId="5"/>
  </si>
  <si>
    <t>氏　名</t>
    <rPh sb="0" eb="1">
      <t>シ</t>
    </rPh>
    <rPh sb="2" eb="3">
      <t>ナ</t>
    </rPh>
    <phoneticPr fontId="5"/>
  </si>
  <si>
    <t>承継の理由</t>
    <rPh sb="0" eb="2">
      <t>ショウケイ</t>
    </rPh>
    <rPh sb="3" eb="5">
      <t>リユウ</t>
    </rPh>
    <phoneticPr fontId="5"/>
  </si>
  <si>
    <t>承継年月日</t>
    <rPh sb="0" eb="2">
      <t>ショウケイ</t>
    </rPh>
    <rPh sb="2" eb="5">
      <t>ネンガッピ</t>
    </rPh>
    <phoneticPr fontId="5"/>
  </si>
  <si>
    <t>第１１号様式（第１４条関係）</t>
    <rPh sb="0" eb="1">
      <t>ダイ</t>
    </rPh>
    <rPh sb="3" eb="4">
      <t>ゴウ</t>
    </rPh>
    <rPh sb="4" eb="6">
      <t>ヨウシキ</t>
    </rPh>
    <rPh sb="7" eb="8">
      <t>ダイ</t>
    </rPh>
    <rPh sb="10" eb="11">
      <t>ジョウ</t>
    </rPh>
    <rPh sb="11" eb="13">
      <t>カンケイ</t>
    </rPh>
    <phoneticPr fontId="5"/>
  </si>
  <si>
    <t>林地開発行為期間延長届出書</t>
    <rPh sb="0" eb="1">
      <t>リン</t>
    </rPh>
    <rPh sb="1" eb="2">
      <t>チ</t>
    </rPh>
    <rPh sb="2" eb="3">
      <t>カイ</t>
    </rPh>
    <rPh sb="3" eb="4">
      <t>ハッ</t>
    </rPh>
    <rPh sb="4" eb="5">
      <t>ギョウ</t>
    </rPh>
    <rPh sb="5" eb="6">
      <t>タメ</t>
    </rPh>
    <rPh sb="6" eb="8">
      <t>キカン</t>
    </rPh>
    <rPh sb="8" eb="10">
      <t>エンチョウ</t>
    </rPh>
    <rPh sb="10" eb="11">
      <t>トドケ</t>
    </rPh>
    <rPh sb="11" eb="12">
      <t>デ</t>
    </rPh>
    <rPh sb="12" eb="13">
      <t>ショ</t>
    </rPh>
    <phoneticPr fontId="5"/>
  </si>
  <si>
    <t>進捗率</t>
    <rPh sb="0" eb="2">
      <t>シンチョク</t>
    </rPh>
    <rPh sb="2" eb="3">
      <t>リツ</t>
    </rPh>
    <phoneticPr fontId="5"/>
  </si>
  <si>
    <t>延長期間</t>
    <rPh sb="0" eb="2">
      <t>エンチョウ</t>
    </rPh>
    <rPh sb="2" eb="4">
      <t>キカン</t>
    </rPh>
    <rPh sb="3" eb="4">
      <t>エンキ</t>
    </rPh>
    <phoneticPr fontId="5"/>
  </si>
  <si>
    <t>延長理由</t>
    <rPh sb="0" eb="2">
      <t>エンチョウ</t>
    </rPh>
    <rPh sb="2" eb="4">
      <t>リユウ</t>
    </rPh>
    <phoneticPr fontId="5"/>
  </si>
  <si>
    <t>２．「進捗率」は、例えば、開発目的が土石の採掘や残土処理場の造成等の場合は「土量」から、そ</t>
    <phoneticPr fontId="5"/>
  </si>
  <si>
    <t>　れ以外の開発目的の場合は「金額（事業費）」等から算出することとし、併せて、土量集計表や横</t>
    <phoneticPr fontId="5"/>
  </si>
  <si>
    <t>　断図等の図面又は事業費内訳表等の根拠資料を添付すること。</t>
    <rPh sb="1" eb="2">
      <t>ダン</t>
    </rPh>
    <rPh sb="2" eb="3">
      <t>ズ</t>
    </rPh>
    <phoneticPr fontId="5"/>
  </si>
  <si>
    <t>３．「延長期間」は、現行の許可期間の期限日（満了日）の翌日から延長しようとする期日までの期</t>
    <phoneticPr fontId="5"/>
  </si>
  <si>
    <t>　間を記入することとし、併せて、現況写真や変更工程表（実績入り）を添付すること。</t>
    <rPh sb="1" eb="2">
      <t>アイダ</t>
    </rPh>
    <phoneticPr fontId="5"/>
  </si>
  <si>
    <t>４．「延長理由」は、延長しようとする主な理由を具体的に記入することとし、必要に応じて、それ</t>
    <phoneticPr fontId="5"/>
  </si>
  <si>
    <t>　らを証する書類を添付すること。</t>
    <phoneticPr fontId="5"/>
  </si>
  <si>
    <t>第１２号様式（第１５条関係）</t>
    <rPh sb="0" eb="1">
      <t>ダイ</t>
    </rPh>
    <rPh sb="3" eb="4">
      <t>ゴウ</t>
    </rPh>
    <rPh sb="4" eb="6">
      <t>ヨウシキ</t>
    </rPh>
    <rPh sb="7" eb="8">
      <t>ダイ</t>
    </rPh>
    <rPh sb="10" eb="11">
      <t>ジョウ</t>
    </rPh>
    <rPh sb="11" eb="13">
      <t>カンケイ</t>
    </rPh>
    <phoneticPr fontId="5"/>
  </si>
  <si>
    <t>開発行為者（住所・氏名）変更届出書</t>
    <rPh sb="0" eb="1">
      <t>カイ</t>
    </rPh>
    <rPh sb="1" eb="2">
      <t>ハッ</t>
    </rPh>
    <rPh sb="2" eb="4">
      <t>コウイ</t>
    </rPh>
    <rPh sb="4" eb="5">
      <t>モノ</t>
    </rPh>
    <rPh sb="6" eb="7">
      <t>ジュウ</t>
    </rPh>
    <rPh sb="7" eb="8">
      <t>ショ</t>
    </rPh>
    <rPh sb="9" eb="10">
      <t>シ</t>
    </rPh>
    <rPh sb="10" eb="11">
      <t>ナ</t>
    </rPh>
    <rPh sb="12" eb="14">
      <t>ヘンコウ</t>
    </rPh>
    <rPh sb="14" eb="15">
      <t>トドケ</t>
    </rPh>
    <rPh sb="15" eb="16">
      <t>デ</t>
    </rPh>
    <rPh sb="16" eb="17">
      <t>ショ</t>
    </rPh>
    <phoneticPr fontId="5"/>
  </si>
  <si>
    <t>新</t>
    <rPh sb="0" eb="1">
      <t>シン</t>
    </rPh>
    <phoneticPr fontId="5"/>
  </si>
  <si>
    <t>氏　　　名</t>
    <rPh sb="0" eb="1">
      <t>シ</t>
    </rPh>
    <rPh sb="4" eb="5">
      <t>ナ</t>
    </rPh>
    <phoneticPr fontId="5"/>
  </si>
  <si>
    <t>旧</t>
    <rPh sb="0" eb="1">
      <t>キュウ</t>
    </rPh>
    <phoneticPr fontId="5"/>
  </si>
  <si>
    <t>２．開発行為者の住所・氏名に変更があったことを証する書類（履歴事項全部証明書等）を添付する</t>
    <phoneticPr fontId="5"/>
  </si>
  <si>
    <t>　こと（法人のみ）。</t>
    <phoneticPr fontId="5"/>
  </si>
  <si>
    <t>添付書類</t>
    <rPh sb="0" eb="2">
      <t>テンプ</t>
    </rPh>
    <rPh sb="2" eb="4">
      <t>ショルイ</t>
    </rPh>
    <phoneticPr fontId="5"/>
  </si>
  <si>
    <t>１　開発行為仕様書</t>
    <phoneticPr fontId="5"/>
  </si>
  <si>
    <t>２　開発行為に係る計画工程表</t>
    <phoneticPr fontId="5"/>
  </si>
  <si>
    <t>３　林地開発許可済標識の設置状況を明らかにした写真</t>
    <phoneticPr fontId="5"/>
  </si>
  <si>
    <t>　処分を受けていることを証する書類</t>
    <phoneticPr fontId="5"/>
  </si>
  <si>
    <t>４　開発行為又は開発行為に係る事業の実施についての他の行政庁の免許、許可、認可その他の</t>
    <phoneticPr fontId="5"/>
  </si>
  <si>
    <t>５　開発行為者に開発行為を行うために必要な資力及び信用があることを証する書類</t>
    <phoneticPr fontId="5"/>
  </si>
  <si>
    <t>６　開発行為の施行者に防災措置を講ずるために必要な能力があることを証する書類</t>
    <phoneticPr fontId="5"/>
  </si>
  <si>
    <t>注　ただし、添付書類４から６までの書類を添付して林地開発許可申請書又は林地開発変更許可</t>
    <phoneticPr fontId="5"/>
  </si>
  <si>
    <t>　申請書を提出したときは、これに添付した当該書類を重ねて提出することを要しない。</t>
    <phoneticPr fontId="5"/>
  </si>
  <si>
    <t>添付書類</t>
    <phoneticPr fontId="5"/>
  </si>
  <si>
    <t>１　開発行為完成図及び開発行為完成写真</t>
    <phoneticPr fontId="5"/>
  </si>
  <si>
    <t>２　開発行為施行途中における記録写真</t>
    <phoneticPr fontId="5"/>
  </si>
  <si>
    <t>　　手続きの状況を記載すること。</t>
    <phoneticPr fontId="5"/>
  </si>
  <si>
    <t>　２．開発行為を行うことについての行政庁の許認可その他の処分を必要とする場合には、備考欄にその</t>
    <rPh sb="3" eb="5">
      <t>カイハツ</t>
    </rPh>
    <rPh sb="5" eb="7">
      <t>コウイ</t>
    </rPh>
    <rPh sb="8" eb="9">
      <t>オコナ</t>
    </rPh>
    <rPh sb="17" eb="20">
      <t>ギョウセイチョウ</t>
    </rPh>
    <rPh sb="21" eb="24">
      <t>キョニンカ</t>
    </rPh>
    <rPh sb="26" eb="27">
      <t>タ</t>
    </rPh>
    <rPh sb="28" eb="30">
      <t>ショブン</t>
    </rPh>
    <rPh sb="31" eb="33">
      <t>ヒツヨウ</t>
    </rPh>
    <rPh sb="36" eb="38">
      <t>バアイ</t>
    </rPh>
    <phoneticPr fontId="5"/>
  </si>
  <si>
    <t>専ら宿泊の用に供する施設及びその附帯施設</t>
    <rPh sb="0" eb="1">
      <t>モッパ</t>
    </rPh>
    <rPh sb="2" eb="4">
      <t>シュクハク</t>
    </rPh>
    <rPh sb="5" eb="6">
      <t>ヨウ</t>
    </rPh>
    <rPh sb="7" eb="8">
      <t>キョウ</t>
    </rPh>
    <rPh sb="10" eb="12">
      <t>シセツ</t>
    </rPh>
    <rPh sb="12" eb="13">
      <t>オヨ</t>
    </rPh>
    <rPh sb="16" eb="18">
      <t>フタイ</t>
    </rPh>
    <rPh sb="18" eb="20">
      <t>シセツ</t>
    </rPh>
    <phoneticPr fontId="5"/>
  </si>
  <si>
    <t>１．林地開発行為にかかる部分完了届の提出に当たっては、許可（変更許可）申請時において、開</t>
  </si>
  <si>
    <t>２．開発行為に係る許可年月日及び許可番号は、変更許可を受けている場合は、当初許可並びに変</t>
  </si>
  <si>
    <t>３．「開発行為に係る森林の所在場所」及び「開発行為に係る森林の土地の面積」は、許可時（下</t>
  </si>
  <si>
    <t>１　当該開発行為に係る森林の現況を撮影した写真</t>
    <phoneticPr fontId="5"/>
  </si>
  <si>
    <t>２　開発行為を中止しようとするときは、当該土地の保安及び災害防止等に関する計画書又は実績書</t>
    <phoneticPr fontId="5"/>
  </si>
  <si>
    <t>３　開発行為を廃止しようとするときは、２に規定する計画書又は実績書のほか、廃止した後における</t>
    <phoneticPr fontId="5"/>
  </si>
  <si>
    <t>　当該土地の利用計画を示す図書</t>
    <phoneticPr fontId="5"/>
  </si>
  <si>
    <t>２　開発行為に要する資金及びその調達方法に関する書類</t>
    <phoneticPr fontId="5"/>
  </si>
  <si>
    <t>　ことを証する書類</t>
    <phoneticPr fontId="5"/>
  </si>
  <si>
    <t>１　開発行為に係る事業の譲渡若しくは相続があったこと又は開発行為者たる法人の合併があった</t>
    <phoneticPr fontId="5"/>
  </si>
  <si>
    <t>２．「承継年月日」は、事業の譲渡若しくは相続又は法人の合併等に係る効力の発生日（締結日）等</t>
    <phoneticPr fontId="5"/>
  </si>
  <si>
    <t>参考様式－１</t>
    <rPh sb="0" eb="2">
      <t>サンコウ</t>
    </rPh>
    <rPh sb="2" eb="4">
      <t>ヨウシキ</t>
    </rPh>
    <phoneticPr fontId="5"/>
  </si>
  <si>
    <t>残置森林等並びに防災施設及び構造物の</t>
    <rPh sb="0" eb="1">
      <t>ザン</t>
    </rPh>
    <rPh sb="1" eb="2">
      <t>チ</t>
    </rPh>
    <rPh sb="2" eb="4">
      <t>シンリン</t>
    </rPh>
    <rPh sb="4" eb="5">
      <t>トウ</t>
    </rPh>
    <rPh sb="5" eb="6">
      <t>ナラ</t>
    </rPh>
    <rPh sb="8" eb="10">
      <t>ボウサイ</t>
    </rPh>
    <rPh sb="10" eb="12">
      <t>シセツ</t>
    </rPh>
    <rPh sb="12" eb="13">
      <t>オヨ</t>
    </rPh>
    <rPh sb="14" eb="17">
      <t>コウゾウブツ</t>
    </rPh>
    <phoneticPr fontId="5"/>
  </si>
  <si>
    <t>維持管理に関する誓約書</t>
    <rPh sb="0" eb="2">
      <t>イジ</t>
    </rPh>
    <rPh sb="2" eb="4">
      <t>カンリ</t>
    </rPh>
    <rPh sb="5" eb="6">
      <t>カン</t>
    </rPh>
    <rPh sb="8" eb="11">
      <t>セイヤクショ</t>
    </rPh>
    <phoneticPr fontId="5"/>
  </si>
  <si>
    <t>申請者又は
開発行為者</t>
    <rPh sb="0" eb="3">
      <t>シンセイシャ</t>
    </rPh>
    <rPh sb="3" eb="4">
      <t>マタ</t>
    </rPh>
    <rPh sb="6" eb="7">
      <t>カイ</t>
    </rPh>
    <rPh sb="7" eb="8">
      <t>ハッ</t>
    </rPh>
    <rPh sb="8" eb="10">
      <t>コウイ</t>
    </rPh>
    <rPh sb="10" eb="11">
      <t>シャ</t>
    </rPh>
    <phoneticPr fontId="5"/>
  </si>
  <si>
    <t>森林所有者</t>
    <rPh sb="0" eb="2">
      <t>シンリン</t>
    </rPh>
    <rPh sb="2" eb="5">
      <t>ショユウシャ</t>
    </rPh>
    <phoneticPr fontId="5"/>
  </si>
  <si>
    <t>　次の残置森林等並びに防災施設及び構造物について、下記のとおり維持する</t>
    <rPh sb="1" eb="2">
      <t>ツギ</t>
    </rPh>
    <rPh sb="3" eb="4">
      <t>ザン</t>
    </rPh>
    <rPh sb="4" eb="5">
      <t>チ</t>
    </rPh>
    <rPh sb="5" eb="7">
      <t>シンリン</t>
    </rPh>
    <rPh sb="7" eb="8">
      <t>トウ</t>
    </rPh>
    <rPh sb="8" eb="9">
      <t>ナラ</t>
    </rPh>
    <rPh sb="11" eb="13">
      <t>ボウサイ</t>
    </rPh>
    <rPh sb="13" eb="15">
      <t>シセツ</t>
    </rPh>
    <rPh sb="15" eb="16">
      <t>オヨ</t>
    </rPh>
    <rPh sb="17" eb="20">
      <t>コウゾウブツ</t>
    </rPh>
    <rPh sb="25" eb="27">
      <t>カキ</t>
    </rPh>
    <rPh sb="31" eb="33">
      <t>イジ</t>
    </rPh>
    <phoneticPr fontId="5"/>
  </si>
  <si>
    <t>ことを誓約します。</t>
    <rPh sb="3" eb="5">
      <t>セイヤク</t>
    </rPh>
    <phoneticPr fontId="5"/>
  </si>
  <si>
    <t>１．開発行為に係る森林の所在場所</t>
    <rPh sb="2" eb="4">
      <t>カイハツ</t>
    </rPh>
    <rPh sb="4" eb="6">
      <t>コウイ</t>
    </rPh>
    <rPh sb="7" eb="8">
      <t>カカ</t>
    </rPh>
    <rPh sb="9" eb="11">
      <t>シンリン</t>
    </rPh>
    <rPh sb="12" eb="14">
      <t>ショザイ</t>
    </rPh>
    <rPh sb="14" eb="16">
      <t>バショ</t>
    </rPh>
    <phoneticPr fontId="5"/>
  </si>
  <si>
    <t>２．開発をしようとする区域及び面積</t>
    <rPh sb="2" eb="4">
      <t>カイハツ</t>
    </rPh>
    <rPh sb="11" eb="13">
      <t>クイキ</t>
    </rPh>
    <rPh sb="13" eb="14">
      <t>オヨ</t>
    </rPh>
    <rPh sb="15" eb="17">
      <t>メンセキ</t>
    </rPh>
    <phoneticPr fontId="5"/>
  </si>
  <si>
    <t>（ha）</t>
    <phoneticPr fontId="5"/>
  </si>
  <si>
    <t>３．残置森林等の区域及び面積</t>
    <rPh sb="2" eb="4">
      <t>ザンチ</t>
    </rPh>
    <rPh sb="4" eb="6">
      <t>シンリン</t>
    </rPh>
    <rPh sb="6" eb="7">
      <t>トウ</t>
    </rPh>
    <rPh sb="8" eb="10">
      <t>クイキ</t>
    </rPh>
    <rPh sb="10" eb="11">
      <t>オヨ</t>
    </rPh>
    <rPh sb="12" eb="14">
      <t>メンセキ</t>
    </rPh>
    <phoneticPr fontId="5"/>
  </si>
  <si>
    <t>４．防災施設及び構造物の種類、数量及び位置</t>
    <rPh sb="2" eb="4">
      <t>ボウサイ</t>
    </rPh>
    <rPh sb="4" eb="6">
      <t>シセツ</t>
    </rPh>
    <rPh sb="6" eb="7">
      <t>オヨ</t>
    </rPh>
    <rPh sb="8" eb="11">
      <t>コウゾウブツ</t>
    </rPh>
    <rPh sb="12" eb="14">
      <t>シュルイ</t>
    </rPh>
    <rPh sb="15" eb="17">
      <t>スウリョウ</t>
    </rPh>
    <rPh sb="17" eb="18">
      <t>オヨ</t>
    </rPh>
    <rPh sb="19" eb="21">
      <t>イチ</t>
    </rPh>
    <phoneticPr fontId="5"/>
  </si>
  <si>
    <t>施 設 等 の 種 類</t>
    <rPh sb="0" eb="1">
      <t>シ</t>
    </rPh>
    <rPh sb="2" eb="3">
      <t>セツ</t>
    </rPh>
    <rPh sb="4" eb="5">
      <t>トウ</t>
    </rPh>
    <rPh sb="8" eb="9">
      <t>シュ</t>
    </rPh>
    <rPh sb="10" eb="11">
      <t>タグイ</t>
    </rPh>
    <phoneticPr fontId="5"/>
  </si>
  <si>
    <t>規　　格</t>
    <rPh sb="0" eb="1">
      <t>タダシ</t>
    </rPh>
    <rPh sb="3" eb="4">
      <t>カク</t>
    </rPh>
    <phoneticPr fontId="5"/>
  </si>
  <si>
    <t>単　　位</t>
    <rPh sb="0" eb="1">
      <t>タン</t>
    </rPh>
    <rPh sb="3" eb="4">
      <t>クライ</t>
    </rPh>
    <phoneticPr fontId="5"/>
  </si>
  <si>
    <t>数　　量</t>
    <rPh sb="0" eb="1">
      <t>スウ</t>
    </rPh>
    <rPh sb="3" eb="4">
      <t>リョウ</t>
    </rPh>
    <phoneticPr fontId="5"/>
  </si>
  <si>
    <t>備　　考</t>
    <rPh sb="0" eb="1">
      <t>ソナエ</t>
    </rPh>
    <rPh sb="3" eb="4">
      <t>コウ</t>
    </rPh>
    <phoneticPr fontId="5"/>
  </si>
  <si>
    <t>記</t>
    <rPh sb="0" eb="1">
      <t>キ</t>
    </rPh>
    <phoneticPr fontId="5"/>
  </si>
  <si>
    <t>（残置森林等の保存）</t>
    <rPh sb="1" eb="3">
      <t>ザンチ</t>
    </rPh>
    <rPh sb="3" eb="5">
      <t>シンリン</t>
    </rPh>
    <rPh sb="5" eb="6">
      <t>トウ</t>
    </rPh>
    <rPh sb="7" eb="9">
      <t>ホゾン</t>
    </rPh>
    <phoneticPr fontId="5"/>
  </si>
  <si>
    <t>１．残置森林等は他の目的には一切転用しません。</t>
    <rPh sb="2" eb="4">
      <t>ザンチ</t>
    </rPh>
    <rPh sb="4" eb="6">
      <t>シンリン</t>
    </rPh>
    <rPh sb="6" eb="7">
      <t>トウ</t>
    </rPh>
    <rPh sb="8" eb="9">
      <t>タ</t>
    </rPh>
    <rPh sb="10" eb="12">
      <t>モクテキ</t>
    </rPh>
    <rPh sb="14" eb="16">
      <t>イッサイ</t>
    </rPh>
    <rPh sb="16" eb="18">
      <t>テンヨウ</t>
    </rPh>
    <phoneticPr fontId="5"/>
  </si>
  <si>
    <t>（地域森林計画の遵守）</t>
    <rPh sb="1" eb="3">
      <t>チイキ</t>
    </rPh>
    <rPh sb="3" eb="5">
      <t>シンリン</t>
    </rPh>
    <rPh sb="5" eb="7">
      <t>ケイカク</t>
    </rPh>
    <rPh sb="8" eb="10">
      <t>ジュンシュ</t>
    </rPh>
    <phoneticPr fontId="5"/>
  </si>
  <si>
    <t>２．残置森林等は、地域森林計画に即して施業を行います。</t>
    <rPh sb="2" eb="4">
      <t>ザンチ</t>
    </rPh>
    <rPh sb="4" eb="6">
      <t>シンリン</t>
    </rPh>
    <rPh sb="6" eb="7">
      <t>トウ</t>
    </rPh>
    <rPh sb="9" eb="11">
      <t>チイキ</t>
    </rPh>
    <rPh sb="11" eb="13">
      <t>シンリン</t>
    </rPh>
    <rPh sb="13" eb="15">
      <t>ケイカク</t>
    </rPh>
    <rPh sb="16" eb="17">
      <t>ソク</t>
    </rPh>
    <rPh sb="19" eb="21">
      <t>セギョウ</t>
    </rPh>
    <rPh sb="22" eb="23">
      <t>オコナ</t>
    </rPh>
    <phoneticPr fontId="5"/>
  </si>
  <si>
    <t>（改植、補植及び再造林の実施）</t>
    <rPh sb="1" eb="3">
      <t>カイショク</t>
    </rPh>
    <rPh sb="4" eb="6">
      <t>ホショク</t>
    </rPh>
    <rPh sb="6" eb="7">
      <t>オヨ</t>
    </rPh>
    <rPh sb="8" eb="9">
      <t>サイ</t>
    </rPh>
    <rPh sb="9" eb="11">
      <t>ゾウリン</t>
    </rPh>
    <rPh sb="12" eb="14">
      <t>ジッシ</t>
    </rPh>
    <phoneticPr fontId="5"/>
  </si>
  <si>
    <t>３．残置森林等のうち、補植又は改植を必要とする箇所には、現地に適合した樹種</t>
    <rPh sb="2" eb="4">
      <t>ザンチ</t>
    </rPh>
    <rPh sb="4" eb="6">
      <t>シンリン</t>
    </rPh>
    <rPh sb="6" eb="7">
      <t>トウ</t>
    </rPh>
    <rPh sb="11" eb="13">
      <t>ホショク</t>
    </rPh>
    <rPh sb="13" eb="14">
      <t>マタ</t>
    </rPh>
    <rPh sb="15" eb="17">
      <t>カイショク</t>
    </rPh>
    <rPh sb="18" eb="20">
      <t>ヒツヨウ</t>
    </rPh>
    <rPh sb="23" eb="25">
      <t>カショ</t>
    </rPh>
    <rPh sb="28" eb="30">
      <t>ゲンチ</t>
    </rPh>
    <rPh sb="31" eb="33">
      <t>テキゴウ</t>
    </rPh>
    <rPh sb="35" eb="37">
      <t>ジュシュ</t>
    </rPh>
    <phoneticPr fontId="5"/>
  </si>
  <si>
    <t>　を適期に植栽するとともに、残置・造成森林において災害等で被害を受け、健全</t>
    <rPh sb="2" eb="4">
      <t>テッキ</t>
    </rPh>
    <rPh sb="5" eb="7">
      <t>ショクサイ</t>
    </rPh>
    <rPh sb="14" eb="16">
      <t>ザンチ</t>
    </rPh>
    <rPh sb="17" eb="19">
      <t>ゾウセイ</t>
    </rPh>
    <rPh sb="19" eb="21">
      <t>シンリン</t>
    </rPh>
    <rPh sb="25" eb="27">
      <t>サイガイ</t>
    </rPh>
    <rPh sb="27" eb="28">
      <t>トウ</t>
    </rPh>
    <rPh sb="29" eb="31">
      <t>ヒガイ</t>
    </rPh>
    <rPh sb="32" eb="33">
      <t>ウ</t>
    </rPh>
    <rPh sb="35" eb="37">
      <t>ケンゼン</t>
    </rPh>
    <phoneticPr fontId="5"/>
  </si>
  <si>
    <t>　な生育ができなくなった場合には、ただちに再造林を行います。</t>
    <rPh sb="2" eb="4">
      <t>セイイク</t>
    </rPh>
    <rPh sb="12" eb="14">
      <t>バアイ</t>
    </rPh>
    <rPh sb="21" eb="22">
      <t>サイ</t>
    </rPh>
    <rPh sb="22" eb="24">
      <t>ゾウリン</t>
    </rPh>
    <rPh sb="25" eb="26">
      <t>オコナ</t>
    </rPh>
    <phoneticPr fontId="5"/>
  </si>
  <si>
    <t>（保育の実施）</t>
    <rPh sb="1" eb="3">
      <t>ホイク</t>
    </rPh>
    <rPh sb="4" eb="6">
      <t>ジッシ</t>
    </rPh>
    <phoneticPr fontId="5"/>
  </si>
  <si>
    <t>４．造成森林・緑地については、活着するまでの間、散水等の措置を講じ、残置森</t>
    <rPh sb="2" eb="4">
      <t>ゾウセイ</t>
    </rPh>
    <rPh sb="4" eb="6">
      <t>シンリン</t>
    </rPh>
    <rPh sb="7" eb="9">
      <t>リョクチ</t>
    </rPh>
    <rPh sb="15" eb="17">
      <t>カッチャク</t>
    </rPh>
    <rPh sb="22" eb="23">
      <t>アイダ</t>
    </rPh>
    <rPh sb="24" eb="26">
      <t>サンスイ</t>
    </rPh>
    <rPh sb="26" eb="27">
      <t>トウ</t>
    </rPh>
    <rPh sb="28" eb="30">
      <t>ソチ</t>
    </rPh>
    <rPh sb="31" eb="32">
      <t>コウ</t>
    </rPh>
    <rPh sb="34" eb="36">
      <t>ザンチ</t>
    </rPh>
    <rPh sb="36" eb="37">
      <t>モリ</t>
    </rPh>
    <phoneticPr fontId="5"/>
  </si>
  <si>
    <t>　林等については、下刈、つる切り、枝打ち、除伐、間伐、病害虫の防除等必要に</t>
    <rPh sb="9" eb="11">
      <t>シタガ</t>
    </rPh>
    <rPh sb="14" eb="15">
      <t>キ</t>
    </rPh>
    <rPh sb="17" eb="19">
      <t>エダウ</t>
    </rPh>
    <rPh sb="21" eb="23">
      <t>ジョバツ</t>
    </rPh>
    <rPh sb="24" eb="26">
      <t>カンバツ</t>
    </rPh>
    <rPh sb="27" eb="30">
      <t>ビョウガイチュウ</t>
    </rPh>
    <rPh sb="31" eb="33">
      <t>ボウジョ</t>
    </rPh>
    <rPh sb="33" eb="34">
      <t>トウ</t>
    </rPh>
    <rPh sb="34" eb="36">
      <t>ヒツヨウ</t>
    </rPh>
    <phoneticPr fontId="5"/>
  </si>
  <si>
    <t>　応じて適切な保育作業を行います。</t>
    <rPh sb="1" eb="2">
      <t>オウ</t>
    </rPh>
    <rPh sb="4" eb="6">
      <t>テキセツ</t>
    </rPh>
    <rPh sb="7" eb="9">
      <t>ホイク</t>
    </rPh>
    <rPh sb="9" eb="11">
      <t>サギョウ</t>
    </rPh>
    <rPh sb="12" eb="13">
      <t>オコナ</t>
    </rPh>
    <phoneticPr fontId="5"/>
  </si>
  <si>
    <t>（立木の伐採）</t>
    <rPh sb="1" eb="3">
      <t>リュウボク</t>
    </rPh>
    <rPh sb="4" eb="6">
      <t>バッサイ</t>
    </rPh>
    <phoneticPr fontId="5"/>
  </si>
  <si>
    <t>５．残置森林等の立木を伐採する場合は、森林法第１０条の８の規定により、伐採</t>
    <rPh sb="2" eb="4">
      <t>ザンチ</t>
    </rPh>
    <rPh sb="4" eb="6">
      <t>シンリン</t>
    </rPh>
    <rPh sb="6" eb="7">
      <t>トウ</t>
    </rPh>
    <rPh sb="8" eb="10">
      <t>リュウボク</t>
    </rPh>
    <rPh sb="11" eb="13">
      <t>バッサイ</t>
    </rPh>
    <rPh sb="15" eb="17">
      <t>バアイ</t>
    </rPh>
    <rPh sb="19" eb="21">
      <t>シンリン</t>
    </rPh>
    <rPh sb="21" eb="22">
      <t>ホウ</t>
    </rPh>
    <rPh sb="22" eb="23">
      <t>ダイ</t>
    </rPh>
    <rPh sb="25" eb="26">
      <t>ジョウ</t>
    </rPh>
    <rPh sb="29" eb="31">
      <t>キテイ</t>
    </rPh>
    <rPh sb="35" eb="37">
      <t>バッサイ</t>
    </rPh>
    <phoneticPr fontId="5"/>
  </si>
  <si>
    <t>　及び伐採後の造林の届出書を提出します。</t>
    <rPh sb="1" eb="2">
      <t>オヨ</t>
    </rPh>
    <rPh sb="3" eb="5">
      <t>バッサイ</t>
    </rPh>
    <rPh sb="5" eb="6">
      <t>ゴ</t>
    </rPh>
    <rPh sb="7" eb="9">
      <t>ゾウリン</t>
    </rPh>
    <rPh sb="10" eb="13">
      <t>トドケデショ</t>
    </rPh>
    <rPh sb="14" eb="16">
      <t>テイシュツ</t>
    </rPh>
    <phoneticPr fontId="5"/>
  </si>
  <si>
    <t>（防災施設及び構造物の維持管理）</t>
    <rPh sb="1" eb="3">
      <t>ボウサイ</t>
    </rPh>
    <rPh sb="3" eb="5">
      <t>シセツ</t>
    </rPh>
    <rPh sb="5" eb="6">
      <t>オヨ</t>
    </rPh>
    <rPh sb="7" eb="10">
      <t>コウゾウブツ</t>
    </rPh>
    <rPh sb="11" eb="13">
      <t>イジ</t>
    </rPh>
    <rPh sb="13" eb="15">
      <t>カンリ</t>
    </rPh>
    <phoneticPr fontId="5"/>
  </si>
  <si>
    <t>６．防災施設及び構造物の維持管理については、責任をもって日常の巡視を行うと</t>
    <rPh sb="2" eb="4">
      <t>ボウサイ</t>
    </rPh>
    <rPh sb="4" eb="6">
      <t>シセツ</t>
    </rPh>
    <rPh sb="6" eb="7">
      <t>オヨ</t>
    </rPh>
    <rPh sb="8" eb="11">
      <t>コウゾウブツ</t>
    </rPh>
    <rPh sb="12" eb="14">
      <t>イジ</t>
    </rPh>
    <rPh sb="14" eb="16">
      <t>カンリ</t>
    </rPh>
    <rPh sb="22" eb="24">
      <t>セキニン</t>
    </rPh>
    <rPh sb="28" eb="30">
      <t>ニチジョウ</t>
    </rPh>
    <rPh sb="31" eb="33">
      <t>ジュンシ</t>
    </rPh>
    <rPh sb="34" eb="35">
      <t>オコナ</t>
    </rPh>
    <phoneticPr fontId="5"/>
  </si>
  <si>
    <t>　ともに災害等が発生しないよう機能維持に留意し、破損したときは速やかに修復</t>
    <rPh sb="4" eb="6">
      <t>サイガイ</t>
    </rPh>
    <rPh sb="6" eb="7">
      <t>トウ</t>
    </rPh>
    <rPh sb="8" eb="10">
      <t>ハッセイ</t>
    </rPh>
    <rPh sb="15" eb="17">
      <t>キノウ</t>
    </rPh>
    <rPh sb="17" eb="19">
      <t>イジ</t>
    </rPh>
    <rPh sb="20" eb="22">
      <t>リュウイ</t>
    </rPh>
    <rPh sb="24" eb="26">
      <t>ハソン</t>
    </rPh>
    <rPh sb="31" eb="32">
      <t>スミ</t>
    </rPh>
    <rPh sb="35" eb="37">
      <t>シュウフク</t>
    </rPh>
    <phoneticPr fontId="5"/>
  </si>
  <si>
    <t>　し、当初の安全度を確保します。</t>
    <rPh sb="3" eb="5">
      <t>トウショ</t>
    </rPh>
    <rPh sb="6" eb="8">
      <t>アンゼン</t>
    </rPh>
    <rPh sb="8" eb="9">
      <t>ド</t>
    </rPh>
    <rPh sb="10" eb="12">
      <t>カクホ</t>
    </rPh>
    <phoneticPr fontId="5"/>
  </si>
  <si>
    <t>（誓約書の承継）</t>
    <rPh sb="1" eb="4">
      <t>セイヤクショ</t>
    </rPh>
    <rPh sb="5" eb="7">
      <t>ショウケイ</t>
    </rPh>
    <phoneticPr fontId="5"/>
  </si>
  <si>
    <t>７．残置森林等の所有権その他森林等を利用する権利を他に譲渡したときは、この</t>
    <rPh sb="2" eb="4">
      <t>ザンチ</t>
    </rPh>
    <rPh sb="4" eb="6">
      <t>シンリン</t>
    </rPh>
    <rPh sb="6" eb="7">
      <t>トウ</t>
    </rPh>
    <rPh sb="8" eb="11">
      <t>ショユウケン</t>
    </rPh>
    <rPh sb="13" eb="14">
      <t>タ</t>
    </rPh>
    <rPh sb="14" eb="16">
      <t>シンリン</t>
    </rPh>
    <rPh sb="16" eb="17">
      <t>トウ</t>
    </rPh>
    <rPh sb="18" eb="20">
      <t>リヨウ</t>
    </rPh>
    <rPh sb="22" eb="24">
      <t>ケンリ</t>
    </rPh>
    <rPh sb="25" eb="26">
      <t>タ</t>
    </rPh>
    <rPh sb="27" eb="29">
      <t>ジョウト</t>
    </rPh>
    <phoneticPr fontId="5"/>
  </si>
  <si>
    <t>　誓約事項を当該権利者に承継します。</t>
    <rPh sb="1" eb="3">
      <t>セイヤク</t>
    </rPh>
    <rPh sb="2" eb="3">
      <t>ヤク</t>
    </rPh>
    <rPh sb="3" eb="5">
      <t>ジコウ</t>
    </rPh>
    <rPh sb="6" eb="8">
      <t>トウガイ</t>
    </rPh>
    <rPh sb="8" eb="11">
      <t>ケンリシャ</t>
    </rPh>
    <rPh sb="12" eb="14">
      <t>ショウケイ</t>
    </rPh>
    <phoneticPr fontId="5"/>
  </si>
  <si>
    <t>（注意事項）</t>
  </si>
  <si>
    <t>１．その他森林の機能の維持に必要な事項を事案に即して明記するものとする。</t>
  </si>
  <si>
    <t>２．大分県林地開発許可制度実施規則第４条の別表第５の四号の「善良に維持管理</t>
    <rPh sb="21" eb="23">
      <t>ベッピョウ</t>
    </rPh>
    <rPh sb="23" eb="24">
      <t>ダイ</t>
    </rPh>
    <rPh sb="26" eb="27">
      <t>4</t>
    </rPh>
    <rPh sb="27" eb="28">
      <t>ゴウ</t>
    </rPh>
    <phoneticPr fontId="5"/>
  </si>
  <si>
    <t>　されることが明らかであること」とは、申請者が権限を有していることを原則と</t>
    <phoneticPr fontId="5"/>
  </si>
  <si>
    <t>　する。</t>
    <phoneticPr fontId="5"/>
  </si>
  <si>
    <t>参考様式－２</t>
    <rPh sb="0" eb="2">
      <t>サンコウ</t>
    </rPh>
    <rPh sb="2" eb="4">
      <t>ヨウシキ</t>
    </rPh>
    <phoneticPr fontId="5"/>
  </si>
  <si>
    <t>水路</t>
    <rPh sb="0" eb="2">
      <t>スイロ</t>
    </rPh>
    <phoneticPr fontId="5"/>
  </si>
  <si>
    <t>集水</t>
    <rPh sb="0" eb="1">
      <t>シュウ</t>
    </rPh>
    <rPh sb="1" eb="2">
      <t>スイ</t>
    </rPh>
    <phoneticPr fontId="5"/>
  </si>
  <si>
    <t>追加</t>
    <rPh sb="0" eb="2">
      <t>ツイカ</t>
    </rPh>
    <phoneticPr fontId="5"/>
  </si>
  <si>
    <t>雨　水　流　出　量　(Ｑ1＝ｍ3/sec)</t>
    <rPh sb="0" eb="3">
      <t>ウスイ</t>
    </rPh>
    <rPh sb="4" eb="7">
      <t>リュウシュツ</t>
    </rPh>
    <rPh sb="8" eb="9">
      <t>リョウ</t>
    </rPh>
    <phoneticPr fontId="5"/>
  </si>
  <si>
    <t>排　水　施　設　流　量　(Ｑ2＝ｍ3/sec)</t>
    <rPh sb="0" eb="3">
      <t>ハイスイ</t>
    </rPh>
    <rPh sb="4" eb="7">
      <t>シセツ</t>
    </rPh>
    <rPh sb="8" eb="11">
      <t>リュウリョウ</t>
    </rPh>
    <phoneticPr fontId="5"/>
  </si>
  <si>
    <t>林地</t>
    <rPh sb="0" eb="2">
      <t>リンチ</t>
    </rPh>
    <phoneticPr fontId="5"/>
  </si>
  <si>
    <t>草地</t>
    <rPh sb="0" eb="2">
      <t>クサチ</t>
    </rPh>
    <phoneticPr fontId="5"/>
  </si>
  <si>
    <t>耕地</t>
    <rPh sb="0" eb="2">
      <t>コウチ</t>
    </rPh>
    <phoneticPr fontId="5"/>
  </si>
  <si>
    <t>面積</t>
    <rPh sb="0" eb="2">
      <t>メンセキ</t>
    </rPh>
    <phoneticPr fontId="5"/>
  </si>
  <si>
    <t>(ha)</t>
    <phoneticPr fontId="5"/>
  </si>
  <si>
    <t>1/360 × ｆ × ｒ × Ａ</t>
    <phoneticPr fontId="5"/>
  </si>
  <si>
    <t>ａ × Ｖ（＝１／ｎ × Ｒ ＾(2/3) × Ｉ ＾(1/2)）</t>
    <phoneticPr fontId="5"/>
  </si>
  <si>
    <t>番号</t>
    <rPh sb="0" eb="2">
      <t>バンゴウ</t>
    </rPh>
    <phoneticPr fontId="5"/>
  </si>
  <si>
    <t>管渠径(m)</t>
    <rPh sb="0" eb="1">
      <t>カン</t>
    </rPh>
    <rPh sb="1" eb="2">
      <t>キョ</t>
    </rPh>
    <rPh sb="2" eb="3">
      <t>ケイ</t>
    </rPh>
    <phoneticPr fontId="5"/>
  </si>
  <si>
    <t>（管直径）</t>
    <rPh sb="1" eb="2">
      <t>カン</t>
    </rPh>
    <rPh sb="2" eb="4">
      <t>チョッケイ</t>
    </rPh>
    <phoneticPr fontId="5"/>
  </si>
  <si>
    <t>開水路</t>
    <rPh sb="0" eb="1">
      <t>カイ</t>
    </rPh>
    <rPh sb="1" eb="3">
      <t>スイロ</t>
    </rPh>
    <phoneticPr fontId="5"/>
  </si>
  <si>
    <t>開渠径(m)</t>
    <rPh sb="0" eb="2">
      <t>カイキョ</t>
    </rPh>
    <rPh sb="2" eb="3">
      <t>ケイ</t>
    </rPh>
    <phoneticPr fontId="5"/>
  </si>
  <si>
    <t>上幅</t>
    <rPh sb="0" eb="1">
      <t>ウエ</t>
    </rPh>
    <rPh sb="1" eb="2">
      <t>ハバ</t>
    </rPh>
    <phoneticPr fontId="5"/>
  </si>
  <si>
    <t>ａ＝</t>
    <phoneticPr fontId="5"/>
  </si>
  <si>
    <t>Ａ＝</t>
    <phoneticPr fontId="5"/>
  </si>
  <si>
    <t>ha</t>
    <phoneticPr fontId="5"/>
  </si>
  <si>
    <t>下幅</t>
    <rPh sb="0" eb="1">
      <t>シタ</t>
    </rPh>
    <rPh sb="1" eb="2">
      <t>ハバ</t>
    </rPh>
    <phoneticPr fontId="5"/>
  </si>
  <si>
    <t>ｐ＝</t>
    <phoneticPr fontId="5"/>
  </si>
  <si>
    <t>ｍ</t>
    <phoneticPr fontId="5"/>
  </si>
  <si>
    <t>法延長b</t>
    <rPh sb="0" eb="1">
      <t>ノリ</t>
    </rPh>
    <rPh sb="1" eb="3">
      <t>エンチョウ</t>
    </rPh>
    <phoneticPr fontId="5"/>
  </si>
  <si>
    <t>ｎ＝</t>
    <phoneticPr fontId="5"/>
  </si>
  <si>
    <t>１／ｎ＝</t>
    <phoneticPr fontId="5"/>
  </si>
  <si>
    <t>ｆ＝</t>
    <phoneticPr fontId="5"/>
  </si>
  <si>
    <t>Ｖ＝</t>
    <phoneticPr fontId="5"/>
  </si>
  <si>
    <t>ｍ/sec</t>
    <phoneticPr fontId="5"/>
  </si>
  <si>
    <t>a</t>
    <phoneticPr fontId="5"/>
  </si>
  <si>
    <t>Ｒ＝ａ/p＝</t>
    <phoneticPr fontId="5"/>
  </si>
  <si>
    <t>Ｒ ＾(2/3)＝</t>
    <phoneticPr fontId="5"/>
  </si>
  <si>
    <t>安全率</t>
    <rPh sb="0" eb="3">
      <t>アンゼンリツ</t>
    </rPh>
    <phoneticPr fontId="5"/>
  </si>
  <si>
    <t>p</t>
    <phoneticPr fontId="5"/>
  </si>
  <si>
    <t>ｒ＝</t>
    <phoneticPr fontId="5"/>
  </si>
  <si>
    <t>mm/hr</t>
    <phoneticPr fontId="5"/>
  </si>
  <si>
    <t>Q2＝</t>
    <phoneticPr fontId="5"/>
  </si>
  <si>
    <t>）</t>
    <phoneticPr fontId="5"/>
  </si>
  <si>
    <t>Q1＝</t>
    <phoneticPr fontId="5"/>
  </si>
  <si>
    <t>Ｉ＝</t>
    <phoneticPr fontId="5"/>
  </si>
  <si>
    <t>％</t>
    <phoneticPr fontId="5"/>
  </si>
  <si>
    <t>I ＾(1/2)＝</t>
    <phoneticPr fontId="5"/>
  </si>
  <si>
    <t>参考様式－３</t>
    <rPh sb="0" eb="2">
      <t>サンコウ</t>
    </rPh>
    <rPh sb="2" eb="4">
      <t>ヨウシキ</t>
    </rPh>
    <phoneticPr fontId="5"/>
  </si>
  <si>
    <t>流　出　土　砂　貯　留　施　設　設　計　計　算　表</t>
    <rPh sb="0" eb="1">
      <t>リュウ</t>
    </rPh>
    <rPh sb="2" eb="3">
      <t>デ</t>
    </rPh>
    <rPh sb="4" eb="5">
      <t>ツチ</t>
    </rPh>
    <rPh sb="6" eb="7">
      <t>スナ</t>
    </rPh>
    <rPh sb="8" eb="9">
      <t>チョ</t>
    </rPh>
    <rPh sb="10" eb="11">
      <t>トメ</t>
    </rPh>
    <rPh sb="12" eb="13">
      <t>シ</t>
    </rPh>
    <rPh sb="14" eb="15">
      <t>セツ</t>
    </rPh>
    <rPh sb="16" eb="17">
      <t>セツ</t>
    </rPh>
    <rPh sb="18" eb="19">
      <t>ケイ</t>
    </rPh>
    <rPh sb="20" eb="21">
      <t>ケイ</t>
    </rPh>
    <rPh sb="22" eb="23">
      <t>ザン</t>
    </rPh>
    <rPh sb="24" eb="25">
      <t>ヒョウ</t>
    </rPh>
    <phoneticPr fontId="5"/>
  </si>
  <si>
    <t>貯留
施設
記号</t>
    <rPh sb="0" eb="2">
      <t>チョリュウ</t>
    </rPh>
    <rPh sb="3" eb="5">
      <t>シセツ</t>
    </rPh>
    <rPh sb="6" eb="8">
      <t>キゴウ</t>
    </rPh>
    <phoneticPr fontId="5"/>
  </si>
  <si>
    <t>区分</t>
    <rPh sb="0" eb="2">
      <t>クブン</t>
    </rPh>
    <phoneticPr fontId="5"/>
  </si>
  <si>
    <t>集　水　区　域　の　状　況</t>
    <rPh sb="0" eb="1">
      <t>シュウ</t>
    </rPh>
    <rPh sb="2" eb="3">
      <t>ミズ</t>
    </rPh>
    <rPh sb="4" eb="5">
      <t>ク</t>
    </rPh>
    <rPh sb="6" eb="7">
      <t>イキ</t>
    </rPh>
    <rPh sb="10" eb="11">
      <t>ジョウ</t>
    </rPh>
    <rPh sb="12" eb="13">
      <t>キョウ</t>
    </rPh>
    <phoneticPr fontId="5"/>
  </si>
  <si>
    <t>流　出　土　砂　量</t>
    <rPh sb="0" eb="1">
      <t>リュウ</t>
    </rPh>
    <rPh sb="2" eb="3">
      <t>デ</t>
    </rPh>
    <rPh sb="4" eb="5">
      <t>ツチ</t>
    </rPh>
    <rPh sb="6" eb="7">
      <t>スナ</t>
    </rPh>
    <rPh sb="8" eb="9">
      <t>リョウ</t>
    </rPh>
    <phoneticPr fontId="5"/>
  </si>
  <si>
    <t>浚渫計画</t>
    <rPh sb="0" eb="2">
      <t>シュンセツ</t>
    </rPh>
    <rPh sb="2" eb="4">
      <t>ケイカク</t>
    </rPh>
    <phoneticPr fontId="5"/>
  </si>
  <si>
    <t>集　水　　面　積</t>
    <rPh sb="0" eb="1">
      <t>シュウ</t>
    </rPh>
    <rPh sb="2" eb="3">
      <t>ミズ</t>
    </rPh>
    <rPh sb="5" eb="6">
      <t>メン</t>
    </rPh>
    <rPh sb="7" eb="8">
      <t>セキ</t>
    </rPh>
    <phoneticPr fontId="5"/>
  </si>
  <si>
    <t>利　用　区　分</t>
    <rPh sb="0" eb="1">
      <t>リ</t>
    </rPh>
    <rPh sb="2" eb="3">
      <t>ヨウ</t>
    </rPh>
    <rPh sb="4" eb="5">
      <t>ク</t>
    </rPh>
    <rPh sb="6" eb="7">
      <t>ブン</t>
    </rPh>
    <phoneticPr fontId="5"/>
  </si>
  <si>
    <t>草地（耕地含む）</t>
    <rPh sb="0" eb="2">
      <t>ソウチ</t>
    </rPh>
    <rPh sb="3" eb="5">
      <t>コウチ</t>
    </rPh>
    <rPh sb="5" eb="6">
      <t>フク</t>
    </rPh>
    <phoneticPr fontId="5"/>
  </si>
  <si>
    <t>林　　　地</t>
    <rPh sb="0" eb="1">
      <t>ハヤシ</t>
    </rPh>
    <rPh sb="4" eb="5">
      <t>チ</t>
    </rPh>
    <phoneticPr fontId="5"/>
  </si>
  <si>
    <t>種類</t>
    <rPh sb="0" eb="2">
      <t>シュルイ</t>
    </rPh>
    <phoneticPr fontId="5"/>
  </si>
  <si>
    <t>構　造</t>
    <rPh sb="0" eb="1">
      <t>カマエ</t>
    </rPh>
    <rPh sb="2" eb="3">
      <t>ツク</t>
    </rPh>
    <phoneticPr fontId="5"/>
  </si>
  <si>
    <t>貯砂量</t>
    <rPh sb="0" eb="1">
      <t>チョ</t>
    </rPh>
    <rPh sb="1" eb="2">
      <t>スナ</t>
    </rPh>
    <rPh sb="2" eb="3">
      <t>リョウ</t>
    </rPh>
    <phoneticPr fontId="5"/>
  </si>
  <si>
    <t>裸　地</t>
    <rPh sb="0" eb="1">
      <t>ハダカ</t>
    </rPh>
    <rPh sb="2" eb="3">
      <t>チ</t>
    </rPh>
    <phoneticPr fontId="5"/>
  </si>
  <si>
    <t>耕　地</t>
    <rPh sb="0" eb="1">
      <t>コウ</t>
    </rPh>
    <rPh sb="2" eb="3">
      <t>チ</t>
    </rPh>
    <phoneticPr fontId="5"/>
  </si>
  <si>
    <t>草　地</t>
    <rPh sb="0" eb="1">
      <t>ソウ</t>
    </rPh>
    <rPh sb="2" eb="3">
      <t>チ</t>
    </rPh>
    <phoneticPr fontId="5"/>
  </si>
  <si>
    <t>林　地</t>
    <rPh sb="0" eb="1">
      <t>ハヤシ</t>
    </rPh>
    <rPh sb="2" eb="3">
      <t>チ</t>
    </rPh>
    <phoneticPr fontId="5"/>
  </si>
  <si>
    <t>ha当たり　　　　流出土砂量</t>
    <rPh sb="2" eb="3">
      <t>ア</t>
    </rPh>
    <rPh sb="9" eb="11">
      <t>リュウシュツ</t>
    </rPh>
    <rPh sb="11" eb="13">
      <t>ドシャ</t>
    </rPh>
    <rPh sb="13" eb="14">
      <t>リョウ</t>
    </rPh>
    <phoneticPr fontId="5"/>
  </si>
  <si>
    <t>期間</t>
    <rPh sb="0" eb="2">
      <t>キカン</t>
    </rPh>
    <phoneticPr fontId="5"/>
  </si>
  <si>
    <t>土砂量</t>
    <rPh sb="0" eb="2">
      <t>ドシャ</t>
    </rPh>
    <rPh sb="2" eb="3">
      <t>リョウ</t>
    </rPh>
    <phoneticPr fontId="5"/>
  </si>
  <si>
    <t>W×L×H</t>
    <phoneticPr fontId="5"/>
  </si>
  <si>
    <r>
      <t>(ｍ</t>
    </r>
    <r>
      <rPr>
        <vertAlign val="superscript"/>
        <sz val="11"/>
        <rFont val="ＭＳ Ｐゴシック"/>
        <family val="3"/>
        <charset val="128"/>
      </rPr>
      <t>3</t>
    </r>
    <r>
      <rPr>
        <sz val="11"/>
        <rFont val="ＭＳ Ｐゴシック"/>
        <family val="3"/>
        <charset val="128"/>
        <scheme val="minor"/>
      </rPr>
      <t>/年)</t>
    </r>
    <rPh sb="4" eb="5">
      <t>ネン</t>
    </rPh>
    <phoneticPr fontId="5"/>
  </si>
  <si>
    <t>(年)</t>
    <rPh sb="1" eb="2">
      <t>ネン</t>
    </rPh>
    <phoneticPr fontId="5"/>
  </si>
  <si>
    <r>
      <t>(ｍ</t>
    </r>
    <r>
      <rPr>
        <vertAlign val="superscript"/>
        <sz val="11"/>
        <rFont val="ＭＳ Ｐゴシック"/>
        <family val="3"/>
        <charset val="128"/>
      </rPr>
      <t>3</t>
    </r>
    <r>
      <rPr>
        <sz val="11"/>
        <rFont val="ＭＳ Ｐゴシック"/>
        <family val="3"/>
        <charset val="128"/>
        <scheme val="minor"/>
      </rPr>
      <t>)</t>
    </r>
    <phoneticPr fontId="5"/>
  </si>
  <si>
    <t>(ｍ)</t>
    <phoneticPr fontId="5"/>
  </si>
  <si>
    <t>保養等非日常的な用に供する集団的家屋の設置</t>
    <rPh sb="0" eb="2">
      <t>ホヨウ</t>
    </rPh>
    <rPh sb="2" eb="3">
      <t>トウ</t>
    </rPh>
    <rPh sb="3" eb="7">
      <t>ヒニチジョウテキ</t>
    </rPh>
    <rPh sb="8" eb="9">
      <t>ヨウ</t>
    </rPh>
    <rPh sb="10" eb="11">
      <t>キョウ</t>
    </rPh>
    <rPh sb="13" eb="16">
      <t>シュウダンテキ</t>
    </rPh>
    <rPh sb="16" eb="18">
      <t>カオク</t>
    </rPh>
    <rPh sb="19" eb="21">
      <t>セッチ</t>
    </rPh>
    <phoneticPr fontId="5"/>
  </si>
  <si>
    <t>開発行為の
完了予定年月日</t>
    <rPh sb="0" eb="2">
      <t>カイハツ</t>
    </rPh>
    <rPh sb="2" eb="4">
      <t>コウイ</t>
    </rPh>
    <rPh sb="6" eb="8">
      <t>カンリョウ</t>
    </rPh>
    <rPh sb="8" eb="10">
      <t>ヨテイ</t>
    </rPh>
    <rPh sb="10" eb="13">
      <t>ネンガッピ</t>
    </rPh>
    <phoneticPr fontId="5"/>
  </si>
  <si>
    <t>開発行為の
施行体制</t>
    <rPh sb="0" eb="2">
      <t>カイハツ</t>
    </rPh>
    <rPh sb="2" eb="4">
      <t>コウイ</t>
    </rPh>
    <rPh sb="6" eb="8">
      <t>セコウ</t>
    </rPh>
    <rPh sb="8" eb="10">
      <t>タイセイ</t>
    </rPh>
    <phoneticPr fontId="5"/>
  </si>
  <si>
    <t>１．面積は、実測とし、ヘクタールを単位として小数第４位まで記載すること。</t>
    <rPh sb="2" eb="4">
      <t>メンセキ</t>
    </rPh>
    <rPh sb="6" eb="8">
      <t>ジッソク</t>
    </rPh>
    <rPh sb="17" eb="19">
      <t>タンイ</t>
    </rPh>
    <rPh sb="22" eb="24">
      <t>ショウスウ</t>
    </rPh>
    <rPh sb="24" eb="25">
      <t>ダイ</t>
    </rPh>
    <rPh sb="26" eb="27">
      <t>イ</t>
    </rPh>
    <rPh sb="29" eb="31">
      <t>キサイ</t>
    </rPh>
    <phoneticPr fontId="5"/>
  </si>
  <si>
    <t>２．備考欄には、開発行為を行うことについて行政庁の許認可その他の処分を必要とする場合は、その手続</t>
    <rPh sb="2" eb="4">
      <t>ビコウ</t>
    </rPh>
    <rPh sb="4" eb="5">
      <t>ラン</t>
    </rPh>
    <rPh sb="8" eb="10">
      <t>カイハツ</t>
    </rPh>
    <rPh sb="10" eb="12">
      <t>コウイ</t>
    </rPh>
    <rPh sb="13" eb="14">
      <t>オコナ</t>
    </rPh>
    <rPh sb="21" eb="24">
      <t>ギョウセイチョウ</t>
    </rPh>
    <rPh sb="25" eb="28">
      <t>キョニンカ</t>
    </rPh>
    <rPh sb="30" eb="31">
      <t>タ</t>
    </rPh>
    <rPh sb="32" eb="34">
      <t>ショブン</t>
    </rPh>
    <rPh sb="35" eb="37">
      <t>ヒツヨウ</t>
    </rPh>
    <rPh sb="40" eb="42">
      <t>バアイ</t>
    </rPh>
    <rPh sb="46" eb="48">
      <t>テツヅ</t>
    </rPh>
    <phoneticPr fontId="5"/>
  </si>
  <si>
    <t>　きの状況を記載する。</t>
    <phoneticPr fontId="5"/>
  </si>
  <si>
    <t>３．開発行為の施行体制の欄には、開発行為の施行者を記載するとともに、その施行者に防災措置を講ずる</t>
    <rPh sb="45" eb="46">
      <t>コウ</t>
    </rPh>
    <phoneticPr fontId="5"/>
  </si>
  <si>
    <t>　ために必要な能力があることを証する書類を添付すること。なお、申請時において開発行為の施行者が確</t>
    <rPh sb="43" eb="46">
      <t>セコウシャ</t>
    </rPh>
    <rPh sb="47" eb="48">
      <t>カク</t>
    </rPh>
    <phoneticPr fontId="5"/>
  </si>
  <si>
    <t>　定していない場合における当該欄の記入については、開発行為に着手する前に必要な書類を提出すること</t>
    <rPh sb="1" eb="2">
      <t>サダム</t>
    </rPh>
    <rPh sb="42" eb="44">
      <t>テイシュツ</t>
    </rPh>
    <phoneticPr fontId="5"/>
  </si>
  <si>
    <t>　を誓約する書類等の提出をもってこれに代えることができる。</t>
    <phoneticPr fontId="5"/>
  </si>
  <si>
    <t>順序</t>
    <rPh sb="0" eb="2">
      <t>ジュンジョ</t>
    </rPh>
    <phoneticPr fontId="38"/>
  </si>
  <si>
    <t>図　　　　　書　　　　　名</t>
    <rPh sb="0" eb="1">
      <t>ズ</t>
    </rPh>
    <rPh sb="6" eb="7">
      <t>ショ</t>
    </rPh>
    <rPh sb="12" eb="13">
      <t>メイ</t>
    </rPh>
    <phoneticPr fontId="38"/>
  </si>
  <si>
    <t>添付</t>
    <rPh sb="0" eb="2">
      <t>テンプ</t>
    </rPh>
    <phoneticPr fontId="38"/>
  </si>
  <si>
    <t>摘　　　要</t>
    <rPh sb="0" eb="1">
      <t>チャク</t>
    </rPh>
    <rPh sb="4" eb="5">
      <t>ヨウ</t>
    </rPh>
    <phoneticPr fontId="38"/>
  </si>
  <si>
    <t>１</t>
    <phoneticPr fontId="38"/>
  </si>
  <si>
    <t>林地開発許可申請書</t>
    <rPh sb="0" eb="2">
      <t>リンチ</t>
    </rPh>
    <rPh sb="2" eb="4">
      <t>カイハツ</t>
    </rPh>
    <rPh sb="4" eb="6">
      <t>キョカ</t>
    </rPh>
    <rPh sb="6" eb="8">
      <t>シンセイ</t>
    </rPh>
    <rPh sb="8" eb="9">
      <t>ショ</t>
    </rPh>
    <phoneticPr fontId="38"/>
  </si>
  <si>
    <t>２</t>
    <phoneticPr fontId="38"/>
  </si>
  <si>
    <t>目　次</t>
    <rPh sb="0" eb="1">
      <t>メ</t>
    </rPh>
    <rPh sb="2" eb="3">
      <t>ツギ</t>
    </rPh>
    <phoneticPr fontId="38"/>
  </si>
  <si>
    <t>３</t>
    <phoneticPr fontId="38"/>
  </si>
  <si>
    <t>位置図</t>
    <rPh sb="0" eb="3">
      <t>イチズ</t>
    </rPh>
    <phoneticPr fontId="38"/>
  </si>
  <si>
    <t>４</t>
  </si>
  <si>
    <t>区域図</t>
    <rPh sb="0" eb="2">
      <t>クイキ</t>
    </rPh>
    <rPh sb="2" eb="3">
      <t>ズ</t>
    </rPh>
    <phoneticPr fontId="38"/>
  </si>
  <si>
    <t>５</t>
  </si>
  <si>
    <t>公　図（区域及び隣接地）</t>
    <rPh sb="0" eb="1">
      <t>オオヤケ</t>
    </rPh>
    <rPh sb="2" eb="3">
      <t>ズ</t>
    </rPh>
    <rPh sb="4" eb="6">
      <t>クイキ</t>
    </rPh>
    <rPh sb="6" eb="7">
      <t>オヨ</t>
    </rPh>
    <rPh sb="8" eb="11">
      <t>リンセツチ</t>
    </rPh>
    <phoneticPr fontId="38"/>
  </si>
  <si>
    <t>６</t>
  </si>
  <si>
    <t>現況写真</t>
    <rPh sb="0" eb="2">
      <t>ゲンキョウ</t>
    </rPh>
    <rPh sb="2" eb="4">
      <t>シャシン</t>
    </rPh>
    <phoneticPr fontId="38"/>
  </si>
  <si>
    <t>７</t>
  </si>
  <si>
    <t>林地開発計画書</t>
    <rPh sb="0" eb="2">
      <t>リンチ</t>
    </rPh>
    <rPh sb="2" eb="4">
      <t>カイハツ</t>
    </rPh>
    <rPh sb="4" eb="6">
      <t>ケイカク</t>
    </rPh>
    <rPh sb="6" eb="7">
      <t>ショ</t>
    </rPh>
    <phoneticPr fontId="38"/>
  </si>
  <si>
    <t>８</t>
  </si>
  <si>
    <t>開発行為に係る事業区域の用途別面積</t>
    <rPh sb="0" eb="2">
      <t>カイハツ</t>
    </rPh>
    <rPh sb="2" eb="4">
      <t>コウイ</t>
    </rPh>
    <rPh sb="5" eb="6">
      <t>カカ</t>
    </rPh>
    <rPh sb="7" eb="9">
      <t>ジギョウ</t>
    </rPh>
    <rPh sb="9" eb="11">
      <t>クイキ</t>
    </rPh>
    <rPh sb="12" eb="15">
      <t>ヨウトベツ</t>
    </rPh>
    <rPh sb="15" eb="17">
      <t>メンセキ</t>
    </rPh>
    <phoneticPr fontId="38"/>
  </si>
  <si>
    <t>９</t>
  </si>
  <si>
    <t>開発行為をしようとする森林等の所在場所</t>
    <rPh sb="0" eb="2">
      <t>カイハツ</t>
    </rPh>
    <rPh sb="2" eb="4">
      <t>コウイ</t>
    </rPh>
    <rPh sb="11" eb="13">
      <t>シンリン</t>
    </rPh>
    <rPh sb="13" eb="14">
      <t>トウ</t>
    </rPh>
    <rPh sb="15" eb="17">
      <t>ショザイ</t>
    </rPh>
    <rPh sb="17" eb="19">
      <t>バショ</t>
    </rPh>
    <phoneticPr fontId="38"/>
  </si>
  <si>
    <t>１０</t>
  </si>
  <si>
    <t>１１</t>
    <phoneticPr fontId="38"/>
  </si>
  <si>
    <t>防災計画</t>
    <rPh sb="0" eb="2">
      <t>ボウサイ</t>
    </rPh>
    <rPh sb="2" eb="4">
      <t>ケイカク</t>
    </rPh>
    <phoneticPr fontId="38"/>
  </si>
  <si>
    <t>１２</t>
    <phoneticPr fontId="38"/>
  </si>
  <si>
    <t>水の確保に関する計画</t>
    <rPh sb="0" eb="1">
      <t>ミズ</t>
    </rPh>
    <rPh sb="2" eb="4">
      <t>カクホ</t>
    </rPh>
    <rPh sb="5" eb="6">
      <t>カン</t>
    </rPh>
    <rPh sb="8" eb="10">
      <t>ケイカク</t>
    </rPh>
    <phoneticPr fontId="38"/>
  </si>
  <si>
    <t>１３</t>
    <phoneticPr fontId="38"/>
  </si>
  <si>
    <t>環境保全計画</t>
    <rPh sb="0" eb="2">
      <t>カンキョウ</t>
    </rPh>
    <rPh sb="2" eb="4">
      <t>ホゼン</t>
    </rPh>
    <rPh sb="4" eb="6">
      <t>ケイカク</t>
    </rPh>
    <phoneticPr fontId="38"/>
  </si>
  <si>
    <t>１４</t>
    <phoneticPr fontId="38"/>
  </si>
  <si>
    <t>（１）登記事項証明書（全部事項証明書）</t>
    <rPh sb="3" eb="5">
      <t>トウキ</t>
    </rPh>
    <rPh sb="5" eb="7">
      <t>ジコウ</t>
    </rPh>
    <rPh sb="7" eb="10">
      <t>ショウメイショ</t>
    </rPh>
    <rPh sb="11" eb="13">
      <t>ゼンブ</t>
    </rPh>
    <rPh sb="13" eb="15">
      <t>ジコウ</t>
    </rPh>
    <rPh sb="15" eb="18">
      <t>ショウメイショ</t>
    </rPh>
    <phoneticPr fontId="38"/>
  </si>
  <si>
    <t>１５</t>
    <phoneticPr fontId="5"/>
  </si>
  <si>
    <t>１６</t>
    <phoneticPr fontId="38"/>
  </si>
  <si>
    <t>残置森林等及び防災施設の維持管理に関する誓約書</t>
    <rPh sb="0" eb="1">
      <t>ザン</t>
    </rPh>
    <rPh sb="1" eb="2">
      <t>チ</t>
    </rPh>
    <rPh sb="2" eb="4">
      <t>シンリン</t>
    </rPh>
    <rPh sb="4" eb="5">
      <t>トウ</t>
    </rPh>
    <rPh sb="5" eb="6">
      <t>オヨ</t>
    </rPh>
    <rPh sb="7" eb="9">
      <t>ボウサイ</t>
    </rPh>
    <rPh sb="9" eb="11">
      <t>シセツ</t>
    </rPh>
    <rPh sb="12" eb="14">
      <t>イジ</t>
    </rPh>
    <rPh sb="14" eb="16">
      <t>カンリ</t>
    </rPh>
    <rPh sb="17" eb="18">
      <t>カン</t>
    </rPh>
    <rPh sb="20" eb="23">
      <t>セイヤクショ</t>
    </rPh>
    <phoneticPr fontId="38"/>
  </si>
  <si>
    <t>１７</t>
    <phoneticPr fontId="38"/>
  </si>
  <si>
    <t>周辺地域への配慮に関する書類</t>
    <rPh sb="0" eb="2">
      <t>シュウヘン</t>
    </rPh>
    <rPh sb="2" eb="4">
      <t>チイキ</t>
    </rPh>
    <rPh sb="6" eb="8">
      <t>ハイリョ</t>
    </rPh>
    <rPh sb="9" eb="10">
      <t>カン</t>
    </rPh>
    <rPh sb="12" eb="14">
      <t>ショルイ</t>
    </rPh>
    <phoneticPr fontId="38"/>
  </si>
  <si>
    <t>１８</t>
    <phoneticPr fontId="38"/>
  </si>
  <si>
    <t>設計根拠書類</t>
    <rPh sb="0" eb="2">
      <t>セッケイ</t>
    </rPh>
    <rPh sb="2" eb="4">
      <t>コンキョ</t>
    </rPh>
    <rPh sb="4" eb="6">
      <t>ショルイ</t>
    </rPh>
    <phoneticPr fontId="38"/>
  </si>
  <si>
    <t>（１）土量計算書</t>
    <rPh sb="3" eb="5">
      <t>ドリョウ</t>
    </rPh>
    <rPh sb="5" eb="8">
      <t>ケイサンショ</t>
    </rPh>
    <phoneticPr fontId="38"/>
  </si>
  <si>
    <t>（３）各種安定計算書</t>
    <rPh sb="3" eb="5">
      <t>カクシュ</t>
    </rPh>
    <rPh sb="5" eb="7">
      <t>アンテイ</t>
    </rPh>
    <rPh sb="7" eb="10">
      <t>ケイサンショ</t>
    </rPh>
    <phoneticPr fontId="38"/>
  </si>
  <si>
    <t>（４）水理計算書</t>
    <rPh sb="3" eb="5">
      <t>スイリ</t>
    </rPh>
    <rPh sb="5" eb="8">
      <t>ケイサンショ</t>
    </rPh>
    <phoneticPr fontId="38"/>
  </si>
  <si>
    <t>　　①排水施設計算書</t>
    <rPh sb="3" eb="5">
      <t>ハイスイ</t>
    </rPh>
    <rPh sb="5" eb="7">
      <t>シセツ</t>
    </rPh>
    <rPh sb="7" eb="10">
      <t>ケイサンショ</t>
    </rPh>
    <phoneticPr fontId="5"/>
  </si>
  <si>
    <t>　　②排水放流先水路</t>
    <rPh sb="3" eb="5">
      <t>ハイスイ</t>
    </rPh>
    <rPh sb="5" eb="8">
      <t>ホウリュウサキ</t>
    </rPh>
    <rPh sb="8" eb="10">
      <t>スイロ</t>
    </rPh>
    <phoneticPr fontId="5"/>
  </si>
  <si>
    <t>　　③洪水調整池</t>
    <rPh sb="3" eb="5">
      <t>コウズイ</t>
    </rPh>
    <rPh sb="5" eb="8">
      <t>チョウセイチ</t>
    </rPh>
    <phoneticPr fontId="5"/>
  </si>
  <si>
    <t>１９</t>
    <phoneticPr fontId="5"/>
  </si>
  <si>
    <t>流出土砂貯留施設設計計算表</t>
    <rPh sb="0" eb="2">
      <t>リュウシュツ</t>
    </rPh>
    <rPh sb="2" eb="4">
      <t>ドシャ</t>
    </rPh>
    <rPh sb="4" eb="6">
      <t>チョリュウ</t>
    </rPh>
    <rPh sb="6" eb="8">
      <t>シセツ</t>
    </rPh>
    <rPh sb="8" eb="10">
      <t>セッケイ</t>
    </rPh>
    <rPh sb="10" eb="12">
      <t>ケイサン</t>
    </rPh>
    <rPh sb="12" eb="13">
      <t>オモテ</t>
    </rPh>
    <phoneticPr fontId="38"/>
  </si>
  <si>
    <t>２０</t>
    <phoneticPr fontId="38"/>
  </si>
  <si>
    <t>図面関係</t>
    <rPh sb="0" eb="2">
      <t>ズメン</t>
    </rPh>
    <rPh sb="2" eb="4">
      <t>カンケイ</t>
    </rPh>
    <phoneticPr fontId="38"/>
  </si>
  <si>
    <t>（１）現況図</t>
    <rPh sb="3" eb="6">
      <t>ゲンキョウズ</t>
    </rPh>
    <phoneticPr fontId="38"/>
  </si>
  <si>
    <t>（５）法面保護工図</t>
    <rPh sb="3" eb="4">
      <t>ホウ</t>
    </rPh>
    <rPh sb="4" eb="5">
      <t>オモテ</t>
    </rPh>
    <rPh sb="5" eb="7">
      <t>ホゴ</t>
    </rPh>
    <rPh sb="7" eb="8">
      <t>タクミ</t>
    </rPh>
    <rPh sb="8" eb="9">
      <t>ズ</t>
    </rPh>
    <phoneticPr fontId="38"/>
  </si>
  <si>
    <t>（７）防災施設平面図</t>
    <rPh sb="3" eb="5">
      <t>ボウサイ</t>
    </rPh>
    <rPh sb="5" eb="7">
      <t>シセツ</t>
    </rPh>
    <rPh sb="7" eb="10">
      <t>ヘイメンズ</t>
    </rPh>
    <phoneticPr fontId="38"/>
  </si>
  <si>
    <t>（８）防災施設構造図</t>
    <rPh sb="3" eb="5">
      <t>ボウサイ</t>
    </rPh>
    <rPh sb="5" eb="7">
      <t>シセツ</t>
    </rPh>
    <rPh sb="7" eb="10">
      <t>コウゾウズ</t>
    </rPh>
    <phoneticPr fontId="38"/>
  </si>
  <si>
    <t>（９）集水区域図</t>
    <rPh sb="3" eb="5">
      <t>シュウスイ</t>
    </rPh>
    <rPh sb="5" eb="7">
      <t>クイキ</t>
    </rPh>
    <rPh sb="7" eb="8">
      <t>ズ</t>
    </rPh>
    <phoneticPr fontId="38"/>
  </si>
  <si>
    <t>２１</t>
    <phoneticPr fontId="38"/>
  </si>
  <si>
    <t>その他参考となる資料</t>
    <rPh sb="2" eb="3">
      <t>タ</t>
    </rPh>
    <rPh sb="3" eb="5">
      <t>サンコウ</t>
    </rPh>
    <rPh sb="8" eb="10">
      <t>シリョウ</t>
    </rPh>
    <phoneticPr fontId="38"/>
  </si>
  <si>
    <t>　他法令及び公共施設に関する許認可・協定一覧表</t>
    <phoneticPr fontId="5"/>
  </si>
  <si>
    <t>資金計画等</t>
    <rPh sb="0" eb="2">
      <t>シキン</t>
    </rPh>
    <rPh sb="2" eb="4">
      <t>ケイカク</t>
    </rPh>
    <rPh sb="4" eb="5">
      <t>トウ</t>
    </rPh>
    <phoneticPr fontId="38"/>
  </si>
  <si>
    <t>目　次　（例）</t>
    <rPh sb="0" eb="1">
      <t>メ</t>
    </rPh>
    <rPh sb="2" eb="3">
      <t>ツギ</t>
    </rPh>
    <rPh sb="5" eb="6">
      <t>レイ</t>
    </rPh>
    <phoneticPr fontId="38"/>
  </si>
  <si>
    <t>境界確認書の写し</t>
    <rPh sb="0" eb="2">
      <t>キョウカイ</t>
    </rPh>
    <rPh sb="2" eb="5">
      <t>カクニンショ</t>
    </rPh>
    <rPh sb="6" eb="7">
      <t>ウツ</t>
    </rPh>
    <phoneticPr fontId="38"/>
  </si>
  <si>
    <t>（２）土地売買契約書の写し</t>
    <rPh sb="3" eb="5">
      <t>トチ</t>
    </rPh>
    <rPh sb="5" eb="7">
      <t>バイバイ</t>
    </rPh>
    <rPh sb="7" eb="10">
      <t>ケイヤクショ</t>
    </rPh>
    <rPh sb="11" eb="12">
      <t>ウツ</t>
    </rPh>
    <phoneticPr fontId="38"/>
  </si>
  <si>
    <t>（２）流域現況図（開発前・開発後）</t>
    <rPh sb="3" eb="5">
      <t>リュウイキ</t>
    </rPh>
    <rPh sb="5" eb="7">
      <t>ゲンキョウ</t>
    </rPh>
    <rPh sb="7" eb="8">
      <t>ズ</t>
    </rPh>
    <rPh sb="9" eb="12">
      <t>カイハツマエ</t>
    </rPh>
    <rPh sb="13" eb="16">
      <t>カイハツゴ</t>
    </rPh>
    <phoneticPr fontId="38"/>
  </si>
  <si>
    <t>第２号付属様式－５</t>
    <rPh sb="0" eb="1">
      <t>ダイ</t>
    </rPh>
    <rPh sb="2" eb="3">
      <t>ゴウ</t>
    </rPh>
    <rPh sb="3" eb="5">
      <t>フゾク</t>
    </rPh>
    <rPh sb="5" eb="7">
      <t>ヨウシキ</t>
    </rPh>
    <phoneticPr fontId="5"/>
  </si>
  <si>
    <t>排水施設計算表（８割水深）</t>
    <rPh sb="0" eb="2">
      <t>ハイスイ</t>
    </rPh>
    <rPh sb="2" eb="4">
      <t>シセツ</t>
    </rPh>
    <rPh sb="4" eb="7">
      <t>ケイサンヒョウ</t>
    </rPh>
    <rPh sb="9" eb="10">
      <t>ワリ</t>
    </rPh>
    <rPh sb="10" eb="12">
      <t>スイシン</t>
    </rPh>
    <phoneticPr fontId="5"/>
  </si>
  <si>
    <t>注）本計算表は８割水深による計算を行っているため、安全率は1.0以上とする。</t>
    <rPh sb="0" eb="1">
      <t>チュウ</t>
    </rPh>
    <rPh sb="2" eb="3">
      <t>ホン</t>
    </rPh>
    <rPh sb="3" eb="6">
      <t>ケイサンヒョウ</t>
    </rPh>
    <rPh sb="8" eb="9">
      <t>ワリ</t>
    </rPh>
    <rPh sb="9" eb="11">
      <t>スイシン</t>
    </rPh>
    <rPh sb="14" eb="16">
      <t>ケイサン</t>
    </rPh>
    <rPh sb="17" eb="18">
      <t>オコナ</t>
    </rPh>
    <rPh sb="25" eb="28">
      <t>アンゼンリツ</t>
    </rPh>
    <rPh sb="32" eb="34">
      <t>イジョウ</t>
    </rPh>
    <phoneticPr fontId="39"/>
  </si>
  <si>
    <t>共通条件の入力欄（青文字）</t>
    <rPh sb="0" eb="2">
      <t>キョウツウ</t>
    </rPh>
    <rPh sb="2" eb="4">
      <t>ジョウケン</t>
    </rPh>
    <rPh sb="5" eb="7">
      <t>ニュウリョク</t>
    </rPh>
    <rPh sb="7" eb="8">
      <t>ラン</t>
    </rPh>
    <rPh sb="9" eb="10">
      <t>アオ</t>
    </rPh>
    <rPh sb="10" eb="12">
      <t>モジ</t>
    </rPh>
    <phoneticPr fontId="39"/>
  </si>
  <si>
    <t>消さないで！</t>
    <rPh sb="0" eb="1">
      <t>ケ</t>
    </rPh>
    <phoneticPr fontId="39"/>
  </si>
  <si>
    <t>集水区域の流出係数区分</t>
    <rPh sb="0" eb="2">
      <t>シュウスイ</t>
    </rPh>
    <rPh sb="1" eb="2">
      <t>ミズ</t>
    </rPh>
    <rPh sb="2" eb="4">
      <t>クイキ</t>
    </rPh>
    <rPh sb="5" eb="9">
      <t>リュウシュツケイスウ</t>
    </rPh>
    <rPh sb="9" eb="11">
      <t>クブン</t>
    </rPh>
    <phoneticPr fontId="5"/>
  </si>
  <si>
    <t>裸地</t>
    <rPh sb="0" eb="2">
      <t>ラチ</t>
    </rPh>
    <phoneticPr fontId="5"/>
  </si>
  <si>
    <t>水深</t>
    <rPh sb="0" eb="2">
      <t>スイシン</t>
    </rPh>
    <phoneticPr fontId="5"/>
  </si>
  <si>
    <t>降雨強度</t>
    <rPh sb="0" eb="2">
      <t>コウウ</t>
    </rPh>
    <rPh sb="2" eb="4">
      <t>キョウド</t>
    </rPh>
    <phoneticPr fontId="5"/>
  </si>
  <si>
    <t>粗度係数</t>
    <rPh sb="0" eb="1">
      <t>ソ</t>
    </rPh>
    <rPh sb="1" eb="2">
      <t>ド</t>
    </rPh>
    <rPh sb="2" eb="4">
      <t>ケイスウ</t>
    </rPh>
    <phoneticPr fontId="5"/>
  </si>
  <si>
    <t>合成樹脂管</t>
    <rPh sb="0" eb="2">
      <t>ゴウセイ</t>
    </rPh>
    <rPh sb="2" eb="4">
      <t>ジュシ</t>
    </rPh>
    <rPh sb="4" eb="5">
      <t>カン</t>
    </rPh>
    <phoneticPr fontId="39"/>
  </si>
  <si>
    <t>ヒューム管</t>
    <rPh sb="4" eb="5">
      <t>カン</t>
    </rPh>
    <phoneticPr fontId="39"/>
  </si>
  <si>
    <t>ボックスカルバート</t>
    <phoneticPr fontId="39"/>
  </si>
  <si>
    <t>1</t>
    <phoneticPr fontId="5"/>
  </si>
  <si>
    <t>管渠・開渠の製品種別</t>
    <rPh sb="0" eb="2">
      <t>カンキョ</t>
    </rPh>
    <rPh sb="3" eb="5">
      <t>カイキョ</t>
    </rPh>
    <rPh sb="6" eb="8">
      <t>セイヒン</t>
    </rPh>
    <rPh sb="8" eb="10">
      <t>シュベツ</t>
    </rPh>
    <phoneticPr fontId="5"/>
  </si>
  <si>
    <t>管　路</t>
    <rPh sb="0" eb="1">
      <t>カン</t>
    </rPh>
    <rPh sb="2" eb="3">
      <t>ロ</t>
    </rPh>
    <phoneticPr fontId="5"/>
  </si>
  <si>
    <t>その他の管渠</t>
    <rPh sb="2" eb="3">
      <t>タ</t>
    </rPh>
    <rPh sb="4" eb="6">
      <t>カンキョ</t>
    </rPh>
    <phoneticPr fontId="39"/>
  </si>
  <si>
    <t>㎡</t>
    <phoneticPr fontId="5"/>
  </si>
  <si>
    <t>上-下</t>
    <rPh sb="0" eb="1">
      <t>ウエ</t>
    </rPh>
    <rPh sb="2" eb="3">
      <t>シタ</t>
    </rPh>
    <phoneticPr fontId="5"/>
  </si>
  <si>
    <t>コンクリート側溝</t>
    <rPh sb="6" eb="8">
      <t>ソッコウ</t>
    </rPh>
    <phoneticPr fontId="39"/>
  </si>
  <si>
    <t>　　高さ</t>
    <rPh sb="2" eb="3">
      <t>タカ</t>
    </rPh>
    <phoneticPr fontId="5"/>
  </si>
  <si>
    <t>↳₁/₂</t>
    <phoneticPr fontId="5"/>
  </si>
  <si>
    <t>半径</t>
    <rPh sb="0" eb="2">
      <t>ハンケイ</t>
    </rPh>
    <phoneticPr fontId="5"/>
  </si>
  <si>
    <t>樹脂製側溝</t>
    <rPh sb="0" eb="3">
      <t>ジュシセイ</t>
    </rPh>
    <rPh sb="3" eb="5">
      <t>ソッコウ</t>
    </rPh>
    <phoneticPr fontId="39"/>
  </si>
  <si>
    <t>その他の開渠</t>
    <rPh sb="2" eb="3">
      <t>タ</t>
    </rPh>
    <rPh sb="4" eb="6">
      <t>カイキョ</t>
    </rPh>
    <phoneticPr fontId="39"/>
  </si>
  <si>
    <t>法勾配</t>
    <rPh sb="0" eb="1">
      <t>ノリ</t>
    </rPh>
    <rPh sb="1" eb="3">
      <t>コウバイ</t>
    </rPh>
    <phoneticPr fontId="5"/>
  </si>
  <si>
    <t>㎥/sec</t>
    <phoneticPr fontId="5"/>
  </si>
  <si>
    <t>（</t>
    <phoneticPr fontId="5"/>
  </si>
  <si>
    <t>2</t>
  </si>
  <si>
    <t>3</t>
  </si>
  <si>
    <t>4</t>
  </si>
  <si>
    <t>5</t>
  </si>
  <si>
    <t>排水施設計算表（満流）</t>
    <rPh sb="0" eb="2">
      <t>ハイスイ</t>
    </rPh>
    <rPh sb="2" eb="4">
      <t>シセツ</t>
    </rPh>
    <rPh sb="4" eb="7">
      <t>ケイサンヒョウ</t>
    </rPh>
    <rPh sb="8" eb="9">
      <t>マン</t>
    </rPh>
    <rPh sb="9" eb="10">
      <t>リュウ</t>
    </rPh>
    <phoneticPr fontId="5"/>
  </si>
  <si>
    <t>注）本計算表は満流による計算を行っているため、安全率は1.2以上とする。</t>
    <rPh sb="0" eb="1">
      <t>チュウ</t>
    </rPh>
    <rPh sb="2" eb="3">
      <t>ホン</t>
    </rPh>
    <rPh sb="3" eb="6">
      <t>ケイサンヒョウ</t>
    </rPh>
    <rPh sb="7" eb="8">
      <t>マン</t>
    </rPh>
    <rPh sb="8" eb="9">
      <t>リュウ</t>
    </rPh>
    <rPh sb="12" eb="14">
      <t>ケイサン</t>
    </rPh>
    <rPh sb="15" eb="16">
      <t>オコナ</t>
    </rPh>
    <rPh sb="23" eb="26">
      <t>アンゼンリツ</t>
    </rPh>
    <rPh sb="30" eb="32">
      <t>イジョウ</t>
    </rPh>
    <phoneticPr fontId="39"/>
  </si>
  <si>
    <t>1.0以上</t>
    <rPh sb="3" eb="5">
      <t>イジョウ</t>
    </rPh>
    <phoneticPr fontId="5"/>
  </si>
  <si>
    <t/>
  </si>
  <si>
    <t>検討</t>
  </si>
  <si>
    <t>水害発生の</t>
  </si>
  <si>
    <t>比流量</t>
  </si>
  <si>
    <t>当  該</t>
    <phoneticPr fontId="5"/>
  </si>
  <si>
    <t>地点</t>
    <rPh sb="0" eb="2">
      <t>チテン</t>
    </rPh>
    <phoneticPr fontId="5"/>
  </si>
  <si>
    <t>最小地点</t>
    <rPh sb="0" eb="2">
      <t>サイショウ</t>
    </rPh>
    <rPh sb="2" eb="4">
      <t>チテン</t>
    </rPh>
    <phoneticPr fontId="5"/>
  </si>
  <si>
    <t>〇</t>
  </si>
  <si>
    <t>◎</t>
  </si>
  <si>
    <t>耕地</t>
    <rPh sb="0" eb="2">
      <t>コウチ</t>
    </rPh>
    <phoneticPr fontId="13"/>
  </si>
  <si>
    <t>裸地</t>
    <rPh sb="0" eb="2">
      <t>ラチ</t>
    </rPh>
    <phoneticPr fontId="13"/>
  </si>
  <si>
    <t>ピーク流量【A】</t>
    <phoneticPr fontId="5"/>
  </si>
  <si>
    <t>ピーク流量【B】</t>
    <phoneticPr fontId="5"/>
  </si>
  <si>
    <t>【Qpc/ａ】</t>
    <phoneticPr fontId="5"/>
  </si>
  <si>
    <t>河川名</t>
    <rPh sb="0" eb="2">
      <t>カセン</t>
    </rPh>
    <rPh sb="2" eb="3">
      <t>メイ</t>
    </rPh>
    <phoneticPr fontId="5"/>
  </si>
  <si>
    <t>備　考</t>
    <phoneticPr fontId="5"/>
  </si>
  <si>
    <t>② 洪水調整池計画</t>
    <rPh sb="2" eb="4">
      <t>コウズイ</t>
    </rPh>
    <rPh sb="4" eb="6">
      <t>チョウセイ</t>
    </rPh>
    <rPh sb="6" eb="7">
      <t>イケ</t>
    </rPh>
    <rPh sb="7" eb="9">
      <t>ケイカク</t>
    </rPh>
    <phoneticPr fontId="39"/>
  </si>
  <si>
    <t>調整池番号</t>
    <rPh sb="0" eb="2">
      <t>チョウセイ</t>
    </rPh>
    <rPh sb="2" eb="3">
      <t>イケ</t>
    </rPh>
    <rPh sb="3" eb="5">
      <t>バンゴウ</t>
    </rPh>
    <phoneticPr fontId="39"/>
  </si>
  <si>
    <t>種別</t>
    <rPh sb="0" eb="2">
      <t>シュベツ</t>
    </rPh>
    <phoneticPr fontId="39"/>
  </si>
  <si>
    <t>Ｌ (m)</t>
    <phoneticPr fontId="39"/>
  </si>
  <si>
    <t>Ｈ (m)</t>
    <phoneticPr fontId="39"/>
  </si>
  <si>
    <t>Ｖ (m3)</t>
    <phoneticPr fontId="39"/>
  </si>
  <si>
    <r>
      <t>許容放流量（m</t>
    </r>
    <r>
      <rPr>
        <vertAlign val="superscript"/>
        <sz val="10"/>
        <color theme="1"/>
        <rFont val="ＭＳ 明朝"/>
        <family val="1"/>
        <charset val="128"/>
      </rPr>
      <t>3</t>
    </r>
    <r>
      <rPr>
        <sz val="10"/>
        <color theme="1"/>
        <rFont val="ＭＳ 明朝"/>
        <family val="1"/>
        <charset val="128"/>
      </rPr>
      <t>/s）</t>
    </r>
    <rPh sb="0" eb="2">
      <t>キョヨウ</t>
    </rPh>
    <rPh sb="2" eb="4">
      <t>ホウリュウ</t>
    </rPh>
    <rPh sb="4" eb="5">
      <t>リョウ</t>
    </rPh>
    <phoneticPr fontId="39"/>
  </si>
  <si>
    <r>
      <t>放流量（m</t>
    </r>
    <r>
      <rPr>
        <vertAlign val="superscript"/>
        <sz val="10"/>
        <color theme="1"/>
        <rFont val="ＭＳ 明朝"/>
        <family val="1"/>
        <charset val="128"/>
      </rPr>
      <t>3</t>
    </r>
    <r>
      <rPr>
        <sz val="10"/>
        <color theme="1"/>
        <rFont val="ＭＳ 明朝"/>
        <family val="1"/>
        <charset val="128"/>
      </rPr>
      <t>/s）</t>
    </r>
    <rPh sb="0" eb="2">
      <t>ホウリュウ</t>
    </rPh>
    <rPh sb="2" eb="3">
      <t>リョウ</t>
    </rPh>
    <phoneticPr fontId="39"/>
  </si>
  <si>
    <r>
      <t>有効調節量（m</t>
    </r>
    <r>
      <rPr>
        <vertAlign val="superscript"/>
        <sz val="10"/>
        <color theme="1"/>
        <rFont val="ＭＳ 明朝"/>
        <family val="1"/>
        <charset val="128"/>
      </rPr>
      <t>3</t>
    </r>
    <r>
      <rPr>
        <sz val="10"/>
        <color theme="1"/>
        <rFont val="ＭＳ 明朝"/>
        <family val="1"/>
        <charset val="128"/>
      </rPr>
      <t>/s）</t>
    </r>
    <rPh sb="0" eb="2">
      <t>ユウコウ</t>
    </rPh>
    <rPh sb="2" eb="4">
      <t>チョウセツ</t>
    </rPh>
    <rPh sb="4" eb="5">
      <t>リョウ</t>
    </rPh>
    <rPh sb="5" eb="6">
      <t>リュウリョウ</t>
    </rPh>
    <phoneticPr fontId="39"/>
  </si>
  <si>
    <r>
      <t>必要調節容量（m</t>
    </r>
    <r>
      <rPr>
        <vertAlign val="superscript"/>
        <sz val="10"/>
        <color theme="1"/>
        <rFont val="ＭＳ 明朝"/>
        <family val="1"/>
        <charset val="128"/>
      </rPr>
      <t>3</t>
    </r>
    <r>
      <rPr>
        <sz val="10"/>
        <color theme="1"/>
        <rFont val="ＭＳ 明朝"/>
        <family val="1"/>
        <charset val="128"/>
      </rPr>
      <t>/s）</t>
    </r>
    <rPh sb="0" eb="2">
      <t>ヒツヨウ</t>
    </rPh>
    <rPh sb="2" eb="4">
      <t>チョウセツ</t>
    </rPh>
    <rPh sb="4" eb="6">
      <t>ヨウリョウ</t>
    </rPh>
    <rPh sb="6" eb="7">
      <t>リュウリョウ</t>
    </rPh>
    <phoneticPr fontId="39"/>
  </si>
  <si>
    <r>
      <t>堆砂量（m</t>
    </r>
    <r>
      <rPr>
        <vertAlign val="superscript"/>
        <sz val="10"/>
        <color theme="1"/>
        <rFont val="ＭＳ 明朝"/>
        <family val="1"/>
        <charset val="128"/>
      </rPr>
      <t>3</t>
    </r>
    <r>
      <rPr>
        <sz val="10"/>
        <color theme="1"/>
        <rFont val="ＭＳ 明朝"/>
        <family val="1"/>
        <charset val="128"/>
      </rPr>
      <t>）</t>
    </r>
    <rPh sb="0" eb="1">
      <t>タイ</t>
    </rPh>
    <rPh sb="1" eb="2">
      <t>シャ</t>
    </rPh>
    <rPh sb="2" eb="3">
      <t>ヨウリョウ</t>
    </rPh>
    <rPh sb="3" eb="4">
      <t>リュウリョウ</t>
    </rPh>
    <phoneticPr fontId="39"/>
  </si>
  <si>
    <t>オリフィスの
寸法（ｍ）</t>
    <rPh sb="7" eb="9">
      <t>スンポウ</t>
    </rPh>
    <phoneticPr fontId="39"/>
  </si>
  <si>
    <t>Ｈ.Ｈ.Ｗ.Ｌ（ｍ）</t>
    <phoneticPr fontId="39"/>
  </si>
  <si>
    <t>Ｈ.Ｗ.Ｌ（ｍ）</t>
    <phoneticPr fontId="39"/>
  </si>
  <si>
    <t>Ｌ.Ｗ.Ｌ（ｍ）</t>
    <phoneticPr fontId="39"/>
  </si>
  <si>
    <t>余裕高（ｍ）</t>
    <rPh sb="0" eb="2">
      <t>ヨユウ</t>
    </rPh>
    <rPh sb="2" eb="3">
      <t>タカ</t>
    </rPh>
    <phoneticPr fontId="39"/>
  </si>
  <si>
    <t>余水吐</t>
    <rPh sb="0" eb="3">
      <t>ヨスイハ</t>
    </rPh>
    <phoneticPr fontId="39"/>
  </si>
  <si>
    <t>越流幅（ｍ）</t>
    <rPh sb="0" eb="2">
      <t>エツリュウ</t>
    </rPh>
    <rPh sb="2" eb="3">
      <t>ハバ</t>
    </rPh>
    <rPh sb="3" eb="4">
      <t>シュツリョウ</t>
    </rPh>
    <phoneticPr fontId="39"/>
  </si>
  <si>
    <r>
      <t>越流水深（ｍ</t>
    </r>
    <r>
      <rPr>
        <sz val="10"/>
        <color theme="1"/>
        <rFont val="ＭＳ 明朝"/>
        <family val="1"/>
        <charset val="128"/>
      </rPr>
      <t>）</t>
    </r>
    <rPh sb="0" eb="2">
      <t>エツリュウ</t>
    </rPh>
    <rPh sb="2" eb="4">
      <t>スイシン</t>
    </rPh>
    <rPh sb="4" eb="5">
      <t>シュツリョウ</t>
    </rPh>
    <phoneticPr fontId="39"/>
  </si>
  <si>
    <r>
      <t>越流流量（m</t>
    </r>
    <r>
      <rPr>
        <vertAlign val="superscript"/>
        <sz val="10"/>
        <color theme="1"/>
        <rFont val="ＭＳ 明朝"/>
        <family val="1"/>
        <charset val="128"/>
      </rPr>
      <t>3</t>
    </r>
    <r>
      <rPr>
        <sz val="10"/>
        <color theme="1"/>
        <rFont val="ＭＳ 明朝"/>
        <family val="1"/>
        <charset val="128"/>
      </rPr>
      <t>/s）</t>
    </r>
    <rPh sb="0" eb="2">
      <t>エツリュウ</t>
    </rPh>
    <rPh sb="2" eb="4">
      <t>リュウリョウ</t>
    </rPh>
    <rPh sb="4" eb="5">
      <t>シュツリョウ</t>
    </rPh>
    <phoneticPr fontId="39"/>
  </si>
  <si>
    <t>放流施設</t>
    <rPh sb="0" eb="2">
      <t>ホウリュウ</t>
    </rPh>
    <rPh sb="2" eb="4">
      <t>シセツ</t>
    </rPh>
    <phoneticPr fontId="39"/>
  </si>
  <si>
    <r>
      <t>放流能力（m</t>
    </r>
    <r>
      <rPr>
        <vertAlign val="superscript"/>
        <sz val="10"/>
        <color theme="1"/>
        <rFont val="ＭＳ 明朝"/>
        <family val="1"/>
        <charset val="128"/>
      </rPr>
      <t>3</t>
    </r>
    <r>
      <rPr>
        <sz val="10"/>
        <color theme="1"/>
        <rFont val="ＭＳ 明朝"/>
        <family val="1"/>
        <charset val="128"/>
      </rPr>
      <t>/s）</t>
    </r>
    <rPh sb="0" eb="2">
      <t>ホウリュウ</t>
    </rPh>
    <rPh sb="2" eb="4">
      <t>ノウリョク</t>
    </rPh>
    <phoneticPr fontId="39"/>
  </si>
  <si>
    <t>放流管勾配（％）</t>
    <rPh sb="0" eb="2">
      <t>ホウリュウ</t>
    </rPh>
    <rPh sb="2" eb="3">
      <t>カン</t>
    </rPh>
    <rPh sb="3" eb="5">
      <t>コウバイ</t>
    </rPh>
    <rPh sb="5" eb="6">
      <t>シュツリョウ</t>
    </rPh>
    <phoneticPr fontId="39"/>
  </si>
  <si>
    <t>③ その他防災計画</t>
    <rPh sb="4" eb="5">
      <t>タ</t>
    </rPh>
    <rPh sb="5" eb="7">
      <t>ボウサイ</t>
    </rPh>
    <rPh sb="7" eb="9">
      <t>ケイカク</t>
    </rPh>
    <phoneticPr fontId="39"/>
  </si>
  <si>
    <t>施設の名称</t>
    <rPh sb="0" eb="2">
      <t>シセツ</t>
    </rPh>
    <rPh sb="3" eb="5">
      <t>メイショウ</t>
    </rPh>
    <phoneticPr fontId="39"/>
  </si>
  <si>
    <t>仕様・規格等</t>
    <rPh sb="0" eb="2">
      <t>シヨウ</t>
    </rPh>
    <rPh sb="3" eb="5">
      <t>キカク</t>
    </rPh>
    <rPh sb="5" eb="6">
      <t>トウ</t>
    </rPh>
    <phoneticPr fontId="39"/>
  </si>
  <si>
    <t>数　量</t>
    <rPh sb="0" eb="1">
      <t>カズ</t>
    </rPh>
    <rPh sb="2" eb="3">
      <t>リョウ</t>
    </rPh>
    <phoneticPr fontId="39"/>
  </si>
  <si>
    <t>摘　要</t>
    <rPh sb="0" eb="1">
      <t>テキ</t>
    </rPh>
    <rPh sb="2" eb="3">
      <t>ヨウ</t>
    </rPh>
    <phoneticPr fontId="39"/>
  </si>
  <si>
    <t>開発後(1/30)</t>
    <rPh sb="0" eb="2">
      <t>カイハツ</t>
    </rPh>
    <rPh sb="2" eb="3">
      <t>ゴ</t>
    </rPh>
    <phoneticPr fontId="5"/>
  </si>
  <si>
    <t>開発前(1/30)</t>
    <rPh sb="0" eb="2">
      <t>カイハツ</t>
    </rPh>
    <rPh sb="2" eb="3">
      <t>マエ</t>
    </rPh>
    <phoneticPr fontId="5"/>
  </si>
  <si>
    <t>◎</t>
    <phoneticPr fontId="13"/>
  </si>
  <si>
    <t>（11）丈量図</t>
    <rPh sb="4" eb="5">
      <t>ジョウ</t>
    </rPh>
    <rPh sb="5" eb="6">
      <t>リョウ</t>
    </rPh>
    <rPh sb="6" eb="7">
      <t>ズ</t>
    </rPh>
    <phoneticPr fontId="38"/>
  </si>
  <si>
    <t>（12）その他参考図</t>
    <rPh sb="6" eb="7">
      <t>タ</t>
    </rPh>
    <rPh sb="7" eb="9">
      <t>サンコウ</t>
    </rPh>
    <rPh sb="9" eb="10">
      <t>ズ</t>
    </rPh>
    <phoneticPr fontId="38"/>
  </si>
  <si>
    <t>Ｈ×Ｗ</t>
    <phoneticPr fontId="39"/>
  </si>
  <si>
    <t>φ</t>
    <phoneticPr fontId="39"/>
  </si>
  <si>
    <t>　１.主な添付資料は次のとおり。</t>
    <phoneticPr fontId="5"/>
  </si>
  <si>
    <t>　　③建設業許可の写し　④各税種別の納税証明書</t>
    <phoneticPr fontId="5"/>
  </si>
  <si>
    <t>○</t>
    <phoneticPr fontId="13"/>
  </si>
  <si>
    <t>（３）土地賃貸借契約書等の写し</t>
    <rPh sb="3" eb="5">
      <t>トチ</t>
    </rPh>
    <rPh sb="5" eb="8">
      <t>チンタイシャク</t>
    </rPh>
    <rPh sb="8" eb="11">
      <t>ケイヤクショ</t>
    </rPh>
    <rPh sb="11" eb="12">
      <t>トウ</t>
    </rPh>
    <rPh sb="13" eb="14">
      <t>ウツ</t>
    </rPh>
    <phoneticPr fontId="38"/>
  </si>
  <si>
    <t>（３）土地利用計画図№１</t>
    <rPh sb="3" eb="5">
      <t>トチ</t>
    </rPh>
    <rPh sb="5" eb="7">
      <t>リヨウ</t>
    </rPh>
    <rPh sb="7" eb="10">
      <t>ケイカクズ</t>
    </rPh>
    <phoneticPr fontId="38"/>
  </si>
  <si>
    <t>太陽光発電設備の設置</t>
    <rPh sb="0" eb="3">
      <t>タイヨウコウ</t>
    </rPh>
    <rPh sb="3" eb="5">
      <t>ハツデン</t>
    </rPh>
    <rPh sb="5" eb="7">
      <t>セツビ</t>
    </rPh>
    <rPh sb="8" eb="10">
      <t>セッチ</t>
    </rPh>
    <phoneticPr fontId="5"/>
  </si>
  <si>
    <t>⑪</t>
    <phoneticPr fontId="5"/>
  </si>
  <si>
    <t>霊園地の造成、産廃等処分場等の設置を含む</t>
    <rPh sb="0" eb="2">
      <t>レイエン</t>
    </rPh>
    <rPh sb="2" eb="3">
      <t>チ</t>
    </rPh>
    <rPh sb="4" eb="6">
      <t>ゾウセイ</t>
    </rPh>
    <phoneticPr fontId="5"/>
  </si>
  <si>
    <t>第２号付属様式－２</t>
    <rPh sb="0" eb="1">
      <t>ダイ</t>
    </rPh>
    <rPh sb="2" eb="3">
      <t>ゴウ</t>
    </rPh>
    <rPh sb="3" eb="5">
      <t>フゾク</t>
    </rPh>
    <rPh sb="5" eb="7">
      <t>ヨウシキ</t>
    </rPh>
    <phoneticPr fontId="5"/>
  </si>
  <si>
    <t>（７）環境保全
　　　計画</t>
    <rPh sb="3" eb="5">
      <t>カンキョウ</t>
    </rPh>
    <rPh sb="5" eb="7">
      <t>ホゼン</t>
    </rPh>
    <rPh sb="11" eb="13">
      <t>ケイカク</t>
    </rPh>
    <phoneticPr fontId="5"/>
  </si>
  <si>
    <t>第２号付属様式－３</t>
    <rPh sb="0" eb="1">
      <t>ダイ</t>
    </rPh>
    <rPh sb="2" eb="3">
      <t>ゴウ</t>
    </rPh>
    <rPh sb="3" eb="5">
      <t>フゾク</t>
    </rPh>
    <rPh sb="5" eb="7">
      <t>ヨウシキ</t>
    </rPh>
    <phoneticPr fontId="5"/>
  </si>
  <si>
    <t>２　開発行為者及び工事施行者</t>
    <rPh sb="2" eb="4">
      <t>カイハツ</t>
    </rPh>
    <rPh sb="4" eb="6">
      <t>コウイ</t>
    </rPh>
    <rPh sb="6" eb="7">
      <t>シャ</t>
    </rPh>
    <rPh sb="7" eb="8">
      <t>オヨ</t>
    </rPh>
    <rPh sb="9" eb="11">
      <t>コウジ</t>
    </rPh>
    <rPh sb="11" eb="13">
      <t>セコウ</t>
    </rPh>
    <rPh sb="13" eb="14">
      <t>シャ</t>
    </rPh>
    <phoneticPr fontId="5"/>
  </si>
  <si>
    <t>　１.資産等の状況欄は、これに代わる直近２ヶ年度の貸借対照表及び損益計算書を添付</t>
    <rPh sb="3" eb="5">
      <t>シサン</t>
    </rPh>
    <rPh sb="5" eb="6">
      <t>トウ</t>
    </rPh>
    <rPh sb="7" eb="9">
      <t>ジョウキョウ</t>
    </rPh>
    <rPh sb="9" eb="10">
      <t>ラン</t>
    </rPh>
    <rPh sb="15" eb="16">
      <t>カ</t>
    </rPh>
    <rPh sb="18" eb="20">
      <t>チョッキン</t>
    </rPh>
    <rPh sb="22" eb="23">
      <t>ネン</t>
    </rPh>
    <rPh sb="25" eb="27">
      <t>タイシャク</t>
    </rPh>
    <rPh sb="27" eb="30">
      <t>タイショウヒョウ</t>
    </rPh>
    <rPh sb="30" eb="31">
      <t>オヨ</t>
    </rPh>
    <rPh sb="32" eb="34">
      <t>ソンエキ</t>
    </rPh>
    <rPh sb="34" eb="37">
      <t>ケイサンショ</t>
    </rPh>
    <rPh sb="38" eb="40">
      <t>テンプ</t>
    </rPh>
    <phoneticPr fontId="5"/>
  </si>
  <si>
    <t>　２.主な添付資料は次のとおり。</t>
    <rPh sb="3" eb="4">
      <t>シュ</t>
    </rPh>
    <rPh sb="5" eb="7">
      <t>テンプ</t>
    </rPh>
    <rPh sb="7" eb="9">
      <t>シリョウ</t>
    </rPh>
    <rPh sb="10" eb="11">
      <t>ツギ</t>
    </rPh>
    <phoneticPr fontId="5"/>
  </si>
  <si>
    <t>第２号付属様式－４</t>
    <rPh sb="0" eb="1">
      <t>ダイ</t>
    </rPh>
    <rPh sb="2" eb="3">
      <t>ゴウ</t>
    </rPh>
    <rPh sb="3" eb="5">
      <t>フゾク</t>
    </rPh>
    <rPh sb="5" eb="7">
      <t>ヨウシキ</t>
    </rPh>
    <phoneticPr fontId="5"/>
  </si>
  <si>
    <t>第２号付属様式－６</t>
    <rPh sb="0" eb="1">
      <t>ダイ</t>
    </rPh>
    <rPh sb="2" eb="3">
      <t>ゴウ</t>
    </rPh>
    <rPh sb="3" eb="5">
      <t>フゾク</t>
    </rPh>
    <rPh sb="5" eb="7">
      <t>ヨウシキ</t>
    </rPh>
    <phoneticPr fontId="5"/>
  </si>
  <si>
    <t>（１）開発地域における水需給の状況</t>
    <rPh sb="3" eb="5">
      <t>カイハツ</t>
    </rPh>
    <rPh sb="5" eb="7">
      <t>チイキ</t>
    </rPh>
    <rPh sb="11" eb="12">
      <t>ミズ</t>
    </rPh>
    <rPh sb="12" eb="14">
      <t>ジュキュウ</t>
    </rPh>
    <rPh sb="15" eb="17">
      <t>ジョウキョウ</t>
    </rPh>
    <phoneticPr fontId="5"/>
  </si>
  <si>
    <t>　上記の開発行為について、次の土地を使用されることについては、異議なく同意します。</t>
    <rPh sb="1" eb="3">
      <t>ジョウキ</t>
    </rPh>
    <rPh sb="4" eb="6">
      <t>カイハツ</t>
    </rPh>
    <rPh sb="6" eb="8">
      <t>コウイ</t>
    </rPh>
    <rPh sb="13" eb="14">
      <t>ツギ</t>
    </rPh>
    <rPh sb="15" eb="17">
      <t>トチ</t>
    </rPh>
    <rPh sb="18" eb="20">
      <t>シヨウ</t>
    </rPh>
    <rPh sb="31" eb="33">
      <t>イギ</t>
    </rPh>
    <rPh sb="35" eb="37">
      <t>ドウイ</t>
    </rPh>
    <phoneticPr fontId="5"/>
  </si>
  <si>
    <t>使用される土地の所在場所</t>
    <rPh sb="0" eb="2">
      <t>シヨウ</t>
    </rPh>
    <rPh sb="5" eb="7">
      <t>トチ</t>
    </rPh>
    <rPh sb="8" eb="10">
      <t>ショザイ</t>
    </rPh>
    <rPh sb="10" eb="12">
      <t>バショ</t>
    </rPh>
    <phoneticPr fontId="5"/>
  </si>
  <si>
    <t>権利者の氏名・住所</t>
    <rPh sb="0" eb="3">
      <t>ケンリシャ</t>
    </rPh>
    <rPh sb="4" eb="6">
      <t>シメイ</t>
    </rPh>
    <rPh sb="7" eb="9">
      <t>ジュウショ</t>
    </rPh>
    <phoneticPr fontId="5"/>
  </si>
  <si>
    <t>　２．所有権者と所有権以外の権利者は別様とすること。</t>
    <rPh sb="3" eb="6">
      <t>ショユウケン</t>
    </rPh>
    <rPh sb="6" eb="7">
      <t>モノ</t>
    </rPh>
    <rPh sb="8" eb="11">
      <t>ショユウケン</t>
    </rPh>
    <rPh sb="11" eb="13">
      <t>イガイ</t>
    </rPh>
    <rPh sb="14" eb="17">
      <t>ケンリシャ</t>
    </rPh>
    <rPh sb="18" eb="20">
      <t>ベツヨウ</t>
    </rPh>
    <phoneticPr fontId="5"/>
  </si>
  <si>
    <t>※確認欄の役職名等については、所属の実情に応じて適宜修正して下さい。</t>
    <rPh sb="1" eb="3">
      <t>カクニン</t>
    </rPh>
    <rPh sb="3" eb="4">
      <t>ラン</t>
    </rPh>
    <rPh sb="5" eb="7">
      <t>ヤクショク</t>
    </rPh>
    <rPh sb="7" eb="8">
      <t>ナ</t>
    </rPh>
    <rPh sb="8" eb="9">
      <t>ナド</t>
    </rPh>
    <rPh sb="15" eb="17">
      <t>ショゾク</t>
    </rPh>
    <rPh sb="18" eb="20">
      <t>ジツジョウ</t>
    </rPh>
    <rPh sb="21" eb="22">
      <t>オウ</t>
    </rPh>
    <rPh sb="24" eb="26">
      <t>テキギ</t>
    </rPh>
    <rPh sb="26" eb="28">
      <t>シュウセイ</t>
    </rPh>
    <rPh sb="30" eb="31">
      <t>クダ</t>
    </rPh>
    <phoneticPr fontId="5"/>
  </si>
  <si>
    <t>第１１号様式</t>
    <rPh sb="0" eb="1">
      <t>ダイ</t>
    </rPh>
    <rPh sb="3" eb="4">
      <t>ゴウ</t>
    </rPh>
    <rPh sb="4" eb="6">
      <t>ヨウシキ</t>
    </rPh>
    <phoneticPr fontId="13"/>
  </si>
  <si>
    <t>指示・承諾・協議 報告書</t>
    <rPh sb="0" eb="1">
      <t>ユビ</t>
    </rPh>
    <rPh sb="1" eb="2">
      <t>シメス</t>
    </rPh>
    <rPh sb="3" eb="4">
      <t>ショウ</t>
    </rPh>
    <rPh sb="4" eb="5">
      <t>ダク</t>
    </rPh>
    <rPh sb="6" eb="7">
      <t>キョウ</t>
    </rPh>
    <rPh sb="7" eb="8">
      <t>ギ</t>
    </rPh>
    <rPh sb="9" eb="12">
      <t>ホウコクショ</t>
    </rPh>
    <phoneticPr fontId="52"/>
  </si>
  <si>
    <t>開発行為の所在場所：</t>
    <rPh sb="0" eb="1">
      <t>カイハツ</t>
    </rPh>
    <rPh sb="2" eb="4">
      <t>コウイ</t>
    </rPh>
    <rPh sb="4" eb="6">
      <t>ショザイ</t>
    </rPh>
    <rPh sb="6" eb="8">
      <t>バショ</t>
    </rPh>
    <phoneticPr fontId="52"/>
  </si>
  <si>
    <t>開発行為の目的：</t>
    <rPh sb="0" eb="4">
      <t>カイハツコウイ</t>
    </rPh>
    <rPh sb="5" eb="7">
      <t>モクテキ</t>
    </rPh>
    <phoneticPr fontId="52"/>
  </si>
  <si>
    <t>内容</t>
    <rPh sb="0" eb="1">
      <t>ナイヨウ</t>
    </rPh>
    <phoneticPr fontId="52"/>
  </si>
  <si>
    <t>発　議　者</t>
    <rPh sb="0" eb="1">
      <t>ハツ</t>
    </rPh>
    <rPh sb="2" eb="3">
      <t>ギ</t>
    </rPh>
    <rPh sb="4" eb="5">
      <t>シャ</t>
    </rPh>
    <phoneticPr fontId="5"/>
  </si>
  <si>
    <t>　□県</t>
    <rPh sb="2" eb="3">
      <t>ケン</t>
    </rPh>
    <phoneticPr fontId="5"/>
  </si>
  <si>
    <t>発議年月日</t>
    <rPh sb="0" eb="2">
      <t>ハツギ</t>
    </rPh>
    <rPh sb="2" eb="5">
      <t>ネンガッピ</t>
    </rPh>
    <phoneticPr fontId="5"/>
  </si>
  <si>
    <t>発議事項</t>
    <rPh sb="0" eb="2">
      <t>ハツギ</t>
    </rPh>
    <rPh sb="2" eb="4">
      <t>ジコウ</t>
    </rPh>
    <phoneticPr fontId="5"/>
  </si>
  <si>
    <t>　□指示</t>
    <rPh sb="2" eb="4">
      <t>シジ</t>
    </rPh>
    <phoneticPr fontId="5"/>
  </si>
  <si>
    <t>　□通知</t>
    <rPh sb="2" eb="4">
      <t>ツウチ</t>
    </rPh>
    <phoneticPr fontId="5"/>
  </si>
  <si>
    <t>　□承諾</t>
    <rPh sb="2" eb="4">
      <t>ショウダク</t>
    </rPh>
    <phoneticPr fontId="5"/>
  </si>
  <si>
    <t>　□提出</t>
    <rPh sb="2" eb="4">
      <t>テイシュツ</t>
    </rPh>
    <phoneticPr fontId="5"/>
  </si>
  <si>
    <t>　□報告</t>
    <rPh sb="2" eb="4">
      <t>ホウコク</t>
    </rPh>
    <phoneticPr fontId="5"/>
  </si>
  <si>
    <t>　　その他（</t>
    <rPh sb="4" eb="5">
      <t>タ</t>
    </rPh>
    <phoneticPr fontId="5"/>
  </si>
  <si>
    <t>大分県</t>
    <rPh sb="0" eb="3">
      <t>オオイタケン</t>
    </rPh>
    <phoneticPr fontId="5"/>
  </si>
  <si>
    <t>　上記について、　□指示 ・ □承諾 ・ □協議 ・ □通知 ・ □受理　します。　　　　　　</t>
    <rPh sb="1" eb="3">
      <t>ジョウキ</t>
    </rPh>
    <rPh sb="10" eb="12">
      <t>シジ</t>
    </rPh>
    <rPh sb="16" eb="18">
      <t>ショウダク</t>
    </rPh>
    <rPh sb="22" eb="24">
      <t>キョウギ</t>
    </rPh>
    <rPh sb="28" eb="30">
      <t>ツウチ</t>
    </rPh>
    <rPh sb="34" eb="36">
      <t>ジュリ</t>
    </rPh>
    <phoneticPr fontId="5"/>
  </si>
  <si>
    <t>　　　　　 　　　　　　 □その他</t>
    <rPh sb="16" eb="17">
      <t>ホカ</t>
    </rPh>
    <phoneticPr fontId="5"/>
  </si>
  <si>
    <t>内容回答年月日：　　　　　年　　月　　日</t>
    <rPh sb="0" eb="2">
      <t>ナイヨウ</t>
    </rPh>
    <rPh sb="2" eb="4">
      <t>カイトウ</t>
    </rPh>
    <rPh sb="4" eb="7">
      <t>ネンガッピ</t>
    </rPh>
    <rPh sb="13" eb="14">
      <t>ネン</t>
    </rPh>
    <rPh sb="16" eb="17">
      <t>ガツ</t>
    </rPh>
    <rPh sb="19" eb="20">
      <t>ニチ</t>
    </rPh>
    <phoneticPr fontId="5"/>
  </si>
  <si>
    <t>○○振興局</t>
    <rPh sb="2" eb="5">
      <t>シンコウキョク</t>
    </rPh>
    <phoneticPr fontId="5"/>
  </si>
  <si>
    <t>　　 　　　　　　　　　 □その他</t>
    <rPh sb="16" eb="17">
      <t>ホカ</t>
    </rPh>
    <phoneticPr fontId="5"/>
  </si>
  <si>
    <t>申請者</t>
    <rPh sb="0" eb="3">
      <t>シンセイシャ</t>
    </rPh>
    <phoneticPr fontId="5"/>
  </si>
  <si>
    <t>　 　　　　　　　　　　 □その他</t>
    <rPh sb="16" eb="17">
      <t>ホカ</t>
    </rPh>
    <phoneticPr fontId="5"/>
  </si>
  <si>
    <t>処理・回答年月日</t>
    <rPh sb="0" eb="2">
      <t>ショリ</t>
    </rPh>
    <rPh sb="3" eb="5">
      <t>カイトウ</t>
    </rPh>
    <rPh sb="5" eb="8">
      <t>ネンガッピ</t>
    </rPh>
    <phoneticPr fontId="5"/>
  </si>
  <si>
    <t>　　　　　　　　　年　　　月　　　日</t>
    <rPh sb="9" eb="10">
      <t>ネン</t>
    </rPh>
    <rPh sb="13" eb="14">
      <t>ガツ</t>
    </rPh>
    <rPh sb="17" eb="18">
      <t>ニチ</t>
    </rPh>
    <phoneticPr fontId="5"/>
  </si>
  <si>
    <t>班総括</t>
    <rPh sb="0" eb="1">
      <t>ハン</t>
    </rPh>
    <rPh sb="1" eb="3">
      <t>ソウカツ</t>
    </rPh>
    <phoneticPr fontId="52"/>
  </si>
  <si>
    <t>班　　員</t>
    <rPh sb="0" eb="1">
      <t>ハン</t>
    </rPh>
    <rPh sb="3" eb="4">
      <t>イン</t>
    </rPh>
    <phoneticPr fontId="5"/>
  </si>
  <si>
    <r>
      <t xml:space="preserve">次　　長
</t>
    </r>
    <r>
      <rPr>
        <sz val="8"/>
        <rFont val="ＭＳ Ｐ明朝"/>
        <family val="1"/>
        <charset val="128"/>
      </rPr>
      <t>（重要事項のみ）</t>
    </r>
    <rPh sb="0" eb="1">
      <t>ツギ</t>
    </rPh>
    <rPh sb="3" eb="4">
      <t>オサ</t>
    </rPh>
    <phoneticPr fontId="52"/>
  </si>
  <si>
    <t>部　　長</t>
    <rPh sb="0" eb="1">
      <t>ブ</t>
    </rPh>
    <rPh sb="3" eb="4">
      <t>チョウ</t>
    </rPh>
    <phoneticPr fontId="52"/>
  </si>
  <si>
    <t>班　　員</t>
    <rPh sb="0" eb="1">
      <t>ハン</t>
    </rPh>
    <rPh sb="3" eb="4">
      <t>イン</t>
    </rPh>
    <phoneticPr fontId="52"/>
  </si>
  <si>
    <t>設計者</t>
    <rPh sb="0" eb="3">
      <t>セッケイシャ</t>
    </rPh>
    <phoneticPr fontId="5"/>
  </si>
  <si>
    <t>（　　　　　）</t>
    <phoneticPr fontId="5"/>
  </si>
  <si>
    <t>※ 申請者、設計者の欄は、必要に応じて使用（押印等）すること。</t>
    <rPh sb="2" eb="5">
      <t>シンセイシャ</t>
    </rPh>
    <rPh sb="6" eb="9">
      <t>セッケイシャ</t>
    </rPh>
    <rPh sb="10" eb="11">
      <t>ラン</t>
    </rPh>
    <rPh sb="13" eb="15">
      <t>ヒツヨウ</t>
    </rPh>
    <rPh sb="16" eb="17">
      <t>オウ</t>
    </rPh>
    <rPh sb="19" eb="21">
      <t>シヨウ</t>
    </rPh>
    <rPh sb="22" eb="24">
      <t>オウイン</t>
    </rPh>
    <rPh sb="24" eb="25">
      <t>トウ</t>
    </rPh>
    <phoneticPr fontId="5"/>
  </si>
  <si>
    <t>開発行為計画工程表</t>
    <rPh sb="0" eb="2">
      <t>カイハツ</t>
    </rPh>
    <rPh sb="2" eb="4">
      <t>コウイ</t>
    </rPh>
    <rPh sb="4" eb="9">
      <t>ケイカクコウテイヒョウ</t>
    </rPh>
    <phoneticPr fontId="13"/>
  </si>
  <si>
    <t>事業区域の権利関係に関する書類</t>
    <rPh sb="0" eb="2">
      <t>ジギョウ</t>
    </rPh>
    <rPh sb="2" eb="4">
      <t>クイキ</t>
    </rPh>
    <rPh sb="5" eb="7">
      <t>ケンリ</t>
    </rPh>
    <rPh sb="7" eb="9">
      <t>カンケイ</t>
    </rPh>
    <rPh sb="10" eb="11">
      <t>カン</t>
    </rPh>
    <rPh sb="13" eb="15">
      <t>ショルイ</t>
    </rPh>
    <phoneticPr fontId="38"/>
  </si>
  <si>
    <t>（４）開発行為施行同意書（所有権者）の写し</t>
    <rPh sb="3" eb="5">
      <t>カイハツ</t>
    </rPh>
    <rPh sb="5" eb="7">
      <t>コウイ</t>
    </rPh>
    <rPh sb="7" eb="9">
      <t>セコウ</t>
    </rPh>
    <rPh sb="9" eb="12">
      <t>ドウイショ</t>
    </rPh>
    <rPh sb="13" eb="16">
      <t>ショユウケン</t>
    </rPh>
    <rPh sb="16" eb="17">
      <t>シャ</t>
    </rPh>
    <phoneticPr fontId="38"/>
  </si>
  <si>
    <t>（５）開発行為施行同意書（所有権以外）の写し</t>
    <rPh sb="3" eb="5">
      <t>カイハツ</t>
    </rPh>
    <rPh sb="5" eb="7">
      <t>コウイ</t>
    </rPh>
    <rPh sb="7" eb="9">
      <t>セコウ</t>
    </rPh>
    <rPh sb="9" eb="12">
      <t>ドウイショ</t>
    </rPh>
    <rPh sb="13" eb="16">
      <t>ショユウケン</t>
    </rPh>
    <rPh sb="16" eb="18">
      <t>イガイ</t>
    </rPh>
    <phoneticPr fontId="38"/>
  </si>
  <si>
    <t>（６）印鑑証明書</t>
    <rPh sb="3" eb="5">
      <t>インカン</t>
    </rPh>
    <rPh sb="5" eb="7">
      <t>ショウメイ</t>
    </rPh>
    <rPh sb="7" eb="8">
      <t>ショ</t>
    </rPh>
    <phoneticPr fontId="38"/>
  </si>
  <si>
    <t>（２）面積計算書又は求積図</t>
    <rPh sb="3" eb="5">
      <t>メンセキ</t>
    </rPh>
    <rPh sb="5" eb="8">
      <t>ケイサンショ</t>
    </rPh>
    <rPh sb="8" eb="9">
      <t>マタ</t>
    </rPh>
    <rPh sb="10" eb="13">
      <t>キュウセキズ</t>
    </rPh>
    <phoneticPr fontId="38"/>
  </si>
  <si>
    <t>　　④改修に係る水路</t>
    <rPh sb="3" eb="5">
      <t>カイシュウ</t>
    </rPh>
    <rPh sb="6" eb="7">
      <t>カカ</t>
    </rPh>
    <rPh sb="8" eb="10">
      <t>スイロ</t>
    </rPh>
    <phoneticPr fontId="5"/>
  </si>
  <si>
    <t>（６）縦・横断面図</t>
    <rPh sb="3" eb="4">
      <t>ジュウ</t>
    </rPh>
    <rPh sb="5" eb="7">
      <t>オウダン</t>
    </rPh>
    <rPh sb="7" eb="8">
      <t>メン</t>
    </rPh>
    <rPh sb="8" eb="9">
      <t>ズ</t>
    </rPh>
    <phoneticPr fontId="38"/>
  </si>
  <si>
    <t>（10）建築物等構造図</t>
    <rPh sb="4" eb="7">
      <t>ケンチクブツ</t>
    </rPh>
    <rPh sb="7" eb="8">
      <t>トウ</t>
    </rPh>
    <rPh sb="8" eb="10">
      <t>コウゾウ</t>
    </rPh>
    <rPh sb="10" eb="11">
      <t>ズ</t>
    </rPh>
    <phoneticPr fontId="38"/>
  </si>
  <si>
    <t>（２）用地選定
　　　理由</t>
    <rPh sb="3" eb="5">
      <t>ヨウチ</t>
    </rPh>
    <rPh sb="5" eb="7">
      <t>センテイ</t>
    </rPh>
    <rPh sb="11" eb="13">
      <t>リユウ</t>
    </rPh>
    <phoneticPr fontId="5"/>
  </si>
  <si>
    <t>（８）一時利用
　　　計画</t>
    <rPh sb="3" eb="5">
      <t>イチジ</t>
    </rPh>
    <rPh sb="5" eb="7">
      <t>リヨウ</t>
    </rPh>
    <rPh sb="11" eb="12">
      <t>ケイ</t>
    </rPh>
    <rPh sb="12" eb="13">
      <t>ガ</t>
    </rPh>
    <phoneticPr fontId="5"/>
  </si>
  <si>
    <t>　申請します。</t>
    <rPh sb="1" eb="3">
      <t>シンセイ</t>
    </rPh>
    <phoneticPr fontId="5"/>
  </si>
  <si>
    <t>　　次のとおり開発行為をしたいので、森林法第１０条の２第１項の規定により許可を</t>
    <rPh sb="2" eb="3">
      <t>ツギ</t>
    </rPh>
    <rPh sb="7" eb="9">
      <t>カイハツ</t>
    </rPh>
    <rPh sb="9" eb="11">
      <t>コウイ</t>
    </rPh>
    <rPh sb="18" eb="21">
      <t>シンリンホウ</t>
    </rPh>
    <rPh sb="21" eb="22">
      <t>ダイ</t>
    </rPh>
    <rPh sb="24" eb="25">
      <t>ジョウ</t>
    </rPh>
    <rPh sb="27" eb="28">
      <t>ダイ</t>
    </rPh>
    <rPh sb="29" eb="30">
      <t>コウ</t>
    </rPh>
    <rPh sb="31" eb="33">
      <t>キテイ</t>
    </rPh>
    <rPh sb="36" eb="38">
      <t>キョカ</t>
    </rPh>
    <phoneticPr fontId="5"/>
  </si>
  <si>
    <r>
      <t xml:space="preserve">備　　考
</t>
    </r>
    <r>
      <rPr>
        <sz val="9"/>
        <color indexed="8"/>
        <rFont val="ＭＳ 明朝"/>
        <family val="1"/>
        <charset val="128"/>
      </rPr>
      <t xml:space="preserve">（関係法令の
</t>
    </r>
    <r>
      <rPr>
        <sz val="9"/>
        <color indexed="9"/>
        <rFont val="ＭＳ 明朝"/>
        <family val="1"/>
        <charset val="128"/>
      </rPr>
      <t>あ</t>
    </r>
    <r>
      <rPr>
        <sz val="9"/>
        <color indexed="8"/>
        <rFont val="ＭＳ 明朝"/>
        <family val="1"/>
        <charset val="128"/>
      </rPr>
      <t>許認可の状況）</t>
    </r>
    <rPh sb="0" eb="1">
      <t>ソナエ</t>
    </rPh>
    <rPh sb="3" eb="4">
      <t>コウ</t>
    </rPh>
    <rPh sb="7" eb="9">
      <t>カンケイ</t>
    </rPh>
    <rPh sb="9" eb="11">
      <t>ホウレイ</t>
    </rPh>
    <rPh sb="14" eb="17">
      <t>キョニンカ</t>
    </rPh>
    <rPh sb="18" eb="20">
      <t>ジョウキョウ</t>
    </rPh>
    <phoneticPr fontId="5"/>
  </si>
  <si>
    <r>
      <t xml:space="preserve">Ｖ </t>
    </r>
    <r>
      <rPr>
        <sz val="10"/>
        <rFont val="ＭＳ 明朝"/>
        <family val="1"/>
        <charset val="128"/>
      </rPr>
      <t>or</t>
    </r>
    <r>
      <rPr>
        <sz val="12"/>
        <rFont val="ＭＳ 明朝"/>
        <family val="1"/>
        <charset val="128"/>
      </rPr>
      <t xml:space="preserve"> Ａ
</t>
    </r>
    <r>
      <rPr>
        <sz val="9"/>
        <rFont val="ＭＳ 明朝"/>
        <family val="1"/>
        <charset val="128"/>
      </rPr>
      <t>(ｍ</t>
    </r>
    <r>
      <rPr>
        <vertAlign val="superscript"/>
        <sz val="9"/>
        <rFont val="ＭＳ 明朝"/>
        <family val="1"/>
        <charset val="128"/>
      </rPr>
      <t>3</t>
    </r>
    <r>
      <rPr>
        <sz val="9"/>
        <rFont val="ＭＳ 明朝"/>
        <family val="1"/>
        <charset val="128"/>
      </rPr>
      <t>) (㎡)</t>
    </r>
    <phoneticPr fontId="5"/>
  </si>
  <si>
    <t>土　　質</t>
    <rPh sb="0" eb="1">
      <t>ツチ</t>
    </rPh>
    <rPh sb="3" eb="4">
      <t>シツ</t>
    </rPh>
    <phoneticPr fontId="5"/>
  </si>
  <si>
    <t>（　森林　森林以外　）</t>
    <rPh sb="2" eb="4">
      <t>シンリン</t>
    </rPh>
    <rPh sb="5" eb="7">
      <t>シンリン</t>
    </rPh>
    <rPh sb="7" eb="9">
      <t>イガイ</t>
    </rPh>
    <phoneticPr fontId="5"/>
  </si>
  <si>
    <t>第１期</t>
    <rPh sb="0" eb="1">
      <t>ダイ</t>
    </rPh>
    <rPh sb="2" eb="3">
      <t>キ</t>
    </rPh>
    <phoneticPr fontId="5"/>
  </si>
  <si>
    <t>計</t>
    <rPh sb="0" eb="1">
      <t>ケイ</t>
    </rPh>
    <phoneticPr fontId="5"/>
  </si>
  <si>
    <t>堰堤の構造</t>
    <rPh sb="0" eb="2">
      <t>エンテイ</t>
    </rPh>
    <rPh sb="3" eb="5">
      <t>コウゾウ</t>
    </rPh>
    <phoneticPr fontId="39"/>
  </si>
  <si>
    <r>
      <t xml:space="preserve">局　　長
</t>
    </r>
    <r>
      <rPr>
        <sz val="8"/>
        <rFont val="ＭＳ Ｐ明朝"/>
        <family val="1"/>
        <charset val="128"/>
      </rPr>
      <t>（重要事項のみ）</t>
    </r>
    <rPh sb="0" eb="1">
      <t>キョク</t>
    </rPh>
    <rPh sb="3" eb="4">
      <t>オサ</t>
    </rPh>
    <rPh sb="6" eb="8">
      <t>ジュウヨウ</t>
    </rPh>
    <rPh sb="8" eb="10">
      <t>ジコウ</t>
    </rPh>
    <phoneticPr fontId="52"/>
  </si>
  <si>
    <t>課　　長</t>
    <rPh sb="0" eb="1">
      <t>カ</t>
    </rPh>
    <rPh sb="3" eb="4">
      <t>チョウ</t>
    </rPh>
    <phoneticPr fontId="52"/>
  </si>
  <si>
    <t>担　当</t>
    <rPh sb="0" eb="1">
      <t>タン</t>
    </rPh>
    <rPh sb="2" eb="3">
      <t>トウ</t>
    </rPh>
    <phoneticPr fontId="52"/>
  </si>
  <si>
    <t>協議事項</t>
    <rPh sb="0" eb="2">
      <t>キョウギ</t>
    </rPh>
    <rPh sb="2" eb="4">
      <t>ジコウ</t>
    </rPh>
    <phoneticPr fontId="13"/>
  </si>
  <si>
    <t>区　　分</t>
    <rPh sb="0" eb="1">
      <t>ク</t>
    </rPh>
    <rPh sb="3" eb="4">
      <t>ブン</t>
    </rPh>
    <phoneticPr fontId="13"/>
  </si>
  <si>
    <t>申請者又は
工事施行者：</t>
    <rPh sb="0" eb="3">
      <t>シンセイシャ</t>
    </rPh>
    <rPh sb="3" eb="4">
      <t>マタ</t>
    </rPh>
    <rPh sb="6" eb="8">
      <t>コウジ</t>
    </rPh>
    <rPh sb="8" eb="10">
      <t>シコウ</t>
    </rPh>
    <rPh sb="10" eb="11">
      <t>シャ</t>
    </rPh>
    <phoneticPr fontId="5"/>
  </si>
  <si>
    <t>処　理　・　回　答</t>
    <rPh sb="0" eb="1">
      <t>トコロ</t>
    </rPh>
    <rPh sb="2" eb="3">
      <t>リ</t>
    </rPh>
    <rPh sb="6" eb="7">
      <t>カイ</t>
    </rPh>
    <rPh sb="8" eb="9">
      <t>コタエ</t>
    </rPh>
    <phoneticPr fontId="5"/>
  </si>
  <si>
    <t>確　　認　　欄</t>
    <rPh sb="0" eb="1">
      <t>アキラ</t>
    </rPh>
    <rPh sb="3" eb="4">
      <t>ニン</t>
    </rPh>
    <rPh sb="6" eb="7">
      <t>ラン</t>
    </rPh>
    <phoneticPr fontId="5"/>
  </si>
  <si>
    <t xml:space="preserve"> 住　所</t>
    <rPh sb="1" eb="2">
      <t>ジュウ</t>
    </rPh>
    <rPh sb="3" eb="4">
      <t>ショ</t>
    </rPh>
    <phoneticPr fontId="5"/>
  </si>
  <si>
    <t xml:space="preserve"> 氏　名</t>
    <rPh sb="1" eb="2">
      <t>シ</t>
    </rPh>
    <rPh sb="3" eb="4">
      <t>ナ</t>
    </rPh>
    <phoneticPr fontId="5"/>
  </si>
  <si>
    <t>届け出ます。</t>
    <rPh sb="0" eb="1">
      <t>トド</t>
    </rPh>
    <rPh sb="2" eb="3">
      <t>デ</t>
    </rPh>
    <phoneticPr fontId="5"/>
  </si>
  <si>
    <t>５．本届出書は、災害発生後、ＦＡＸやメール等で直ちに報告することとし、上記２～４の添付書類</t>
    <phoneticPr fontId="5"/>
  </si>
  <si>
    <t>次のとおり（住所・氏名）に変更が生じたので、大分県林地開発許可制度実施規則</t>
    <rPh sb="0" eb="1">
      <t>ツギ</t>
    </rPh>
    <rPh sb="6" eb="8">
      <t>ジュウショ</t>
    </rPh>
    <rPh sb="9" eb="11">
      <t>シメイ</t>
    </rPh>
    <rPh sb="13" eb="15">
      <t>ヘンコウ</t>
    </rPh>
    <rPh sb="16" eb="17">
      <t>ショウ</t>
    </rPh>
    <rPh sb="22" eb="24">
      <t>オオイタ</t>
    </rPh>
    <rPh sb="24" eb="25">
      <t>ケン</t>
    </rPh>
    <rPh sb="25" eb="27">
      <t>リンチ</t>
    </rPh>
    <rPh sb="27" eb="29">
      <t>カイハツ</t>
    </rPh>
    <rPh sb="29" eb="31">
      <t>キョカ</t>
    </rPh>
    <rPh sb="31" eb="33">
      <t>セイド</t>
    </rPh>
    <rPh sb="33" eb="35">
      <t>ジッシ</t>
    </rPh>
    <rPh sb="35" eb="37">
      <t>キソク</t>
    </rPh>
    <phoneticPr fontId="5"/>
  </si>
  <si>
    <t>第１５条の規定により届け出ます。</t>
    <rPh sb="0" eb="1">
      <t>ダイ</t>
    </rPh>
    <rPh sb="3" eb="4">
      <t>ジョウ</t>
    </rPh>
    <rPh sb="5" eb="7">
      <t>キテイ</t>
    </rPh>
    <rPh sb="10" eb="11">
      <t>トド</t>
    </rPh>
    <rPh sb="12" eb="13">
      <t>デ</t>
    </rPh>
    <phoneticPr fontId="5"/>
  </si>
  <si>
    <t>期間を延長したいので、大分県林地開発許可制度実施規則第１４条の規定により</t>
    <rPh sb="0" eb="2">
      <t>キカン</t>
    </rPh>
    <rPh sb="3" eb="5">
      <t>エンチョウ</t>
    </rPh>
    <rPh sb="11" eb="13">
      <t>オオイタ</t>
    </rPh>
    <rPh sb="13" eb="14">
      <t>ケン</t>
    </rPh>
    <rPh sb="14" eb="16">
      <t>リンチ</t>
    </rPh>
    <rPh sb="16" eb="18">
      <t>カイハツ</t>
    </rPh>
    <rPh sb="18" eb="20">
      <t>キョカ</t>
    </rPh>
    <rPh sb="20" eb="22">
      <t>セイド</t>
    </rPh>
    <rPh sb="22" eb="24">
      <t>ジッシ</t>
    </rPh>
    <rPh sb="24" eb="26">
      <t>キソク</t>
    </rPh>
    <rPh sb="26" eb="27">
      <t>ダイ</t>
    </rPh>
    <rPh sb="29" eb="30">
      <t>ジョウ</t>
    </rPh>
    <rPh sb="31" eb="33">
      <t>キテイ</t>
    </rPh>
    <phoneticPr fontId="5"/>
  </si>
  <si>
    <t>林地開発許可制度実施規則第１３条の規定により届け出ます。</t>
    <rPh sb="0" eb="2">
      <t>リンチ</t>
    </rPh>
    <rPh sb="2" eb="4">
      <t>カイハツ</t>
    </rPh>
    <rPh sb="4" eb="6">
      <t>キョカ</t>
    </rPh>
    <rPh sb="6" eb="8">
      <t>セイド</t>
    </rPh>
    <rPh sb="8" eb="10">
      <t>ジッシ</t>
    </rPh>
    <rPh sb="10" eb="12">
      <t>キソク</t>
    </rPh>
    <rPh sb="12" eb="13">
      <t>ダイ</t>
    </rPh>
    <rPh sb="15" eb="16">
      <t>ジョウ</t>
    </rPh>
    <rPh sb="17" eb="19">
      <t>キテイ</t>
    </rPh>
    <rPh sb="22" eb="23">
      <t>トド</t>
    </rPh>
    <rPh sb="24" eb="25">
      <t>デ</t>
    </rPh>
    <phoneticPr fontId="5"/>
  </si>
  <si>
    <t>　森林法第１０条の２第１項の規定に基づく許可の地位を承継したので、大分県</t>
    <rPh sb="1" eb="4">
      <t>シンリンホウ</t>
    </rPh>
    <rPh sb="4" eb="5">
      <t>ダイ</t>
    </rPh>
    <rPh sb="7" eb="8">
      <t>ジョウ</t>
    </rPh>
    <rPh sb="10" eb="11">
      <t>ダイ</t>
    </rPh>
    <rPh sb="12" eb="13">
      <t>コウ</t>
    </rPh>
    <rPh sb="14" eb="16">
      <t>キテイ</t>
    </rPh>
    <rPh sb="17" eb="18">
      <t>モト</t>
    </rPh>
    <rPh sb="20" eb="22">
      <t>キョカ</t>
    </rPh>
    <rPh sb="23" eb="25">
      <t>チイ</t>
    </rPh>
    <rPh sb="26" eb="28">
      <t>ショウケイ</t>
    </rPh>
    <rPh sb="33" eb="36">
      <t>オオイタケン</t>
    </rPh>
    <phoneticPr fontId="5"/>
  </si>
  <si>
    <t>ので、届け出ます。</t>
    <rPh sb="3" eb="4">
      <t>トド</t>
    </rPh>
    <rPh sb="5" eb="6">
      <t>デ</t>
    </rPh>
    <phoneticPr fontId="5"/>
  </si>
  <si>
    <t>　森林法第１０条の２第１項の規定により許可を受けた林地開発行為を再開したい</t>
    <rPh sb="1" eb="4">
      <t>シンリンホウ</t>
    </rPh>
    <rPh sb="4" eb="5">
      <t>ダイ</t>
    </rPh>
    <rPh sb="7" eb="8">
      <t>ジョウ</t>
    </rPh>
    <rPh sb="10" eb="11">
      <t>ダイ</t>
    </rPh>
    <rPh sb="12" eb="13">
      <t>コウ</t>
    </rPh>
    <rPh sb="14" eb="16">
      <t>キテイ</t>
    </rPh>
    <rPh sb="19" eb="21">
      <t>キョカ</t>
    </rPh>
    <rPh sb="22" eb="23">
      <t>ウ</t>
    </rPh>
    <rPh sb="25" eb="27">
      <t>リンチ</t>
    </rPh>
    <rPh sb="27" eb="29">
      <t>カイハツ</t>
    </rPh>
    <rPh sb="29" eb="31">
      <t>コウイ</t>
    </rPh>
    <rPh sb="32" eb="34">
      <t>サイカイ</t>
    </rPh>
    <phoneticPr fontId="5"/>
  </si>
  <si>
    <t>規定により届け出ます。</t>
    <rPh sb="0" eb="2">
      <t>キテイ</t>
    </rPh>
    <rPh sb="5" eb="6">
      <t>トド</t>
    </rPh>
    <rPh sb="7" eb="8">
      <t>デ</t>
    </rPh>
    <phoneticPr fontId="5"/>
  </si>
  <si>
    <t>行為を（中止・廃止）したいので、大分県林地開発許可制度実施規則第１２条の</t>
    <rPh sb="0" eb="2">
      <t>コウイ</t>
    </rPh>
    <rPh sb="7" eb="9">
      <t>ハイシ</t>
    </rPh>
    <phoneticPr fontId="5"/>
  </si>
  <si>
    <t>する災害が発生したので、大分県林地開発許可制度実施規則第１１条の規定により</t>
    <rPh sb="12" eb="15">
      <t>オオイタケン</t>
    </rPh>
    <rPh sb="15" eb="17">
      <t>リンチ</t>
    </rPh>
    <rPh sb="17" eb="19">
      <t>カイハツ</t>
    </rPh>
    <rPh sb="19" eb="21">
      <t>キョカ</t>
    </rPh>
    <rPh sb="21" eb="23">
      <t>セイド</t>
    </rPh>
    <rPh sb="23" eb="25">
      <t>ジッシ</t>
    </rPh>
    <rPh sb="25" eb="27">
      <t>キソク</t>
    </rPh>
    <rPh sb="27" eb="28">
      <t>ダイ</t>
    </rPh>
    <rPh sb="30" eb="31">
      <t>ジョウ</t>
    </rPh>
    <rPh sb="32" eb="34">
      <t>キテイ</t>
    </rPh>
    <phoneticPr fontId="5"/>
  </si>
  <si>
    <t>したいので、申請します。</t>
    <phoneticPr fontId="5"/>
  </si>
  <si>
    <t>　森林法第１０条の２第１項の規定により許可を受けた林地開発行為を次のとおり変更</t>
    <rPh sb="1" eb="4">
      <t>シンリンホウ</t>
    </rPh>
    <rPh sb="4" eb="5">
      <t>ダイ</t>
    </rPh>
    <rPh sb="7" eb="8">
      <t>ジョウ</t>
    </rPh>
    <rPh sb="10" eb="11">
      <t>ダイ</t>
    </rPh>
    <rPh sb="12" eb="13">
      <t>コウ</t>
    </rPh>
    <rPh sb="14" eb="16">
      <t>キテイ</t>
    </rPh>
    <rPh sb="19" eb="21">
      <t>キョカ</t>
    </rPh>
    <rPh sb="22" eb="23">
      <t>ウ</t>
    </rPh>
    <rPh sb="25" eb="27">
      <t>リンチ</t>
    </rPh>
    <rPh sb="27" eb="29">
      <t>カイハツ</t>
    </rPh>
    <rPh sb="29" eb="31">
      <t>コウイ</t>
    </rPh>
    <rPh sb="32" eb="33">
      <t>ツギ</t>
    </rPh>
    <rPh sb="37" eb="39">
      <t>ヘンコウ</t>
    </rPh>
    <phoneticPr fontId="5"/>
  </si>
  <si>
    <t>運用細則第１号様式</t>
    <rPh sb="0" eb="2">
      <t>ウンヨウ</t>
    </rPh>
    <rPh sb="2" eb="4">
      <t>サイソク</t>
    </rPh>
    <rPh sb="4" eb="5">
      <t>ダイ</t>
    </rPh>
    <rPh sb="6" eb="7">
      <t>ゴウ</t>
    </rPh>
    <rPh sb="7" eb="9">
      <t>ヨウシキ</t>
    </rPh>
    <phoneticPr fontId="13"/>
  </si>
  <si>
    <t>運用細則第２号様式</t>
    <rPh sb="4" eb="5">
      <t>ダイ</t>
    </rPh>
    <rPh sb="6" eb="7">
      <t>ゴウ</t>
    </rPh>
    <rPh sb="7" eb="9">
      <t>ヨウシキ</t>
    </rPh>
    <phoneticPr fontId="5"/>
  </si>
  <si>
    <t>運用細則第２号付属様式－１</t>
    <rPh sb="4" eb="5">
      <t>ダイ</t>
    </rPh>
    <rPh sb="6" eb="7">
      <t>ゴウ</t>
    </rPh>
    <rPh sb="7" eb="9">
      <t>フゾク</t>
    </rPh>
    <rPh sb="9" eb="11">
      <t>ヨウシキ</t>
    </rPh>
    <phoneticPr fontId="5"/>
  </si>
  <si>
    <t>運用細則第２号付属様式－２</t>
    <rPh sb="4" eb="5">
      <t>ダイ</t>
    </rPh>
    <rPh sb="6" eb="7">
      <t>ゴウ</t>
    </rPh>
    <rPh sb="7" eb="9">
      <t>フゾク</t>
    </rPh>
    <rPh sb="9" eb="11">
      <t>ヨウシキ</t>
    </rPh>
    <phoneticPr fontId="5"/>
  </si>
  <si>
    <t>運用細則第２号付属様式－３</t>
    <rPh sb="4" eb="5">
      <t>ダイ</t>
    </rPh>
    <rPh sb="6" eb="7">
      <t>ゴウ</t>
    </rPh>
    <rPh sb="7" eb="9">
      <t>フゾク</t>
    </rPh>
    <rPh sb="9" eb="11">
      <t>ヨウシキ</t>
    </rPh>
    <phoneticPr fontId="5"/>
  </si>
  <si>
    <t>運用細則第２号付属様式－４</t>
    <rPh sb="4" eb="5">
      <t>ダイ</t>
    </rPh>
    <rPh sb="6" eb="7">
      <t>ゴウ</t>
    </rPh>
    <rPh sb="7" eb="9">
      <t>フゾク</t>
    </rPh>
    <rPh sb="9" eb="11">
      <t>ヨウシキ</t>
    </rPh>
    <phoneticPr fontId="5"/>
  </si>
  <si>
    <t>運用細則第２号付属様式－５</t>
    <rPh sb="4" eb="5">
      <t>ダイ</t>
    </rPh>
    <rPh sb="6" eb="7">
      <t>ゴウ</t>
    </rPh>
    <rPh sb="7" eb="9">
      <t>フゾク</t>
    </rPh>
    <rPh sb="9" eb="11">
      <t>ヨウシキ</t>
    </rPh>
    <phoneticPr fontId="5"/>
  </si>
  <si>
    <t>運用細則第２号付属様式－６</t>
    <rPh sb="4" eb="5">
      <t>ダイ</t>
    </rPh>
    <rPh sb="6" eb="7">
      <t>ゴウ</t>
    </rPh>
    <rPh sb="7" eb="9">
      <t>フゾク</t>
    </rPh>
    <rPh sb="9" eb="11">
      <t>ヨウシキ</t>
    </rPh>
    <phoneticPr fontId="5"/>
  </si>
  <si>
    <t>運用細則第３号様式</t>
    <rPh sb="4" eb="5">
      <t>ダイ</t>
    </rPh>
    <rPh sb="6" eb="7">
      <t>ゴウ</t>
    </rPh>
    <rPh sb="7" eb="9">
      <t>ヨウシキ</t>
    </rPh>
    <phoneticPr fontId="5"/>
  </si>
  <si>
    <t>運用細則参考様式－１</t>
    <rPh sb="4" eb="6">
      <t>サンコウ</t>
    </rPh>
    <rPh sb="6" eb="8">
      <t>ヨウシキ</t>
    </rPh>
    <phoneticPr fontId="5"/>
  </si>
  <si>
    <t>運用細則参考様式－２</t>
    <rPh sb="4" eb="6">
      <t>サンコウ</t>
    </rPh>
    <rPh sb="6" eb="8">
      <t>ヨウシキ</t>
    </rPh>
    <phoneticPr fontId="5"/>
  </si>
  <si>
    <t>運用細則参考様式－３</t>
    <rPh sb="4" eb="6">
      <t>サンコウ</t>
    </rPh>
    <rPh sb="6" eb="8">
      <t>ヨウシキ</t>
    </rPh>
    <phoneticPr fontId="5"/>
  </si>
  <si>
    <t>　　①造成工事等の見積書　②主要取引金融機関の残高証明書（自己資金の場合）</t>
    <rPh sb="3" eb="5">
      <t>ゾウセイ</t>
    </rPh>
    <rPh sb="5" eb="7">
      <t>コウジ</t>
    </rPh>
    <rPh sb="7" eb="8">
      <t>トウ</t>
    </rPh>
    <rPh sb="9" eb="12">
      <t>ミツモリショ</t>
    </rPh>
    <rPh sb="29" eb="31">
      <t>ジコ</t>
    </rPh>
    <rPh sb="31" eb="33">
      <t>シキン</t>
    </rPh>
    <rPh sb="34" eb="36">
      <t>バアイ</t>
    </rPh>
    <phoneticPr fontId="5"/>
  </si>
  <si>
    <t>　　③融資証明書（借入金の場合）　④対象物件の評価書等（処分収入を充てる場合）</t>
    <rPh sb="3" eb="5">
      <t>ユウシ</t>
    </rPh>
    <rPh sb="5" eb="8">
      <t>ショウメイショ</t>
    </rPh>
    <rPh sb="9" eb="12">
      <t>カリイレキン</t>
    </rPh>
    <rPh sb="13" eb="15">
      <t>バアイ</t>
    </rPh>
    <phoneticPr fontId="5"/>
  </si>
  <si>
    <t>　　 すれば、記入を要しない。（その場合、決算年度が分かる表紙等を併せて添付する）</t>
    <rPh sb="7" eb="9">
      <t>キニュウ</t>
    </rPh>
    <rPh sb="18" eb="20">
      <t>バアイ</t>
    </rPh>
    <rPh sb="21" eb="23">
      <t>ケッサン</t>
    </rPh>
    <rPh sb="23" eb="25">
      <t>ネンド</t>
    </rPh>
    <rPh sb="26" eb="27">
      <t>ワ</t>
    </rPh>
    <rPh sb="29" eb="31">
      <t>ヒョウシ</t>
    </rPh>
    <rPh sb="31" eb="32">
      <t>トウ</t>
    </rPh>
    <rPh sb="33" eb="34">
      <t>アワ</t>
    </rPh>
    <rPh sb="36" eb="38">
      <t>テンプ</t>
    </rPh>
    <phoneticPr fontId="5"/>
  </si>
  <si>
    <t>現場管理者：</t>
    <rPh sb="0" eb="2">
      <t>ゲンバ</t>
    </rPh>
    <rPh sb="2" eb="4">
      <t>カンリ</t>
    </rPh>
    <rPh sb="4" eb="5">
      <t>シャ</t>
    </rPh>
    <phoneticPr fontId="5"/>
  </si>
  <si>
    <t>現場管理者</t>
    <rPh sb="0" eb="1">
      <t>ゲン</t>
    </rPh>
    <rPh sb="1" eb="2">
      <t>バ</t>
    </rPh>
    <rPh sb="2" eb="4">
      <t>カンリ</t>
    </rPh>
    <phoneticPr fontId="5"/>
  </si>
  <si>
    <t>放流管径
（ｍ）</t>
    <rPh sb="0" eb="2">
      <t>ホウリュウ</t>
    </rPh>
    <rPh sb="2" eb="3">
      <t>カン</t>
    </rPh>
    <rPh sb="3" eb="4">
      <t>ケイ</t>
    </rPh>
    <rPh sb="5" eb="6">
      <t>シュツリョウ</t>
    </rPh>
    <phoneticPr fontId="39"/>
  </si>
  <si>
    <t>集水面積（ha）</t>
    <phoneticPr fontId="5"/>
  </si>
  <si>
    <t>現況流下能力</t>
  </si>
  <si>
    <t>開発前（ａ）</t>
    <rPh sb="0" eb="2">
      <t>カイハツ</t>
    </rPh>
    <rPh sb="2" eb="3">
      <t>マエ</t>
    </rPh>
    <phoneticPr fontId="5"/>
  </si>
  <si>
    <t>開発前</t>
    <rPh sb="0" eb="3">
      <t>カイハツマエ</t>
    </rPh>
    <phoneticPr fontId="5"/>
  </si>
  <si>
    <t>開発後</t>
    <rPh sb="0" eb="3">
      <t>カイハツゴ</t>
    </rPh>
    <phoneticPr fontId="5"/>
  </si>
  <si>
    <t>m3/S/ha</t>
    <phoneticPr fontId="5"/>
  </si>
  <si>
    <t>―</t>
    <phoneticPr fontId="5"/>
  </si>
  <si>
    <t>ha）</t>
    <phoneticPr fontId="5"/>
  </si>
  <si>
    <t>(</t>
    <phoneticPr fontId="5"/>
  </si>
  <si>
    <t>)</t>
    <phoneticPr fontId="5"/>
  </si>
  <si>
    <t>前</t>
    <rPh sb="0" eb="1">
      <t>マエ</t>
    </rPh>
    <phoneticPr fontId="5"/>
  </si>
  <si>
    <t>後</t>
    <rPh sb="0" eb="1">
      <t>ウシ</t>
    </rPh>
    <phoneticPr fontId="5"/>
  </si>
  <si>
    <t>【Qpc又はQ】</t>
  </si>
  <si>
    <t>m3/S</t>
    <phoneticPr fontId="5"/>
  </si>
  <si>
    <t>(Ｑ'30)m3/S</t>
    <phoneticPr fontId="5"/>
  </si>
  <si>
    <t>(Ｑ30)m3/S</t>
    <phoneticPr fontId="5"/>
  </si>
  <si>
    <t>判定１</t>
    <rPh sb="0" eb="2">
      <t>ハンテイ</t>
    </rPh>
    <phoneticPr fontId="4"/>
  </si>
  <si>
    <t>【B／A】</t>
  </si>
  <si>
    <t>≧1.01</t>
  </si>
  <si>
    <t>平均流出係数</t>
    <phoneticPr fontId="5"/>
  </si>
  <si>
    <t>水路</t>
    <rPh sb="0" eb="2">
      <t>スイロ</t>
    </rPh>
    <phoneticPr fontId="13"/>
  </si>
  <si>
    <t>又は</t>
    <rPh sb="0" eb="1">
      <t>マタ</t>
    </rPh>
    <phoneticPr fontId="5"/>
  </si>
  <si>
    <t>流　出　係　数　別　の　面　積</t>
    <rPh sb="0" eb="1">
      <t>リュウ</t>
    </rPh>
    <rPh sb="2" eb="3">
      <t>デ</t>
    </rPh>
    <rPh sb="4" eb="5">
      <t>カカリ</t>
    </rPh>
    <rPh sb="6" eb="7">
      <t>カズ</t>
    </rPh>
    <rPh sb="8" eb="9">
      <t>ベツ</t>
    </rPh>
    <rPh sb="12" eb="13">
      <t>メン</t>
    </rPh>
    <rPh sb="14" eb="15">
      <t>セキ</t>
    </rPh>
    <phoneticPr fontId="5"/>
  </si>
  <si>
    <t>開発後　　　</t>
    <rPh sb="0" eb="3">
      <t>カイハツゴ</t>
    </rPh>
    <phoneticPr fontId="5"/>
  </si>
  <si>
    <t>６　洪水調整池又は水路の改修計画</t>
    <rPh sb="2" eb="4">
      <t>コウズイ</t>
    </rPh>
    <rPh sb="4" eb="6">
      <t>チョウセイ</t>
    </rPh>
    <rPh sb="6" eb="7">
      <t>イケ</t>
    </rPh>
    <phoneticPr fontId="4"/>
  </si>
  <si>
    <t>① 放流先水路の検討総括表</t>
    <rPh sb="2" eb="4">
      <t>ホウリュウ</t>
    </rPh>
    <rPh sb="4" eb="5">
      <t>サキ</t>
    </rPh>
    <rPh sb="5" eb="7">
      <t>スイロ</t>
    </rPh>
    <rPh sb="6" eb="7">
      <t>ロ</t>
    </rPh>
    <rPh sb="8" eb="10">
      <t>ケントウ</t>
    </rPh>
    <rPh sb="10" eb="13">
      <t>ソウカツヒョウ</t>
    </rPh>
    <phoneticPr fontId="4"/>
  </si>
  <si>
    <t>（当）</t>
    <rPh sb="1" eb="2">
      <t>トウ</t>
    </rPh>
    <phoneticPr fontId="5"/>
  </si>
  <si>
    <t>累</t>
    <rPh sb="0" eb="1">
      <t>ルイ</t>
    </rPh>
    <phoneticPr fontId="5"/>
  </si>
  <si>
    <r>
      <t>（４）土地利用計画図№２</t>
    </r>
    <r>
      <rPr>
        <sz val="11"/>
        <color theme="1"/>
        <rFont val="ＭＳ Ｐゴシック"/>
        <family val="2"/>
        <charset val="128"/>
      </rPr>
      <t/>
    </r>
    <rPh sb="3" eb="5">
      <t>トチ</t>
    </rPh>
    <rPh sb="5" eb="7">
      <t>リヨウ</t>
    </rPh>
    <rPh sb="7" eb="10">
      <t>ケイカクズ</t>
    </rPh>
    <phoneticPr fontId="38"/>
  </si>
  <si>
    <t>↓消さないで！</t>
    <rPh sb="1" eb="2">
      <t>ケ</t>
    </rPh>
    <phoneticPr fontId="13"/>
  </si>
  <si>
    <t>　注２）面積、流量等については、小数点以下第４位を四捨五入第３位止めとする。</t>
    <rPh sb="1" eb="2">
      <t>チュウ</t>
    </rPh>
    <rPh sb="4" eb="6">
      <t>メンセキ</t>
    </rPh>
    <rPh sb="7" eb="9">
      <t>リュウリョウ</t>
    </rPh>
    <rPh sb="9" eb="10">
      <t>トウ</t>
    </rPh>
    <rPh sb="16" eb="19">
      <t>ショウスウテン</t>
    </rPh>
    <rPh sb="19" eb="21">
      <t>イカ</t>
    </rPh>
    <rPh sb="21" eb="22">
      <t>ダイ</t>
    </rPh>
    <rPh sb="23" eb="24">
      <t>イ</t>
    </rPh>
    <rPh sb="25" eb="29">
      <t>シシャゴニュウ</t>
    </rPh>
    <rPh sb="29" eb="30">
      <t>ダイ</t>
    </rPh>
    <rPh sb="31" eb="32">
      <t>イ</t>
    </rPh>
    <rPh sb="32" eb="33">
      <t>ド</t>
    </rPh>
    <phoneticPr fontId="5"/>
  </si>
  <si>
    <t xml:space="preserve">　注１）集水面積及び流出係数別の面積欄の（　　）書きについては当該区域分、裸書きについては累計の全面積とする。 </t>
    <rPh sb="1" eb="2">
      <t>チュウ</t>
    </rPh>
    <rPh sb="4" eb="6">
      <t>シュウスイ</t>
    </rPh>
    <rPh sb="6" eb="8">
      <t>メンセキ</t>
    </rPh>
    <rPh sb="8" eb="9">
      <t>オヨ</t>
    </rPh>
    <rPh sb="10" eb="12">
      <t>リュウシュツ</t>
    </rPh>
    <rPh sb="12" eb="14">
      <t>ケイスウ</t>
    </rPh>
    <rPh sb="14" eb="15">
      <t>ベツ</t>
    </rPh>
    <rPh sb="16" eb="18">
      <t>メンセキ</t>
    </rPh>
    <rPh sb="18" eb="19">
      <t>ラン</t>
    </rPh>
    <rPh sb="24" eb="25">
      <t>カ</t>
    </rPh>
    <rPh sb="31" eb="33">
      <t>トウガイ</t>
    </rPh>
    <rPh sb="33" eb="35">
      <t>クイキ</t>
    </rPh>
    <rPh sb="35" eb="36">
      <t>ブン</t>
    </rPh>
    <rPh sb="37" eb="38">
      <t>ハダカ</t>
    </rPh>
    <rPh sb="38" eb="39">
      <t>ガ</t>
    </rPh>
    <rPh sb="45" eb="47">
      <t>ルイケイ</t>
    </rPh>
    <rPh sb="48" eb="51">
      <t>ゼンメンセキ</t>
    </rPh>
    <phoneticPr fontId="5"/>
  </si>
  <si>
    <t>市街地</t>
    <rPh sb="0" eb="3">
      <t>シガイチ</t>
    </rPh>
    <phoneticPr fontId="13"/>
  </si>
  <si>
    <t>水田</t>
    <rPh sb="0" eb="2">
      <t>スイデン</t>
    </rPh>
    <phoneticPr fontId="13"/>
  </si>
  <si>
    <t>山地</t>
    <rPh sb="0" eb="2">
      <t>サンチ</t>
    </rPh>
    <phoneticPr fontId="13"/>
  </si>
  <si>
    <t>判定２</t>
  </si>
  <si>
    <t>洪水調整池</t>
    <rPh sb="0" eb="2">
      <t>コウズイ</t>
    </rPh>
    <rPh sb="2" eb="4">
      <t>チョウセイ</t>
    </rPh>
    <rPh sb="4" eb="5">
      <t>イケ</t>
    </rPh>
    <phoneticPr fontId="26"/>
  </si>
  <si>
    <t>【Qpc,Q/B】</t>
  </si>
  <si>
    <t>おそれの有無</t>
    <rPh sb="4" eb="6">
      <t>ウム</t>
    </rPh>
    <phoneticPr fontId="26"/>
  </si>
  <si>
    <t>設置の必要性</t>
    <rPh sb="0" eb="2">
      <t>セッチ</t>
    </rPh>
    <rPh sb="3" eb="6">
      <t>ヒツヨウセイ</t>
    </rPh>
    <phoneticPr fontId="26"/>
  </si>
  <si>
    <t>B＞Qpc,Q</t>
  </si>
  <si>
    <t>第１６号様式</t>
    <rPh sb="0" eb="1">
      <t>ダイ</t>
    </rPh>
    <rPh sb="3" eb="4">
      <t>ゴウ</t>
    </rPh>
    <rPh sb="4" eb="6">
      <t>ヨウシキ</t>
    </rPh>
    <phoneticPr fontId="5"/>
  </si>
  <si>
    <t>林地開発行為完了確認証明申請書</t>
    <rPh sb="0" eb="1">
      <t>リン</t>
    </rPh>
    <rPh sb="1" eb="2">
      <t>チ</t>
    </rPh>
    <rPh sb="2" eb="3">
      <t>カイ</t>
    </rPh>
    <rPh sb="3" eb="4">
      <t>ハッ</t>
    </rPh>
    <rPh sb="4" eb="6">
      <t>コウイ</t>
    </rPh>
    <rPh sb="6" eb="8">
      <t>カンリョウ</t>
    </rPh>
    <rPh sb="8" eb="10">
      <t>カクニン</t>
    </rPh>
    <rPh sb="10" eb="12">
      <t>ショウメイ</t>
    </rPh>
    <rPh sb="12" eb="13">
      <t>サル</t>
    </rPh>
    <rPh sb="13" eb="14">
      <t>ショウ</t>
    </rPh>
    <rPh sb="14" eb="15">
      <t>ショ</t>
    </rPh>
    <phoneticPr fontId="5"/>
  </si>
  <si>
    <t>申請者住所</t>
    <rPh sb="0" eb="3">
      <t>シンセイシャ</t>
    </rPh>
    <rPh sb="3" eb="4">
      <t>ジュウ</t>
    </rPh>
    <rPh sb="4" eb="5">
      <t>ショ</t>
    </rPh>
    <phoneticPr fontId="5"/>
  </si>
  <si>
    <t>氏名</t>
    <rPh sb="0" eb="2">
      <t>シメイ</t>
    </rPh>
    <phoneticPr fontId="5"/>
  </si>
  <si>
    <t>　　下記開発行為については、大分県林地開発許可制度実施規則第９条の規定により</t>
    <rPh sb="2" eb="4">
      <t>カキ</t>
    </rPh>
    <rPh sb="4" eb="6">
      <t>カイハツ</t>
    </rPh>
    <rPh sb="6" eb="8">
      <t>コウイ</t>
    </rPh>
    <rPh sb="14" eb="17">
      <t>オオイタケン</t>
    </rPh>
    <rPh sb="17" eb="19">
      <t>リンチ</t>
    </rPh>
    <rPh sb="19" eb="21">
      <t>カイハツ</t>
    </rPh>
    <rPh sb="21" eb="23">
      <t>キョカ</t>
    </rPh>
    <rPh sb="23" eb="25">
      <t>セイド</t>
    </rPh>
    <rPh sb="25" eb="27">
      <t>ジッシ</t>
    </rPh>
    <rPh sb="27" eb="29">
      <t>キソク</t>
    </rPh>
    <rPh sb="29" eb="30">
      <t>ダイ</t>
    </rPh>
    <rPh sb="31" eb="32">
      <t>ジョウ</t>
    </rPh>
    <rPh sb="33" eb="35">
      <t>キテイ</t>
    </rPh>
    <phoneticPr fontId="5"/>
  </si>
  <si>
    <t>　確認済みであることを証明願います。</t>
    <rPh sb="1" eb="3">
      <t>カクニン</t>
    </rPh>
    <rPh sb="3" eb="4">
      <t>ズ</t>
    </rPh>
    <rPh sb="11" eb="13">
      <t>ショウメイ</t>
    </rPh>
    <rPh sb="13" eb="14">
      <t>ネガ</t>
    </rPh>
    <phoneticPr fontId="5"/>
  </si>
  <si>
    <t>　１</t>
    <phoneticPr fontId="13"/>
  </si>
  <si>
    <t>開発地の所在場所</t>
    <rPh sb="0" eb="3">
      <t>カイハツチ</t>
    </rPh>
    <rPh sb="4" eb="8">
      <t>ショザイバショ</t>
    </rPh>
    <phoneticPr fontId="13"/>
  </si>
  <si>
    <t>：</t>
    <phoneticPr fontId="13"/>
  </si>
  <si>
    <t>　２</t>
  </si>
  <si>
    <t>開発行為の目的</t>
    <rPh sb="0" eb="2">
      <t>カイハツ</t>
    </rPh>
    <rPh sb="2" eb="4">
      <t>コウイ</t>
    </rPh>
    <rPh sb="5" eb="7">
      <t>モクテキ</t>
    </rPh>
    <phoneticPr fontId="13"/>
  </si>
  <si>
    <t>　３</t>
  </si>
  <si>
    <t>許可番号</t>
    <rPh sb="0" eb="2">
      <t>キョカ</t>
    </rPh>
    <rPh sb="2" eb="4">
      <t>バンゴウ</t>
    </rPh>
    <phoneticPr fontId="13"/>
  </si>
  <si>
    <t>　４</t>
  </si>
  <si>
    <t>完了確認年月日</t>
    <rPh sb="0" eb="2">
      <t>カンリョウ</t>
    </rPh>
    <rPh sb="2" eb="4">
      <t>カクニン</t>
    </rPh>
    <rPh sb="4" eb="7">
      <t>ネンガッピ</t>
    </rPh>
    <phoneticPr fontId="13"/>
  </si>
  <si>
    <t>　　証　明</t>
    <rPh sb="1" eb="2">
      <t>ショウメイ</t>
    </rPh>
    <phoneticPr fontId="13"/>
  </si>
  <si>
    <t>　　　上記のとおり相違ないことを証明する。</t>
    <rPh sb="3" eb="5">
      <t>ジョウキ</t>
    </rPh>
    <rPh sb="8" eb="10">
      <t>ソウイ</t>
    </rPh>
    <rPh sb="15" eb="17">
      <t>ショウメイ</t>
    </rPh>
    <phoneticPr fontId="13"/>
  </si>
  <si>
    <t>　　　　特記事項</t>
    <rPh sb="4" eb="6">
      <t>トッキ</t>
    </rPh>
    <rPh sb="6" eb="8">
      <t>ジコウ</t>
    </rPh>
    <phoneticPr fontId="13"/>
  </si>
  <si>
    <t>　　　　　開発行為に係る森林の土地の面積</t>
    <rPh sb="4" eb="6">
      <t>カイハツ</t>
    </rPh>
    <rPh sb="6" eb="8">
      <t>コウイ</t>
    </rPh>
    <rPh sb="9" eb="10">
      <t>カカ</t>
    </rPh>
    <rPh sb="11" eb="13">
      <t>シンリン</t>
    </rPh>
    <rPh sb="14" eb="16">
      <t>トチ</t>
    </rPh>
    <rPh sb="17" eb="19">
      <t>メンセキ</t>
    </rPh>
    <phoneticPr fontId="13"/>
  </si>
  <si>
    <t>ｈａ</t>
    <phoneticPr fontId="13"/>
  </si>
  <si>
    <t>　　　　　開発行為をしようとする森林の区域の面積</t>
    <rPh sb="4" eb="6">
      <t>カイハツ</t>
    </rPh>
    <rPh sb="6" eb="8">
      <t>コウイ</t>
    </rPh>
    <rPh sb="15" eb="17">
      <t>シンリン</t>
    </rPh>
    <rPh sb="18" eb="20">
      <t>クイキ</t>
    </rPh>
    <rPh sb="21" eb="23">
      <t>メンセキ</t>
    </rPh>
    <phoneticPr fontId="13"/>
  </si>
  <si>
    <t>　　　　　開発行為に係る事業区域の面積</t>
    <rPh sb="5" eb="7">
      <t>カイハツ</t>
    </rPh>
    <rPh sb="7" eb="9">
      <t>コウイ</t>
    </rPh>
    <rPh sb="10" eb="11">
      <t>カカ</t>
    </rPh>
    <rPh sb="12" eb="14">
      <t>ジギョウ</t>
    </rPh>
    <rPh sb="14" eb="16">
      <t>クイキ</t>
    </rPh>
    <rPh sb="17" eb="19">
      <t>艼⇷榈ȏ</t>
    </rPh>
    <phoneticPr fontId="13"/>
  </si>
  <si>
    <t>年　　月　　日</t>
    <rPh sb="1" eb="2">
      <t>ネン</t>
    </rPh>
    <rPh sb="4" eb="5">
      <t>ガツニチ</t>
    </rPh>
    <phoneticPr fontId="5"/>
  </si>
  <si>
    <t>第　　　　号</t>
    <rPh sb="3" eb="4">
      <t>ゴウ</t>
    </rPh>
    <phoneticPr fontId="5"/>
  </si>
  <si>
    <t>第２号付属様式－５</t>
    <rPh sb="0" eb="1">
      <t>ダイ</t>
    </rPh>
    <rPh sb="2" eb="3">
      <t>ゴウ</t>
    </rPh>
    <rPh sb="3" eb="5">
      <t>フゾク</t>
    </rPh>
    <rPh sb="5" eb="7">
      <t>ヨウシキ</t>
    </rPh>
    <phoneticPr fontId="4"/>
  </si>
  <si>
    <t>　注３）便宜上、開発前と開発後での表記（様式）としているが、開発中及び開発後のピーク流量により、１％以上の流量増加地点を選定するため、必ずしも「開発後」とはならないことに留意する。</t>
    <rPh sb="1" eb="2">
      <t>チュウ</t>
    </rPh>
    <rPh sb="4" eb="7">
      <t>ベンギジョウ</t>
    </rPh>
    <rPh sb="8" eb="11">
      <t>カイハツマエ</t>
    </rPh>
    <rPh sb="12" eb="15">
      <t>カイハツゴ</t>
    </rPh>
    <rPh sb="17" eb="19">
      <t>ヒョウキ</t>
    </rPh>
    <rPh sb="20" eb="22">
      <t>ヨウシキ</t>
    </rPh>
    <rPh sb="30" eb="33">
      <t>カイハツチュウ</t>
    </rPh>
    <rPh sb="33" eb="34">
      <t>オヨ</t>
    </rPh>
    <rPh sb="35" eb="38">
      <t>カイハツゴ</t>
    </rPh>
    <rPh sb="42" eb="44">
      <t>リュウリョウ</t>
    </rPh>
    <rPh sb="50" eb="52">
      <t>イジョウ</t>
    </rPh>
    <rPh sb="53" eb="55">
      <t>リュウリョウ</t>
    </rPh>
    <rPh sb="55" eb="57">
      <t>ゾウカ</t>
    </rPh>
    <rPh sb="57" eb="59">
      <t>チテン</t>
    </rPh>
    <rPh sb="60" eb="62">
      <t>センテイ</t>
    </rPh>
    <rPh sb="67" eb="68">
      <t>カナラ</t>
    </rPh>
    <rPh sb="72" eb="74">
      <t>カイハツ</t>
    </rPh>
    <rPh sb="74" eb="75">
      <t>ゴ</t>
    </rPh>
    <rPh sb="85" eb="87">
      <t>リュウイ</t>
    </rPh>
    <phoneticPr fontId="5"/>
  </si>
  <si>
    <t>　　①登記事項証明書（法人登記簿謄本）又は住民票　②申請者の印鑑証明書</t>
    <rPh sb="3" eb="5">
      <t>トウキ</t>
    </rPh>
    <rPh sb="5" eb="7">
      <t>ジコウ</t>
    </rPh>
    <rPh sb="7" eb="10">
      <t>ショウメイショ</t>
    </rPh>
    <rPh sb="11" eb="13">
      <t>ホウジン</t>
    </rPh>
    <rPh sb="13" eb="16">
      <t>トウキボ</t>
    </rPh>
    <rPh sb="16" eb="18">
      <t>トウホン</t>
    </rPh>
    <rPh sb="19" eb="20">
      <t>マタ</t>
    </rPh>
    <rPh sb="26" eb="29">
      <t>シンセイシャ</t>
    </rPh>
    <phoneticPr fontId="5"/>
  </si>
  <si>
    <t>　　年　　月　　日</t>
    <rPh sb="3" eb="4">
      <t>ネン</t>
    </rPh>
    <rPh sb="6" eb="7">
      <t>ガツニチ</t>
    </rPh>
    <phoneticPr fontId="3"/>
  </si>
  <si>
    <t>　大分県知事　　　　　　　　　殿</t>
    <rPh sb="1" eb="3">
      <t>オオイタ</t>
    </rPh>
    <rPh sb="3" eb="6">
      <t>ケンチジ</t>
    </rPh>
    <rPh sb="15" eb="16">
      <t>ドノ</t>
    </rPh>
    <phoneticPr fontId="3"/>
  </si>
  <si>
    <t xml:space="preserve">資金総額
</t>
    <rPh sb="0" eb="2">
      <t>シキン</t>
    </rPh>
    <rPh sb="2" eb="4">
      <t>ソウガク</t>
    </rPh>
    <phoneticPr fontId="5"/>
  </si>
  <si>
    <t>年度</t>
    <rPh sb="0" eb="2">
      <t>ネンド</t>
    </rPh>
    <phoneticPr fontId="5"/>
  </si>
  <si>
    <t>事務職　　名、技術職　　名、労務職　　名、　計　　　名</t>
    <rPh sb="0" eb="2">
      <t>ジム</t>
    </rPh>
    <rPh sb="2" eb="3">
      <t>ショク</t>
    </rPh>
    <rPh sb="5" eb="6">
      <t>ナ</t>
    </rPh>
    <rPh sb="7" eb="9">
      <t>ギジュツ</t>
    </rPh>
    <rPh sb="9" eb="10">
      <t>ショク</t>
    </rPh>
    <rPh sb="12" eb="13">
      <t>ナ</t>
    </rPh>
    <rPh sb="14" eb="16">
      <t>ロウム</t>
    </rPh>
    <rPh sb="16" eb="17">
      <t>ショク</t>
    </rPh>
    <rPh sb="19" eb="20">
      <t>ナ</t>
    </rPh>
    <rPh sb="22" eb="23">
      <t>ケイ</t>
    </rPh>
    <rPh sb="26" eb="27">
      <t>メイ</t>
    </rPh>
    <phoneticPr fontId="5"/>
  </si>
  <si>
    <t>　今期計画　着手予定年月日 　　  年　月　日　　　　　 完了予定年月日 　　  年 月  日</t>
    <rPh sb="1" eb="3">
      <t>コンキ</t>
    </rPh>
    <rPh sb="3" eb="5">
      <t>ケイカク</t>
    </rPh>
    <rPh sb="6" eb="8">
      <t>チャクシュ</t>
    </rPh>
    <rPh sb="8" eb="10">
      <t>ヨテイ</t>
    </rPh>
    <rPh sb="10" eb="13">
      <t>ネンガッピ</t>
    </rPh>
    <rPh sb="18" eb="19">
      <t>ネン</t>
    </rPh>
    <rPh sb="20" eb="21">
      <t>ガツ</t>
    </rPh>
    <rPh sb="22" eb="23">
      <t>ニチ</t>
    </rPh>
    <rPh sb="29" eb="31">
      <t>カンリョウ</t>
    </rPh>
    <rPh sb="31" eb="33">
      <t>ヨテイ</t>
    </rPh>
    <rPh sb="33" eb="36">
      <t>ネンガッピ</t>
    </rPh>
    <phoneticPr fontId="5"/>
  </si>
  <si>
    <t>　全体計画　着手予定年月日 　　  年　月　日　　　　　 完了予定年月日 　　  年 月  日</t>
    <rPh sb="1" eb="3">
      <t>ゼンタイ</t>
    </rPh>
    <rPh sb="3" eb="5">
      <t>ケイカク</t>
    </rPh>
    <rPh sb="6" eb="10">
      <t>チャクシュヨテイ</t>
    </rPh>
    <rPh sb="10" eb="13">
      <t>ネンガッピ</t>
    </rPh>
    <rPh sb="18" eb="19">
      <t>ネン</t>
    </rPh>
    <rPh sb="20" eb="21">
      <t>ツキ</t>
    </rPh>
    <rPh sb="22" eb="23">
      <t>ヒ</t>
    </rPh>
    <rPh sb="29" eb="31">
      <t>カンリョウ</t>
    </rPh>
    <rPh sb="31" eb="33">
      <t>ヨテイ</t>
    </rPh>
    <rPh sb="33" eb="36">
      <t>ネンガッピ</t>
    </rPh>
    <rPh sb="41" eb="42">
      <t>ネン</t>
    </rPh>
    <rPh sb="43" eb="44">
      <t>ガツ</t>
    </rPh>
    <rPh sb="46" eb="47">
      <t>ニチ</t>
    </rPh>
    <phoneticPr fontId="5"/>
  </si>
  <si>
    <t>耕　　地</t>
    <rPh sb="0" eb="1">
      <t>コウ</t>
    </rPh>
    <rPh sb="3" eb="4">
      <t>チ</t>
    </rPh>
    <phoneticPr fontId="5"/>
  </si>
  <si>
    <t>裸　　地</t>
    <rPh sb="0" eb="1">
      <t>ハダカ</t>
    </rPh>
    <rPh sb="3" eb="4">
      <t>チ</t>
    </rPh>
    <phoneticPr fontId="5"/>
  </si>
  <si>
    <t>１．開発行為者</t>
    <rPh sb="2" eb="4">
      <t>カイハツ</t>
    </rPh>
    <rPh sb="4" eb="6">
      <t>コウイ</t>
    </rPh>
    <rPh sb="6" eb="7">
      <t>シャ</t>
    </rPh>
    <phoneticPr fontId="5"/>
  </si>
  <si>
    <t>２．開発行為の目的</t>
    <rPh sb="2" eb="4">
      <t>カイハツ</t>
    </rPh>
    <rPh sb="4" eb="6">
      <t>コウイ</t>
    </rPh>
    <rPh sb="7" eb="9">
      <t>モクテキ</t>
    </rPh>
    <phoneticPr fontId="5"/>
  </si>
  <si>
    <t>　□申請者・工事施行者</t>
    <rPh sb="2" eb="4">
      <t>シンセイ</t>
    </rPh>
    <rPh sb="6" eb="8">
      <t>コウジ</t>
    </rPh>
    <rPh sb="8" eb="10">
      <t>シコウ</t>
    </rPh>
    <rPh sb="10" eb="11">
      <t>シャ</t>
    </rPh>
    <phoneticPr fontId="5"/>
  </si>
  <si>
    <t>　□協議</t>
    <rPh sb="2" eb="4">
      <t>キョウギ</t>
    </rPh>
    <phoneticPr fontId="5"/>
  </si>
  <si>
    <t>　　　年　　　月　　　日</t>
    <phoneticPr fontId="52"/>
  </si>
  <si>
    <t>　大分県知事　　　　　　　　　殿</t>
    <rPh sb="1" eb="3">
      <t>オオイタ</t>
    </rPh>
    <rPh sb="3" eb="6">
      <t>ケンチジ</t>
    </rPh>
    <rPh sb="15" eb="16">
      <t>ドノ</t>
    </rPh>
    <phoneticPr fontId="13"/>
  </si>
  <si>
    <t>年　　月　　日</t>
    <phoneticPr fontId="13"/>
  </si>
  <si>
    <t>大分県知事</t>
    <rPh sb="0" eb="2">
      <t>オオイタ</t>
    </rPh>
    <rPh sb="2" eb="5">
      <t>ケンチジ</t>
    </rPh>
    <phoneticPr fontId="5"/>
  </si>
  <si>
    <t>年　　　月　　　日</t>
    <phoneticPr fontId="13"/>
  </si>
  <si>
    <t>　大分県知事　　　　　　　　　殿</t>
    <rPh sb="1" eb="3">
      <t>オオイタ</t>
    </rPh>
    <rPh sb="3" eb="6">
      <t>ケンチジ</t>
    </rPh>
    <rPh sb="15" eb="16">
      <t>ドノ</t>
    </rPh>
    <phoneticPr fontId="5"/>
  </si>
  <si>
    <t>　　年　　月　　日大分県指令　　第　　　号</t>
    <phoneticPr fontId="13"/>
  </si>
  <si>
    <t>　　 　　 年 　　 月 　　 日</t>
    <phoneticPr fontId="13"/>
  </si>
  <si>
    <t>　　　　年　　月　　日</t>
    <rPh sb="5" eb="6">
      <t>ネン</t>
    </rPh>
    <rPh sb="8" eb="9">
      <t>ガツニチ</t>
    </rPh>
    <phoneticPr fontId="3"/>
  </si>
  <si>
    <t>　大分県知事　　　　　　　殿</t>
    <rPh sb="1" eb="3">
      <t>オオイタ</t>
    </rPh>
    <rPh sb="3" eb="6">
      <t>ケンチジ</t>
    </rPh>
    <rPh sb="13" eb="14">
      <t>ドノ</t>
    </rPh>
    <phoneticPr fontId="3"/>
  </si>
  <si>
    <t>　　　　年　　月　　日</t>
    <rPh sb="5" eb="6">
      <t>ネン</t>
    </rPh>
    <rPh sb="8" eb="9">
      <t>ガツニチ</t>
    </rPh>
    <phoneticPr fontId="5"/>
  </si>
  <si>
    <t>　大分県知事　　　　　　　殿</t>
    <rPh sb="1" eb="3">
      <t>オオイタ</t>
    </rPh>
    <rPh sb="3" eb="6">
      <t>ケンチジ</t>
    </rPh>
    <rPh sb="13" eb="14">
      <t>ドノ</t>
    </rPh>
    <phoneticPr fontId="5"/>
  </si>
  <si>
    <t>　　 　　 年 　　 月 　　 日</t>
    <phoneticPr fontId="5"/>
  </si>
  <si>
    <t>　　　　　年　　月　　日付け指令　　第　　　　号で許可された開発行為に起因</t>
    <rPh sb="5" eb="6">
      <t>ネン</t>
    </rPh>
    <rPh sb="8" eb="9">
      <t>ガツ</t>
    </rPh>
    <rPh sb="11" eb="12">
      <t>ニチ</t>
    </rPh>
    <rPh sb="12" eb="13">
      <t>ツ</t>
    </rPh>
    <rPh sb="14" eb="16">
      <t>シレイ</t>
    </rPh>
    <rPh sb="18" eb="19">
      <t>ダイ</t>
    </rPh>
    <rPh sb="23" eb="24">
      <t>ゴウ</t>
    </rPh>
    <rPh sb="25" eb="27">
      <t>キョカ</t>
    </rPh>
    <rPh sb="30" eb="32">
      <t>カイハツ</t>
    </rPh>
    <rPh sb="32" eb="34">
      <t>コウイ</t>
    </rPh>
    <rPh sb="35" eb="37">
      <t>キイン</t>
    </rPh>
    <phoneticPr fontId="5"/>
  </si>
  <si>
    <t>　　　 　　 年 　　 月 　　 日</t>
    <phoneticPr fontId="13"/>
  </si>
  <si>
    <t>　　　　　年　　月　　日付け大分県指令　　第　　　号で許可された林地開発</t>
    <rPh sb="5" eb="6">
      <t>トシ</t>
    </rPh>
    <rPh sb="8" eb="9">
      <t>ツキ</t>
    </rPh>
    <rPh sb="11" eb="13">
      <t>ヒヅ</t>
    </rPh>
    <rPh sb="12" eb="13">
      <t>ツ</t>
    </rPh>
    <rPh sb="14" eb="17">
      <t>オオイタケン</t>
    </rPh>
    <rPh sb="27" eb="29">
      <t>キョカ</t>
    </rPh>
    <rPh sb="32" eb="34">
      <t>リンチ</t>
    </rPh>
    <rPh sb="34" eb="36">
      <t>カイハツ</t>
    </rPh>
    <phoneticPr fontId="5"/>
  </si>
  <si>
    <t>　　　 　　 年 　　 月 　　 日</t>
    <phoneticPr fontId="13"/>
  </si>
  <si>
    <t>林地開発行為完了（部分完了）届出書</t>
    <rPh sb="0" eb="2">
      <t>リンチ</t>
    </rPh>
    <rPh sb="2" eb="4">
      <t>カイハツ</t>
    </rPh>
    <rPh sb="4" eb="6">
      <t>コウイ</t>
    </rPh>
    <rPh sb="6" eb="8">
      <t>カンリョウ</t>
    </rPh>
    <rPh sb="9" eb="11">
      <t>ブブン</t>
    </rPh>
    <rPh sb="11" eb="13">
      <t>カンリョウ</t>
    </rPh>
    <rPh sb="14" eb="15">
      <t>トドケ</t>
    </rPh>
    <rPh sb="15" eb="16">
      <t>デ</t>
    </rPh>
    <rPh sb="16" eb="17">
      <t>ショ</t>
    </rPh>
    <phoneticPr fontId="5"/>
  </si>
  <si>
    <t>したので、大分県林地開発許可制度実施規則第８条の規定により届け出ます。</t>
    <rPh sb="5" eb="8">
      <t>オオイタケン</t>
    </rPh>
    <rPh sb="8" eb="10">
      <t>リンチ</t>
    </rPh>
    <rPh sb="10" eb="12">
      <t>カイハツ</t>
    </rPh>
    <rPh sb="12" eb="14">
      <t>キョカ</t>
    </rPh>
    <rPh sb="14" eb="16">
      <t>セイド</t>
    </rPh>
    <rPh sb="16" eb="18">
      <t>ジッシ</t>
    </rPh>
    <rPh sb="18" eb="20">
      <t>キソク</t>
    </rPh>
    <rPh sb="20" eb="21">
      <t>ダイ</t>
    </rPh>
    <rPh sb="22" eb="23">
      <t>ジョウ</t>
    </rPh>
    <rPh sb="24" eb="26">
      <t>キテイ</t>
    </rPh>
    <rPh sb="29" eb="30">
      <t>トド</t>
    </rPh>
    <rPh sb="31" eb="32">
      <t>デ</t>
    </rPh>
    <phoneticPr fontId="5"/>
  </si>
  <si>
    <t>　開発行為（　　年　　月　　日大分県指令　　第　　　号）が完了（部分完了）</t>
    <rPh sb="1" eb="3">
      <t>カイハツ</t>
    </rPh>
    <rPh sb="3" eb="5">
      <t>コウイ</t>
    </rPh>
    <rPh sb="29" eb="31">
      <t>カンリョウ</t>
    </rPh>
    <rPh sb="32" eb="34">
      <t>ブブン</t>
    </rPh>
    <rPh sb="34" eb="36">
      <t>カンリョウ</t>
    </rPh>
    <phoneticPr fontId="5"/>
  </si>
  <si>
    <t>開発行為完了
(部分完了)年月日</t>
    <rPh sb="0" eb="2">
      <t>カイハツ</t>
    </rPh>
    <rPh sb="2" eb="4">
      <t>コウイ</t>
    </rPh>
    <rPh sb="4" eb="6">
      <t>カンリョウ</t>
    </rPh>
    <rPh sb="8" eb="10">
      <t>ブブン</t>
    </rPh>
    <rPh sb="10" eb="12">
      <t>カンリョウ</t>
    </rPh>
    <rPh sb="13" eb="16">
      <t>ネンガッピ</t>
    </rPh>
    <phoneticPr fontId="5"/>
  </si>
  <si>
    <t>災害復旧（応急）措置報告書</t>
    <rPh sb="0" eb="1">
      <t>サイ</t>
    </rPh>
    <rPh sb="1" eb="2">
      <t>ガイ</t>
    </rPh>
    <rPh sb="2" eb="3">
      <t>フク</t>
    </rPh>
    <rPh sb="3" eb="4">
      <t>キュウ</t>
    </rPh>
    <rPh sb="5" eb="7">
      <t>オウキュウ</t>
    </rPh>
    <rPh sb="8" eb="10">
      <t>ソチ</t>
    </rPh>
    <rPh sb="10" eb="11">
      <t>ホウ</t>
    </rPh>
    <rPh sb="11" eb="12">
      <t>コク</t>
    </rPh>
    <rPh sb="12" eb="13">
      <t>ショ</t>
    </rPh>
    <phoneticPr fontId="5"/>
  </si>
  <si>
    <t>ので、大分県林地開発許可制度実施規則第１１条の規定により報告します。</t>
    <rPh sb="6" eb="8">
      <t>リンチ</t>
    </rPh>
    <rPh sb="8" eb="10">
      <t>カイハツ</t>
    </rPh>
    <rPh sb="10" eb="12">
      <t>キョカ</t>
    </rPh>
    <rPh sb="12" eb="14">
      <t>セイド</t>
    </rPh>
    <rPh sb="14" eb="16">
      <t>ジッシ</t>
    </rPh>
    <rPh sb="16" eb="18">
      <t>キソク</t>
    </rPh>
    <rPh sb="18" eb="19">
      <t>ダイ</t>
    </rPh>
    <rPh sb="21" eb="22">
      <t>ジョウ</t>
    </rPh>
    <rPh sb="23" eb="25">
      <t>キテイ</t>
    </rPh>
    <rPh sb="28" eb="30">
      <t>ホウコク</t>
    </rPh>
    <phoneticPr fontId="5"/>
  </si>
  <si>
    <t>　　　　　年　　月　　日付けで届け出た災害に係る復旧（応急）措置を完了した</t>
    <rPh sb="4" eb="5">
      <t>トシ</t>
    </rPh>
    <rPh sb="7" eb="8">
      <t>ツキ</t>
    </rPh>
    <rPh sb="10" eb="12">
      <t>ヒヅ</t>
    </rPh>
    <rPh sb="12" eb="13">
      <t>トド</t>
    </rPh>
    <rPh sb="14" eb="15">
      <t>デ</t>
    </rPh>
    <rPh sb="16" eb="18">
      <t>サイガイ</t>
    </rPh>
    <rPh sb="19" eb="20">
      <t>カカ</t>
    </rPh>
    <rPh sb="21" eb="23">
      <t>フッキュウ</t>
    </rPh>
    <rPh sb="24" eb="26">
      <t>ソチ</t>
    </rPh>
    <rPh sb="27" eb="29">
      <t>オウキュウ</t>
    </rPh>
    <rPh sb="30" eb="32">
      <t>カンリョウ</t>
    </rPh>
    <phoneticPr fontId="5"/>
  </si>
  <si>
    <t>復旧（応急）措置
完了年月日</t>
    <rPh sb="0" eb="2">
      <t>フッキュウ</t>
    </rPh>
    <rPh sb="3" eb="5">
      <t>オウキュウ</t>
    </rPh>
    <rPh sb="9" eb="11">
      <t>カンリョウ</t>
    </rPh>
    <rPh sb="11" eb="14">
      <t>ネンガッピ</t>
    </rPh>
    <phoneticPr fontId="5"/>
  </si>
  <si>
    <t>　　　 　　 年 　　 月 　　 日</t>
    <phoneticPr fontId="13"/>
  </si>
  <si>
    <t>承継人</t>
    <rPh sb="0" eb="3">
      <t>ショウケイニン</t>
    </rPh>
    <phoneticPr fontId="13"/>
  </si>
  <si>
    <t>　　年　　月　　日大分県指令　　第　　　号</t>
    <phoneticPr fontId="13"/>
  </si>
  <si>
    <t>　　　　　年　　月　　日付け大分県指令　　第　　号で許可された開発行為の</t>
    <rPh sb="5" eb="6">
      <t>トシ</t>
    </rPh>
    <rPh sb="8" eb="9">
      <t>ツキ</t>
    </rPh>
    <rPh sb="11" eb="13">
      <t>ヒヅ</t>
    </rPh>
    <rPh sb="14" eb="17">
      <t>オオイタケン</t>
    </rPh>
    <rPh sb="17" eb="19">
      <t>シレイ</t>
    </rPh>
    <rPh sb="21" eb="22">
      <t>ダイ</t>
    </rPh>
    <rPh sb="24" eb="25">
      <t>ゴウ</t>
    </rPh>
    <rPh sb="26" eb="28">
      <t>キョカ</t>
    </rPh>
    <rPh sb="31" eb="33">
      <t>カイハツ</t>
    </rPh>
    <rPh sb="33" eb="35">
      <t>コウイ</t>
    </rPh>
    <phoneticPr fontId="5"/>
  </si>
  <si>
    <t>　　年　　月　　日から　　　年　　月　　日</t>
    <phoneticPr fontId="13"/>
  </si>
  <si>
    <t>　　　　　年　　月　　日付け指令　　第　　　号で許可された開発行為について、</t>
    <rPh sb="5" eb="6">
      <t>トシ</t>
    </rPh>
    <rPh sb="8" eb="9">
      <t>ツキ</t>
    </rPh>
    <rPh sb="11" eb="13">
      <t>ヒヅ</t>
    </rPh>
    <rPh sb="14" eb="16">
      <t>シレイ</t>
    </rPh>
    <rPh sb="18" eb="19">
      <t>ダイ</t>
    </rPh>
    <rPh sb="22" eb="23">
      <t>ゴウ</t>
    </rPh>
    <rPh sb="24" eb="26">
      <t>キョカ</t>
    </rPh>
    <rPh sb="29" eb="31">
      <t>カイハツ</t>
    </rPh>
    <rPh sb="31" eb="33">
      <t>コウイ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</si>
</sst>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0000\)"/>
    <numFmt numFmtId="177" formatCode="0.0000_ "/>
    <numFmt numFmtId="178" formatCode="0.0000&quot;　ha　&quot;"/>
    <numFmt numFmtId="179" formatCode="&quot;平成&quot;00&quot;年度&quot;"/>
    <numFmt numFmtId="180" formatCode="0.0000"/>
    <numFmt numFmtId="181" formatCode="0.000"/>
    <numFmt numFmtId="182" formatCode="0.00_);[Red]\(0.00\)"/>
    <numFmt numFmtId="183" formatCode="0.0%"/>
    <numFmt numFmtId="184" formatCode="#,##0_ ;[Red]\-#,##0\ "/>
    <numFmt numFmtId="185" formatCode="0.0000&quot;　％　&quot;"/>
    <numFmt numFmtId="186" formatCode="0.00_ "/>
    <numFmt numFmtId="187" formatCode="#,##0.0"/>
    <numFmt numFmtId="188" formatCode="0.0"/>
    <numFmt numFmtId="189" formatCode="#,##0.00_);[Red]\(#,##0.00\)"/>
    <numFmt numFmtId="190" formatCode="0.000_ "/>
    <numFmt numFmtId="191" formatCode="#,##0.0000"/>
    <numFmt numFmtId="192" formatCode="0.0000&quot; ha　&quot;"/>
    <numFmt numFmtId="193" formatCode="&quot;（&quot;0.0000&quot; ha）&quot;"/>
    <numFmt numFmtId="194" formatCode="0.0&quot; ％　&quot;"/>
    <numFmt numFmtId="195" formatCode="0.000_);[Red]\(0.000\)"/>
    <numFmt numFmtId="196" formatCode="_(* #,##0_);_(* \(#,##0\);_(* &quot;-&quot;_);_(@_)"/>
    <numFmt numFmtId="197" formatCode="_(* #,##0.000_);_(* \(#,##0.000\);_(* &quot;-&quot;_);_(@_)"/>
  </numFmts>
  <fonts count="62">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9"/>
      <color indexed="81"/>
      <name val="ＭＳ Ｐゴシック"/>
      <family val="3"/>
      <charset val="128"/>
    </font>
    <font>
      <sz val="10"/>
      <color indexed="81"/>
      <name val="ＭＳ 明朝"/>
      <family val="1"/>
      <charset val="128"/>
    </font>
    <font>
      <sz val="12"/>
      <name val="HG丸ｺﾞｼｯｸM-PRO"/>
      <family val="3"/>
      <charset val="128"/>
    </font>
    <font>
      <sz val="12"/>
      <name val="ＭＳ 明朝"/>
      <family val="1"/>
      <charset val="128"/>
    </font>
    <font>
      <sz val="11"/>
      <name val="ＭＳ Ｐゴシック"/>
      <family val="3"/>
      <charset val="128"/>
    </font>
    <font>
      <sz val="9"/>
      <color indexed="81"/>
      <name val="MS P ゴシック"/>
      <family val="3"/>
      <charset val="128"/>
    </font>
    <font>
      <sz val="11"/>
      <color theme="1"/>
      <name val="ＭＳ Ｐゴシック"/>
      <family val="3"/>
      <charset val="128"/>
      <scheme val="minor"/>
    </font>
    <font>
      <sz val="6"/>
      <name val="ＭＳ Ｐゴシック"/>
      <family val="3"/>
      <charset val="128"/>
      <scheme val="minor"/>
    </font>
    <font>
      <sz val="10"/>
      <name val="ＭＳ 明朝"/>
      <family val="1"/>
      <charset val="128"/>
    </font>
    <font>
      <sz val="11"/>
      <name val="ＭＳ 明朝"/>
      <family val="1"/>
      <charset val="128"/>
    </font>
    <font>
      <sz val="18"/>
      <name val="ＭＳ 明朝"/>
      <family val="1"/>
      <charset val="128"/>
    </font>
    <font>
      <b/>
      <sz val="18"/>
      <name val="ＭＳ Ｐゴシック"/>
      <family val="3"/>
      <charset val="128"/>
    </font>
    <font>
      <sz val="10"/>
      <name val="ＭＳ ゴシック"/>
      <family val="3"/>
      <charset val="128"/>
    </font>
    <font>
      <sz val="20"/>
      <name val="ＭＳ 明朝"/>
      <family val="1"/>
      <charset val="128"/>
    </font>
    <font>
      <sz val="16"/>
      <name val="ＭＳ 明朝"/>
      <family val="1"/>
      <charset val="128"/>
    </font>
    <font>
      <sz val="22"/>
      <name val="ＭＳ 明朝"/>
      <family val="1"/>
      <charset val="128"/>
    </font>
    <font>
      <sz val="6"/>
      <name val="ＭＳ 明朝"/>
      <family val="1"/>
      <charset val="128"/>
    </font>
    <font>
      <sz val="8"/>
      <name val="ＭＳ 明朝"/>
      <family val="1"/>
      <charset val="128"/>
    </font>
    <font>
      <sz val="9"/>
      <name val="ＭＳ 明朝"/>
      <family val="1"/>
      <charset val="128"/>
    </font>
    <font>
      <vertAlign val="superscript"/>
      <sz val="9"/>
      <name val="ＭＳ 明朝"/>
      <family val="1"/>
      <charset val="128"/>
    </font>
    <font>
      <sz val="12"/>
      <color theme="1"/>
      <name val="ＭＳ 明朝"/>
      <family val="1"/>
      <charset val="128"/>
    </font>
    <font>
      <sz val="16"/>
      <color theme="1"/>
      <name val="ＭＳ 明朝"/>
      <family val="1"/>
      <charset val="128"/>
    </font>
    <font>
      <sz val="10"/>
      <color theme="1"/>
      <name val="ＭＳ 明朝"/>
      <family val="1"/>
      <charset val="128"/>
    </font>
    <font>
      <sz val="18"/>
      <color theme="1"/>
      <name val="ＭＳ 明朝"/>
      <family val="1"/>
      <charset val="128"/>
    </font>
    <font>
      <sz val="11"/>
      <color theme="1"/>
      <name val="ＭＳ 明朝"/>
      <family val="1"/>
      <charset val="128"/>
    </font>
    <font>
      <sz val="11"/>
      <name val="ＭＳ ゴシック"/>
      <family val="3"/>
      <charset val="128"/>
    </font>
    <font>
      <b/>
      <sz val="14"/>
      <name val="ＭＳ Ｐゴシック"/>
      <family val="3"/>
      <charset val="128"/>
    </font>
    <font>
      <sz val="8"/>
      <name val="ＭＳ Ｐゴシック"/>
      <family val="3"/>
      <charset val="128"/>
    </font>
    <font>
      <vertAlign val="superscript"/>
      <sz val="11"/>
      <name val="ＭＳ Ｐゴシック"/>
      <family val="3"/>
      <charset val="128"/>
    </font>
    <font>
      <sz val="11"/>
      <name val="ＭＳ Ｐゴシック"/>
      <family val="3"/>
      <charset val="128"/>
      <scheme val="minor"/>
    </font>
    <font>
      <sz val="10"/>
      <name val="ＭＳ Ｐゴシック"/>
      <family val="3"/>
      <charset val="128"/>
    </font>
    <font>
      <sz val="9"/>
      <name val="ＭＳ Ｐゴシック"/>
      <family val="3"/>
      <charset val="128"/>
    </font>
    <font>
      <sz val="6"/>
      <name val="HG丸ｺﾞｼｯｸM-PRO"/>
      <family val="3"/>
      <charset val="128"/>
    </font>
    <font>
      <sz val="6"/>
      <name val="ＭＳ Ｐゴシック"/>
      <family val="2"/>
      <charset val="128"/>
    </font>
    <font>
      <sz val="11"/>
      <color rgb="FF0000FF"/>
      <name val="ＭＳ ゴシック"/>
      <family val="3"/>
      <charset val="128"/>
    </font>
    <font>
      <sz val="11"/>
      <color rgb="FFFF0000"/>
      <name val="ＭＳ ゴシック"/>
      <family val="3"/>
      <charset val="128"/>
    </font>
    <font>
      <sz val="10"/>
      <name val="Arial"/>
      <family val="2"/>
    </font>
    <font>
      <sz val="14"/>
      <color theme="1"/>
      <name val="ＭＳ 明朝"/>
      <family val="1"/>
      <charset val="128"/>
    </font>
    <font>
      <vertAlign val="superscript"/>
      <sz val="10"/>
      <color theme="1"/>
      <name val="ＭＳ 明朝"/>
      <family val="1"/>
      <charset val="128"/>
    </font>
    <font>
      <sz val="10"/>
      <color indexed="81"/>
      <name val="MS P ゴシック"/>
      <family val="3"/>
      <charset val="128"/>
    </font>
    <font>
      <b/>
      <sz val="24"/>
      <name val="ＭＳ 明朝"/>
      <family val="1"/>
      <charset val="128"/>
    </font>
    <font>
      <sz val="9"/>
      <color indexed="8"/>
      <name val="ＭＳ 明朝"/>
      <family val="1"/>
      <charset val="128"/>
    </font>
    <font>
      <sz val="9"/>
      <color indexed="9"/>
      <name val="ＭＳ 明朝"/>
      <family val="1"/>
      <charset val="128"/>
    </font>
    <font>
      <sz val="11"/>
      <name val="ＭＳ Ｐ明朝"/>
      <family val="1"/>
      <charset val="128"/>
    </font>
    <font>
      <sz val="14"/>
      <name val="ＭＳ Ｐ明朝"/>
      <family val="1"/>
      <charset val="128"/>
    </font>
    <font>
      <b/>
      <sz val="20"/>
      <name val="ＭＳ Ｐ明朝"/>
      <family val="1"/>
      <charset val="128"/>
    </font>
    <font>
      <sz val="6"/>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18"/>
      <name val="ＭＳ Ｐ明朝"/>
      <family val="1"/>
      <charset val="128"/>
    </font>
    <font>
      <sz val="16"/>
      <color rgb="FFFF0000"/>
      <name val="ＭＳ 明朝"/>
      <family val="1"/>
      <charset val="128"/>
    </font>
    <font>
      <sz val="12"/>
      <color rgb="FF0000FF"/>
      <name val="ＭＳ 明朝"/>
      <family val="1"/>
      <charset val="128"/>
    </font>
    <font>
      <sz val="10"/>
      <color rgb="FF0000FF"/>
      <name val="ＭＳ 明朝"/>
      <family val="1"/>
      <charset val="128"/>
    </font>
    <font>
      <sz val="12"/>
      <name val="ＭＳ ゴシック"/>
      <family val="3"/>
      <charset val="128"/>
    </font>
    <font>
      <sz val="14"/>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13"/>
        <bgColor indexed="64"/>
      </patternFill>
    </fill>
    <fill>
      <patternFill patternType="solid">
        <fgColor indexed="49"/>
        <bgColor indexed="64"/>
      </patternFill>
    </fill>
    <fill>
      <patternFill patternType="solid">
        <fgColor rgb="FF92D05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ash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bottom style="thin">
        <color indexed="64"/>
      </bottom>
      <diagonal/>
    </border>
    <border>
      <left/>
      <right style="double">
        <color indexed="64"/>
      </right>
      <top/>
      <bottom style="medium">
        <color indexed="64"/>
      </bottom>
      <diagonal/>
    </border>
  </borders>
  <cellStyleXfs count="18">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8" fillId="0" borderId="0"/>
    <xf numFmtId="0" fontId="10" fillId="0" borderId="0"/>
    <xf numFmtId="0" fontId="10" fillId="0" borderId="0">
      <alignment vertical="center"/>
    </xf>
    <xf numFmtId="0" fontId="18" fillId="0" borderId="0"/>
    <xf numFmtId="38" fontId="18" fillId="0" borderId="0" applyFont="0" applyFill="0" applyBorder="0" applyAlignment="0" applyProtection="0"/>
    <xf numFmtId="9" fontId="18" fillId="0" borderId="0" applyFont="0" applyFill="0" applyBorder="0" applyAlignment="0" applyProtection="0"/>
    <xf numFmtId="0" fontId="10" fillId="0" borderId="0">
      <alignment vertical="center"/>
    </xf>
    <xf numFmtId="0" fontId="42" fillId="0" borderId="0"/>
    <xf numFmtId="0" fontId="4" fillId="0" borderId="0">
      <alignment vertical="center"/>
    </xf>
    <xf numFmtId="0" fontId="10" fillId="0" borderId="0">
      <alignment vertical="center"/>
    </xf>
    <xf numFmtId="0" fontId="49" fillId="0" borderId="0"/>
    <xf numFmtId="0" fontId="3" fillId="0" borderId="0">
      <alignment vertical="center"/>
    </xf>
    <xf numFmtId="0" fontId="2" fillId="0" borderId="0">
      <alignment vertical="center"/>
    </xf>
    <xf numFmtId="0" fontId="2" fillId="0" borderId="0">
      <alignment vertical="center"/>
    </xf>
    <xf numFmtId="196" fontId="42" fillId="0" borderId="0" applyFont="0" applyFill="0" applyBorder="0" applyAlignment="0" applyProtection="0"/>
  </cellStyleXfs>
  <cellXfs count="1312">
    <xf numFmtId="0" fontId="0" fillId="0" borderId="0" xfId="0">
      <alignment vertical="center"/>
    </xf>
    <xf numFmtId="0" fontId="9" fillId="0" borderId="0" xfId="0" applyFont="1" applyAlignment="1">
      <alignment vertical="center"/>
    </xf>
    <xf numFmtId="0" fontId="14" fillId="0" borderId="0" xfId="0" applyFont="1">
      <alignment vertical="center"/>
    </xf>
    <xf numFmtId="0" fontId="9" fillId="0" borderId="2" xfId="0" applyFont="1" applyBorder="1" applyAlignment="1">
      <alignment horizontal="center" vertical="center"/>
    </xf>
    <xf numFmtId="0" fontId="9" fillId="0" borderId="26"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0" xfId="0" applyFont="1">
      <alignment vertical="center"/>
    </xf>
    <xf numFmtId="0" fontId="9" fillId="0" borderId="0" xfId="0" quotePrefix="1" applyFont="1" applyAlignment="1">
      <alignment horizontal="right" vertical="center"/>
    </xf>
    <xf numFmtId="176" fontId="15" fillId="0" borderId="2" xfId="0" applyNumberFormat="1" applyFont="1" applyBorder="1">
      <alignment vertical="center"/>
    </xf>
    <xf numFmtId="177" fontId="15" fillId="0" borderId="3" xfId="0" applyNumberFormat="1" applyFont="1" applyBorder="1">
      <alignment vertical="center"/>
    </xf>
    <xf numFmtId="177" fontId="15" fillId="0" borderId="31" xfId="0" applyNumberFormat="1" applyFont="1" applyBorder="1">
      <alignment vertical="center"/>
    </xf>
    <xf numFmtId="0" fontId="9" fillId="0" borderId="0" xfId="0" applyFont="1" applyAlignment="1">
      <alignment horizontal="left" vertical="center"/>
    </xf>
    <xf numFmtId="0" fontId="9" fillId="0" borderId="0" xfId="0" applyFont="1" applyAlignment="1">
      <alignment horizontal="distributed" vertical="center"/>
    </xf>
    <xf numFmtId="0" fontId="9" fillId="0" borderId="0" xfId="0" applyFont="1" applyBorder="1">
      <alignment vertical="center"/>
    </xf>
    <xf numFmtId="0" fontId="9" fillId="0" borderId="6"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31" xfId="0" applyFont="1" applyBorder="1">
      <alignmen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25" xfId="0" applyFont="1" applyBorder="1" applyAlignment="1">
      <alignment horizontal="center" vertical="center"/>
    </xf>
    <xf numFmtId="56" fontId="9" fillId="0" borderId="11" xfId="0" applyNumberFormat="1"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1"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8" xfId="0" applyFont="1" applyFill="1" applyBorder="1">
      <alignment vertical="center"/>
    </xf>
    <xf numFmtId="0" fontId="9" fillId="0" borderId="19" xfId="0" applyFont="1" applyFill="1" applyBorder="1">
      <alignment vertical="center"/>
    </xf>
    <xf numFmtId="0" fontId="9" fillId="0" borderId="17" xfId="0" applyFont="1" applyFill="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1" xfId="0" applyFont="1" applyFill="1" applyBorder="1">
      <alignment vertical="center"/>
    </xf>
    <xf numFmtId="0" fontId="9" fillId="0" borderId="22" xfId="0" applyFont="1" applyFill="1" applyBorder="1">
      <alignment vertical="center"/>
    </xf>
    <xf numFmtId="0" fontId="9" fillId="0" borderId="20" xfId="0" applyFont="1" applyFill="1" applyBorder="1">
      <alignment vertical="center"/>
    </xf>
    <xf numFmtId="0" fontId="9" fillId="0" borderId="15" xfId="0" applyFont="1" applyFill="1" applyBorder="1">
      <alignment vertical="center"/>
    </xf>
    <xf numFmtId="0" fontId="9" fillId="0" borderId="16" xfId="0" applyFont="1" applyFill="1" applyBorder="1">
      <alignment vertical="center"/>
    </xf>
    <xf numFmtId="0" fontId="9" fillId="0" borderId="14" xfId="0" applyFont="1" applyFill="1" applyBorder="1">
      <alignment vertical="center"/>
    </xf>
    <xf numFmtId="0" fontId="9" fillId="0" borderId="8" xfId="0" applyFont="1" applyBorder="1">
      <alignment vertical="center"/>
    </xf>
    <xf numFmtId="0" fontId="9" fillId="0" borderId="9" xfId="0" applyFont="1" applyBorder="1" applyAlignment="1">
      <alignment horizontal="right" vertical="center"/>
    </xf>
    <xf numFmtId="0" fontId="9" fillId="0" borderId="10" xfId="0" applyFont="1" applyBorder="1">
      <alignment vertical="center"/>
    </xf>
    <xf numFmtId="0" fontId="9" fillId="0" borderId="7" xfId="0" applyFont="1" applyBorder="1" applyAlignment="1">
      <alignment horizontal="center" vertical="center"/>
    </xf>
    <xf numFmtId="0" fontId="9" fillId="0" borderId="35" xfId="0" applyFont="1" applyBorder="1" applyAlignment="1">
      <alignment horizontal="center" vertical="center"/>
    </xf>
    <xf numFmtId="38" fontId="15" fillId="0" borderId="2" xfId="2" applyFont="1" applyBorder="1" applyAlignment="1">
      <alignment horizontal="right" vertical="center" shrinkToFit="1"/>
    </xf>
    <xf numFmtId="38" fontId="15" fillId="0" borderId="46" xfId="2" applyFont="1" applyBorder="1" applyAlignment="1">
      <alignment horizontal="right" vertical="center" shrinkToFit="1"/>
    </xf>
    <xf numFmtId="0" fontId="9" fillId="0" borderId="5" xfId="0" applyFont="1" applyBorder="1" applyAlignment="1">
      <alignment horizontal="center" vertical="center"/>
    </xf>
    <xf numFmtId="38" fontId="15" fillId="0" borderId="30" xfId="2" applyFont="1" applyBorder="1" applyAlignment="1">
      <alignment horizontal="right" vertical="center" shrinkToFit="1"/>
    </xf>
    <xf numFmtId="0" fontId="26" fillId="0" borderId="0" xfId="0" applyFont="1">
      <alignment vertical="center"/>
    </xf>
    <xf numFmtId="0" fontId="26" fillId="0" borderId="0" xfId="0" applyFont="1" applyBorder="1">
      <alignment vertical="center"/>
    </xf>
    <xf numFmtId="0" fontId="26" fillId="0" borderId="0" xfId="0" applyFont="1" applyBorder="1" applyAlignment="1">
      <alignment horizontal="center" vertical="center"/>
    </xf>
    <xf numFmtId="0" fontId="28" fillId="0" borderId="0" xfId="0" applyFont="1" applyBorder="1" applyAlignment="1">
      <alignment vertical="center" readingOrder="1"/>
    </xf>
    <xf numFmtId="0" fontId="28" fillId="0" borderId="0" xfId="0" applyFont="1">
      <alignment vertical="center"/>
    </xf>
    <xf numFmtId="0" fontId="26" fillId="0" borderId="0" xfId="0" applyFont="1" applyBorder="1" applyAlignment="1">
      <alignment horizontal="left" vertical="center"/>
    </xf>
    <xf numFmtId="0" fontId="26" fillId="0" borderId="0" xfId="0" applyFont="1" applyAlignment="1">
      <alignment horizontal="center" vertical="center"/>
    </xf>
    <xf numFmtId="0" fontId="28" fillId="0" borderId="0" xfId="0" applyFont="1" applyBorder="1">
      <alignment vertical="center"/>
    </xf>
    <xf numFmtId="0" fontId="28" fillId="0" borderId="0" xfId="0" applyFont="1" applyBorder="1" applyAlignment="1">
      <alignment horizontal="center" vertical="center"/>
    </xf>
    <xf numFmtId="0" fontId="26" fillId="0" borderId="0" xfId="0" applyFont="1" applyBorder="1" applyAlignment="1">
      <alignment horizontal="distributed" vertical="center" wrapText="1" indent="1"/>
    </xf>
    <xf numFmtId="0" fontId="26" fillId="0" borderId="0" xfId="0" quotePrefix="1" applyFont="1" applyBorder="1" applyAlignment="1">
      <alignment horizontal="center" vertical="center" wrapText="1"/>
    </xf>
    <xf numFmtId="0" fontId="26" fillId="0" borderId="4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Border="1" applyAlignment="1">
      <alignment vertical="center" wrapText="1"/>
    </xf>
    <xf numFmtId="0" fontId="26" fillId="0" borderId="0" xfId="0" quotePrefix="1" applyFont="1" applyBorder="1" applyAlignment="1">
      <alignment vertical="center" wrapText="1"/>
    </xf>
    <xf numFmtId="0" fontId="9" fillId="0" borderId="0" xfId="0" applyFont="1" applyAlignment="1">
      <alignment horizontal="center" vertical="center"/>
    </xf>
    <xf numFmtId="0" fontId="9" fillId="0" borderId="0" xfId="0" quotePrefix="1" applyFont="1">
      <alignment vertical="center"/>
    </xf>
    <xf numFmtId="0" fontId="9" fillId="2" borderId="2" xfId="0" applyFont="1" applyFill="1" applyBorder="1">
      <alignment vertical="center"/>
    </xf>
    <xf numFmtId="0" fontId="9" fillId="2" borderId="24" xfId="0" applyFont="1" applyFill="1" applyBorder="1">
      <alignment vertical="center"/>
    </xf>
    <xf numFmtId="0" fontId="9" fillId="2" borderId="39" xfId="0" applyFont="1" applyFill="1" applyBorder="1">
      <alignment vertical="center"/>
    </xf>
    <xf numFmtId="0" fontId="9" fillId="2" borderId="36" xfId="0" applyFont="1" applyFill="1" applyBorder="1">
      <alignment vertical="center"/>
    </xf>
    <xf numFmtId="0" fontId="9" fillId="2" borderId="39"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 xfId="0" applyFont="1" applyFill="1" applyBorder="1">
      <alignment vertical="center"/>
    </xf>
    <xf numFmtId="0" fontId="9" fillId="2" borderId="6" xfId="0" applyFont="1" applyFill="1" applyBorder="1">
      <alignment vertical="center"/>
    </xf>
    <xf numFmtId="0" fontId="9" fillId="0" borderId="0" xfId="0" applyFont="1" applyFill="1">
      <alignment vertical="center"/>
    </xf>
    <xf numFmtId="0" fontId="10" fillId="0" borderId="0" xfId="4" applyFont="1"/>
    <xf numFmtId="0" fontId="10" fillId="0" borderId="0" xfId="4" applyFont="1" applyBorder="1"/>
    <xf numFmtId="0" fontId="10" fillId="0" borderId="2" xfId="4" applyFont="1" applyBorder="1" applyAlignment="1">
      <alignment horizontal="center"/>
    </xf>
    <xf numFmtId="0" fontId="10" fillId="0" borderId="3" xfId="4" applyFont="1" applyBorder="1" applyAlignment="1">
      <alignment horizontal="center"/>
    </xf>
    <xf numFmtId="0" fontId="10" fillId="0" borderId="38" xfId="4" applyFont="1" applyBorder="1"/>
    <xf numFmtId="0" fontId="10" fillId="0" borderId="33" xfId="4" applyFont="1" applyBorder="1"/>
    <xf numFmtId="0" fontId="10" fillId="0" borderId="44" xfId="4" applyFont="1" applyBorder="1"/>
    <xf numFmtId="0" fontId="10" fillId="0" borderId="7" xfId="4" applyFont="1" applyBorder="1"/>
    <xf numFmtId="0" fontId="10" fillId="0" borderId="0" xfId="4"/>
    <xf numFmtId="0" fontId="10" fillId="0" borderId="0" xfId="4" applyFont="1" applyAlignment="1">
      <alignment horizontal="left"/>
    </xf>
    <xf numFmtId="0" fontId="33" fillId="0" borderId="2" xfId="4" applyFont="1" applyFill="1" applyBorder="1" applyAlignment="1">
      <alignment horizontal="center" vertical="center" wrapText="1"/>
    </xf>
    <xf numFmtId="0" fontId="10" fillId="0" borderId="2" xfId="4" applyFont="1" applyFill="1" applyBorder="1" applyAlignment="1">
      <alignment horizontal="center" vertical="center"/>
    </xf>
    <xf numFmtId="0" fontId="10" fillId="0" borderId="39" xfId="4" applyFont="1" applyBorder="1" applyAlignment="1">
      <alignment horizontal="center" vertical="center" shrinkToFit="1"/>
    </xf>
    <xf numFmtId="0" fontId="10" fillId="0" borderId="3" xfId="4" applyFont="1" applyFill="1" applyBorder="1" applyAlignment="1">
      <alignment horizontal="center"/>
    </xf>
    <xf numFmtId="0" fontId="36" fillId="0" borderId="1" xfId="4" applyFont="1" applyBorder="1" applyAlignment="1">
      <alignment horizontal="center" vertical="center" shrinkToFit="1"/>
    </xf>
    <xf numFmtId="49" fontId="9" fillId="0" borderId="0" xfId="3" applyNumberFormat="1" applyFont="1" applyAlignment="1">
      <alignment vertical="center"/>
    </xf>
    <xf numFmtId="49" fontId="9" fillId="7" borderId="26" xfId="3" applyNumberFormat="1" applyFont="1" applyFill="1" applyBorder="1" applyAlignment="1">
      <alignment horizontal="center" vertical="center"/>
    </xf>
    <xf numFmtId="49" fontId="9" fillId="7" borderId="32" xfId="3" applyNumberFormat="1" applyFont="1" applyFill="1" applyBorder="1" applyAlignment="1">
      <alignment horizontal="center" vertical="center"/>
    </xf>
    <xf numFmtId="49" fontId="9" fillId="7" borderId="29" xfId="3" applyNumberFormat="1" applyFont="1" applyFill="1" applyBorder="1" applyAlignment="1">
      <alignment horizontal="center" vertical="center"/>
    </xf>
    <xf numFmtId="49" fontId="9" fillId="0" borderId="0" xfId="3" applyNumberFormat="1" applyFont="1" applyAlignment="1">
      <alignment horizontal="center" vertical="center"/>
    </xf>
    <xf numFmtId="49" fontId="9" fillId="0" borderId="27" xfId="3" applyNumberFormat="1" applyFont="1" applyBorder="1" applyAlignment="1">
      <alignment horizontal="right" vertical="center"/>
    </xf>
    <xf numFmtId="49" fontId="9" fillId="0" borderId="1" xfId="3" applyNumberFormat="1" applyFont="1" applyBorder="1" applyAlignment="1">
      <alignment vertical="center"/>
    </xf>
    <xf numFmtId="49" fontId="9" fillId="0" borderId="27" xfId="3" applyNumberFormat="1" applyFont="1" applyBorder="1" applyAlignment="1">
      <alignment vertical="center"/>
    </xf>
    <xf numFmtId="49" fontId="9" fillId="0" borderId="28" xfId="3" applyNumberFormat="1" applyFont="1" applyBorder="1" applyAlignment="1">
      <alignment horizontal="right" vertical="center"/>
    </xf>
    <xf numFmtId="49" fontId="9" fillId="0" borderId="5" xfId="3" applyNumberFormat="1" applyFont="1" applyBorder="1" applyAlignment="1">
      <alignment vertical="center"/>
    </xf>
    <xf numFmtId="49" fontId="9" fillId="0" borderId="4" xfId="3" applyNumberFormat="1" applyFont="1" applyBorder="1" applyAlignment="1">
      <alignment vertical="center" shrinkToFit="1"/>
    </xf>
    <xf numFmtId="49" fontId="9" fillId="0" borderId="30" xfId="3" applyNumberFormat="1" applyFont="1" applyBorder="1" applyAlignment="1">
      <alignment vertical="center" shrinkToFit="1"/>
    </xf>
    <xf numFmtId="2" fontId="10" fillId="3" borderId="3" xfId="4" applyNumberFormat="1" applyFont="1" applyFill="1" applyBorder="1" applyAlignment="1">
      <alignment horizontal="center"/>
    </xf>
    <xf numFmtId="2" fontId="10" fillId="3" borderId="44" xfId="4" applyNumberFormat="1" applyFont="1" applyFill="1" applyBorder="1" applyAlignment="1">
      <alignment horizontal="center"/>
    </xf>
    <xf numFmtId="2" fontId="10" fillId="3" borderId="6" xfId="4" applyNumberFormat="1" applyFont="1" applyFill="1" applyBorder="1" applyAlignment="1">
      <alignment horizontal="center"/>
    </xf>
    <xf numFmtId="0" fontId="31" fillId="0" borderId="0" xfId="4" applyFont="1" applyAlignment="1">
      <alignment horizontal="left"/>
    </xf>
    <xf numFmtId="0" fontId="31" fillId="0" borderId="0" xfId="4" applyFont="1"/>
    <xf numFmtId="0" fontId="31" fillId="0" borderId="0" xfId="4" applyFont="1" applyAlignment="1">
      <alignment horizontal="center"/>
    </xf>
    <xf numFmtId="0" fontId="31" fillId="0" borderId="0" xfId="4" applyFont="1" applyBorder="1"/>
    <xf numFmtId="0" fontId="40" fillId="0" borderId="0" xfId="4" applyFont="1" applyAlignment="1"/>
    <xf numFmtId="0" fontId="41" fillId="0" borderId="0" xfId="4" applyFont="1"/>
    <xf numFmtId="0" fontId="31" fillId="0" borderId="2" xfId="4" applyFont="1" applyBorder="1" applyAlignment="1">
      <alignment horizontal="center"/>
    </xf>
    <xf numFmtId="0" fontId="31" fillId="0" borderId="43" xfId="4" applyFont="1" applyBorder="1" applyAlignment="1">
      <alignment horizontal="center"/>
    </xf>
    <xf numFmtId="0" fontId="41" fillId="0" borderId="0" xfId="4" applyFont="1" applyAlignment="1">
      <alignment horizontal="center"/>
    </xf>
    <xf numFmtId="0" fontId="31" fillId="0" borderId="39" xfId="4" applyFont="1" applyBorder="1" applyAlignment="1">
      <alignment horizontal="center"/>
    </xf>
    <xf numFmtId="0" fontId="31" fillId="0" borderId="0" xfId="4" applyFont="1" applyBorder="1" applyAlignment="1">
      <alignment horizontal="center"/>
    </xf>
    <xf numFmtId="0" fontId="31" fillId="0" borderId="2" xfId="4" applyFont="1" applyBorder="1" applyAlignment="1" applyProtection="1">
      <alignment horizontal="center"/>
      <protection locked="0"/>
    </xf>
    <xf numFmtId="0" fontId="31" fillId="0" borderId="36" xfId="4" applyFont="1" applyBorder="1" applyAlignment="1" applyProtection="1">
      <alignment horizontal="center"/>
      <protection locked="0"/>
    </xf>
    <xf numFmtId="0" fontId="40" fillId="0" borderId="53" xfId="4" applyFont="1" applyBorder="1" applyAlignment="1">
      <alignment horizontal="center"/>
    </xf>
    <xf numFmtId="0" fontId="40" fillId="0" borderId="81" xfId="4" applyFont="1" applyBorder="1" applyAlignment="1">
      <alignment horizontal="center"/>
    </xf>
    <xf numFmtId="0" fontId="31" fillId="0" borderId="36" xfId="4" applyFont="1" applyBorder="1" applyAlignment="1">
      <alignment horizontal="center"/>
    </xf>
    <xf numFmtId="188" fontId="40" fillId="0" borderId="82" xfId="4" applyNumberFormat="1" applyFont="1" applyBorder="1" applyAlignment="1">
      <alignment horizontal="center"/>
    </xf>
    <xf numFmtId="181" fontId="40" fillId="0" borderId="82" xfId="4" applyNumberFormat="1" applyFont="1" applyBorder="1" applyAlignment="1">
      <alignment horizontal="center"/>
    </xf>
    <xf numFmtId="0" fontId="31" fillId="0" borderId="3" xfId="4" applyFont="1" applyBorder="1" applyAlignment="1">
      <alignment horizontal="center"/>
    </xf>
    <xf numFmtId="180" fontId="31" fillId="0" borderId="2" xfId="4" applyNumberFormat="1" applyFont="1" applyBorder="1"/>
    <xf numFmtId="180" fontId="31" fillId="0" borderId="2" xfId="4" applyNumberFormat="1" applyFont="1" applyBorder="1" applyAlignment="1" applyProtection="1">
      <alignment horizontal="center"/>
      <protection locked="0"/>
    </xf>
    <xf numFmtId="177" fontId="31" fillId="4" borderId="2" xfId="4" applyNumberFormat="1" applyFont="1" applyFill="1" applyBorder="1" applyProtection="1">
      <protection locked="0"/>
    </xf>
    <xf numFmtId="0" fontId="31" fillId="0" borderId="38" xfId="4" applyFont="1" applyBorder="1"/>
    <xf numFmtId="0" fontId="31" fillId="0" borderId="36" xfId="4" applyFont="1" applyBorder="1"/>
    <xf numFmtId="2" fontId="31" fillId="3" borderId="34" xfId="4" applyNumberFormat="1" applyFont="1" applyFill="1" applyBorder="1" applyProtection="1">
      <protection locked="0"/>
    </xf>
    <xf numFmtId="0" fontId="31" fillId="0" borderId="34" xfId="4" applyFont="1" applyBorder="1"/>
    <xf numFmtId="0" fontId="31" fillId="0" borderId="35" xfId="4" applyFont="1" applyBorder="1"/>
    <xf numFmtId="181" fontId="31" fillId="0" borderId="0" xfId="4" applyNumberFormat="1" applyFont="1" applyBorder="1"/>
    <xf numFmtId="180" fontId="31" fillId="0" borderId="39" xfId="4" applyNumberFormat="1" applyFont="1" applyBorder="1"/>
    <xf numFmtId="180" fontId="31" fillId="0" borderId="39" xfId="4" applyNumberFormat="1" applyFont="1" applyBorder="1" applyAlignment="1" applyProtection="1">
      <alignment horizontal="center"/>
      <protection locked="0"/>
    </xf>
    <xf numFmtId="177" fontId="31" fillId="4" borderId="39" xfId="4" applyNumberFormat="1" applyFont="1" applyFill="1" applyBorder="1" applyProtection="1">
      <protection locked="0"/>
    </xf>
    <xf numFmtId="0" fontId="31" fillId="0" borderId="34" xfId="4" applyFont="1" applyFill="1" applyBorder="1" applyProtection="1">
      <protection locked="0"/>
    </xf>
    <xf numFmtId="0" fontId="31" fillId="0" borderId="34" xfId="4" applyFont="1" applyBorder="1" applyProtection="1">
      <protection locked="0"/>
    </xf>
    <xf numFmtId="2" fontId="31" fillId="3" borderId="35" xfId="4" applyNumberFormat="1" applyFont="1" applyFill="1" applyBorder="1" applyProtection="1">
      <protection locked="0"/>
    </xf>
    <xf numFmtId="49" fontId="31" fillId="0" borderId="0" xfId="4" applyNumberFormat="1" applyFont="1" applyBorder="1"/>
    <xf numFmtId="180" fontId="31" fillId="5" borderId="0" xfId="4" applyNumberFormat="1" applyFont="1" applyFill="1" applyBorder="1"/>
    <xf numFmtId="49" fontId="31" fillId="0" borderId="36" xfId="4" applyNumberFormat="1" applyFont="1" applyBorder="1"/>
    <xf numFmtId="0" fontId="31" fillId="0" borderId="37" xfId="4" applyFont="1" applyBorder="1"/>
    <xf numFmtId="181" fontId="31" fillId="0" borderId="24" xfId="4" applyNumberFormat="1" applyFont="1" applyBorder="1"/>
    <xf numFmtId="0" fontId="31" fillId="0" borderId="24" xfId="4" applyFont="1" applyBorder="1"/>
    <xf numFmtId="0" fontId="31" fillId="0" borderId="38" xfId="4" applyFont="1" applyBorder="1" applyAlignment="1">
      <alignment horizontal="center"/>
    </xf>
    <xf numFmtId="49" fontId="31" fillId="0" borderId="33" xfId="4" applyNumberFormat="1" applyFont="1" applyBorder="1"/>
    <xf numFmtId="180" fontId="31" fillId="0" borderId="0" xfId="4" applyNumberFormat="1" applyFont="1" applyBorder="1"/>
    <xf numFmtId="181" fontId="31" fillId="0" borderId="36" xfId="4" applyNumberFormat="1" applyFont="1" applyBorder="1"/>
    <xf numFmtId="177" fontId="31" fillId="4" borderId="0" xfId="4" applyNumberFormat="1" applyFont="1" applyFill="1" applyProtection="1">
      <protection locked="0"/>
    </xf>
    <xf numFmtId="186" fontId="31" fillId="0" borderId="0" xfId="4" applyNumberFormat="1" applyFont="1" applyBorder="1"/>
    <xf numFmtId="49" fontId="31" fillId="0" borderId="38" xfId="4" applyNumberFormat="1" applyFont="1" applyBorder="1"/>
    <xf numFmtId="0" fontId="31" fillId="0" borderId="0" xfId="4" applyFont="1" applyFill="1" applyBorder="1"/>
    <xf numFmtId="180" fontId="31" fillId="5" borderId="39" xfId="4" applyNumberFormat="1" applyFont="1" applyFill="1" applyBorder="1" applyAlignment="1">
      <alignment horizontal="center"/>
    </xf>
    <xf numFmtId="180" fontId="31" fillId="0" borderId="39" xfId="4" applyNumberFormat="1" applyFont="1" applyFill="1" applyBorder="1" applyAlignment="1" applyProtection="1">
      <alignment horizontal="center"/>
      <protection locked="0"/>
    </xf>
    <xf numFmtId="0" fontId="31" fillId="8" borderId="0" xfId="4" applyFont="1" applyFill="1" applyBorder="1" applyProtection="1">
      <protection locked="0"/>
    </xf>
    <xf numFmtId="188" fontId="31" fillId="5" borderId="0" xfId="4" applyNumberFormat="1" applyFont="1" applyFill="1" applyBorder="1" applyAlignment="1">
      <alignment horizontal="center"/>
    </xf>
    <xf numFmtId="181" fontId="31" fillId="5" borderId="0" xfId="4" applyNumberFormat="1" applyFont="1" applyFill="1" applyBorder="1"/>
    <xf numFmtId="180" fontId="31" fillId="0" borderId="36" xfId="4" applyNumberFormat="1" applyFont="1" applyBorder="1"/>
    <xf numFmtId="180" fontId="31" fillId="0" borderId="0" xfId="4" applyNumberFormat="1" applyFont="1" applyFill="1" applyBorder="1"/>
    <xf numFmtId="0" fontId="31" fillId="0" borderId="7" xfId="4" applyFont="1" applyBorder="1"/>
    <xf numFmtId="180" fontId="31" fillId="0" borderId="6" xfId="4" applyNumberFormat="1" applyFont="1" applyBorder="1"/>
    <xf numFmtId="186" fontId="31" fillId="5" borderId="0" xfId="4" applyNumberFormat="1" applyFont="1" applyFill="1" applyBorder="1"/>
    <xf numFmtId="180" fontId="31" fillId="0" borderId="3" xfId="4" applyNumberFormat="1" applyFont="1" applyBorder="1"/>
    <xf numFmtId="180" fontId="31" fillId="0" borderId="83" xfId="4" applyNumberFormat="1" applyFont="1" applyBorder="1" applyAlignment="1" applyProtection="1">
      <alignment horizontal="center"/>
      <protection locked="0"/>
    </xf>
    <xf numFmtId="177" fontId="31" fillId="0" borderId="83" xfId="4" applyNumberFormat="1" applyFont="1" applyBorder="1" applyProtection="1"/>
    <xf numFmtId="0" fontId="31" fillId="0" borderId="7" xfId="4" applyFont="1" applyBorder="1" applyAlignment="1">
      <alignment horizontal="center"/>
    </xf>
    <xf numFmtId="0" fontId="31" fillId="0" borderId="44" xfId="4" applyFont="1" applyBorder="1"/>
    <xf numFmtId="180" fontId="31" fillId="5" borderId="44" xfId="4" applyNumberFormat="1" applyFont="1" applyFill="1" applyBorder="1"/>
    <xf numFmtId="0" fontId="31" fillId="0" borderId="6" xfId="4" applyFont="1" applyBorder="1"/>
    <xf numFmtId="2" fontId="31" fillId="3" borderId="44" xfId="4" applyNumberFormat="1" applyFont="1" applyFill="1" applyBorder="1" applyProtection="1">
      <protection locked="0"/>
    </xf>
    <xf numFmtId="186" fontId="31" fillId="0" borderId="44" xfId="4" applyNumberFormat="1" applyFont="1" applyBorder="1"/>
    <xf numFmtId="0" fontId="31" fillId="0" borderId="0" xfId="4" applyFont="1" applyAlignment="1"/>
    <xf numFmtId="0" fontId="9" fillId="0" borderId="0" xfId="10" applyFont="1"/>
    <xf numFmtId="0" fontId="20" fillId="0" borderId="0" xfId="10" applyFont="1"/>
    <xf numFmtId="0" fontId="14" fillId="0" borderId="0" xfId="10" applyFont="1"/>
    <xf numFmtId="0" fontId="14" fillId="0" borderId="64" xfId="10" applyFont="1" applyBorder="1" applyAlignment="1">
      <alignment horizontal="center" vertical="center"/>
    </xf>
    <xf numFmtId="0" fontId="14" fillId="0" borderId="0" xfId="10" applyFont="1" applyAlignment="1">
      <alignment vertical="center"/>
    </xf>
    <xf numFmtId="0" fontId="14" fillId="4" borderId="43" xfId="10" applyFont="1" applyFill="1" applyBorder="1" applyAlignment="1">
      <alignment horizontal="center" vertical="center" shrinkToFit="1"/>
    </xf>
    <xf numFmtId="0" fontId="14" fillId="0" borderId="39" xfId="10" applyFont="1" applyBorder="1" applyAlignment="1">
      <alignment horizontal="center" vertical="center"/>
    </xf>
    <xf numFmtId="0" fontId="14" fillId="0" borderId="0" xfId="10" applyFont="1" applyBorder="1" applyAlignment="1">
      <alignment vertical="center"/>
    </xf>
    <xf numFmtId="0" fontId="14" fillId="0" borderId="31" xfId="10" applyFont="1" applyBorder="1" applyAlignment="1">
      <alignment horizontal="center" vertical="center"/>
    </xf>
    <xf numFmtId="0" fontId="14" fillId="0" borderId="0" xfId="10" applyFont="1" applyFill="1" applyAlignment="1">
      <alignment vertical="center"/>
    </xf>
    <xf numFmtId="0" fontId="14" fillId="0" borderId="0" xfId="10" applyFont="1" applyFill="1" applyBorder="1" applyAlignment="1">
      <alignment vertical="center"/>
    </xf>
    <xf numFmtId="2" fontId="14" fillId="0" borderId="0" xfId="10" applyNumberFormat="1" applyFont="1" applyBorder="1" applyAlignment="1">
      <alignment vertical="center"/>
    </xf>
    <xf numFmtId="0" fontId="14" fillId="0" borderId="0" xfId="10" applyFont="1" applyBorder="1"/>
    <xf numFmtId="2" fontId="14" fillId="0" borderId="0" xfId="10" applyNumberFormat="1" applyFont="1" applyAlignment="1">
      <alignment vertical="center"/>
    </xf>
    <xf numFmtId="0" fontId="14" fillId="0" borderId="39" xfId="10" applyFont="1" applyBorder="1" applyAlignment="1">
      <alignment horizontal="center" vertical="center" shrinkToFit="1"/>
    </xf>
    <xf numFmtId="0" fontId="14" fillId="0" borderId="67" xfId="10" applyFont="1" applyBorder="1" applyAlignment="1">
      <alignment horizontal="left" vertical="center"/>
    </xf>
    <xf numFmtId="0" fontId="14" fillId="0" borderId="68" xfId="10" applyFont="1" applyBorder="1" applyAlignment="1">
      <alignment horizontal="left" vertical="center"/>
    </xf>
    <xf numFmtId="0" fontId="9" fillId="0" borderId="31" xfId="10" applyFont="1" applyBorder="1" applyAlignment="1">
      <alignment horizontal="center" vertical="center" shrinkToFit="1"/>
    </xf>
    <xf numFmtId="0" fontId="28" fillId="0" borderId="0" xfId="11" applyFont="1" applyAlignment="1">
      <alignment vertical="center"/>
    </xf>
    <xf numFmtId="0" fontId="43" fillId="0" borderId="0" xfId="11" applyFont="1" applyAlignment="1">
      <alignment vertical="center"/>
    </xf>
    <xf numFmtId="0" fontId="28" fillId="0" borderId="0" xfId="11" applyFont="1">
      <alignment vertical="center"/>
    </xf>
    <xf numFmtId="0" fontId="28" fillId="0" borderId="32" xfId="11" applyNumberFormat="1" applyFont="1" applyBorder="1" applyAlignment="1">
      <alignment horizontal="center" vertical="center"/>
    </xf>
    <xf numFmtId="0" fontId="28" fillId="0" borderId="29" xfId="11" applyNumberFormat="1" applyFont="1" applyBorder="1" applyAlignment="1">
      <alignment horizontal="center" vertical="center"/>
    </xf>
    <xf numFmtId="0" fontId="28" fillId="0" borderId="2" xfId="11" applyFont="1" applyBorder="1" applyAlignment="1">
      <alignment horizontal="center" vertical="center"/>
    </xf>
    <xf numFmtId="0" fontId="28" fillId="0" borderId="91" xfId="11" applyFont="1" applyBorder="1" applyAlignment="1">
      <alignment horizontal="center" vertical="center"/>
    </xf>
    <xf numFmtId="0" fontId="28" fillId="0" borderId="3" xfId="11" applyFont="1" applyBorder="1" applyAlignment="1">
      <alignment horizontal="center" vertical="center"/>
    </xf>
    <xf numFmtId="0" fontId="28" fillId="0" borderId="93" xfId="1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5" fillId="0" borderId="1" xfId="0" applyFont="1" applyBorder="1" applyAlignment="1">
      <alignment horizontal="center" vertical="center"/>
    </xf>
    <xf numFmtId="49" fontId="9" fillId="0" borderId="1" xfId="3" applyNumberFormat="1" applyFont="1" applyBorder="1" applyAlignment="1">
      <alignment horizontal="center" vertical="center"/>
    </xf>
    <xf numFmtId="49" fontId="9" fillId="0" borderId="5" xfId="3" applyNumberFormat="1" applyFont="1" applyBorder="1" applyAlignment="1">
      <alignment horizontal="center" vertical="center"/>
    </xf>
    <xf numFmtId="0" fontId="26" fillId="0" borderId="26" xfId="0" applyFont="1" applyBorder="1" applyAlignment="1">
      <alignment horizontal="center" vertical="center"/>
    </xf>
    <xf numFmtId="0" fontId="49" fillId="0" borderId="0" xfId="12" applyFont="1" applyFill="1">
      <alignment vertical="center"/>
    </xf>
    <xf numFmtId="0" fontId="50" fillId="0" borderId="0" xfId="13" applyFont="1" applyFill="1"/>
    <xf numFmtId="0" fontId="50" fillId="0" borderId="0" xfId="13" applyFont="1" applyFill="1" applyBorder="1"/>
    <xf numFmtId="0" fontId="50" fillId="0" borderId="0" xfId="12" applyFont="1" applyFill="1">
      <alignment vertical="center"/>
    </xf>
    <xf numFmtId="0" fontId="51" fillId="0" borderId="0" xfId="13" applyFont="1" applyFill="1" applyBorder="1" applyAlignment="1">
      <alignment vertical="center"/>
    </xf>
    <xf numFmtId="0" fontId="50" fillId="0" borderId="44" xfId="13" quotePrefix="1" applyFont="1" applyFill="1" applyBorder="1" applyAlignment="1">
      <alignment horizontal="left"/>
    </xf>
    <xf numFmtId="0" fontId="50" fillId="0" borderId="44" xfId="13" applyFont="1" applyFill="1" applyBorder="1" applyAlignment="1">
      <alignment horizontal="left" indent="1"/>
    </xf>
    <xf numFmtId="0" fontId="50" fillId="0" borderId="0" xfId="13" quotePrefix="1" applyFont="1" applyFill="1" applyBorder="1" applyAlignment="1">
      <alignment horizontal="left"/>
    </xf>
    <xf numFmtId="0" fontId="50" fillId="0" borderId="0" xfId="13" quotePrefix="1" applyFont="1" applyFill="1" applyBorder="1" applyAlignment="1">
      <alignment horizontal="center"/>
    </xf>
    <xf numFmtId="0" fontId="50" fillId="0" borderId="44" xfId="13" applyFont="1" applyFill="1" applyBorder="1"/>
    <xf numFmtId="0" fontId="50" fillId="0" borderId="44" xfId="13" applyFont="1" applyFill="1" applyBorder="1" applyAlignment="1"/>
    <xf numFmtId="0" fontId="50" fillId="0" borderId="47" xfId="13" applyFont="1" applyFill="1" applyBorder="1"/>
    <xf numFmtId="0" fontId="50" fillId="0" borderId="58" xfId="13" applyFont="1" applyFill="1" applyBorder="1" applyAlignment="1">
      <alignment horizontal="center" vertical="center"/>
    </xf>
    <xf numFmtId="0" fontId="50" fillId="0" borderId="59" xfId="13" applyFont="1" applyFill="1" applyBorder="1" applyAlignment="1">
      <alignment horizontal="center" vertical="center"/>
    </xf>
    <xf numFmtId="0" fontId="50" fillId="0" borderId="59" xfId="13" applyFont="1" applyFill="1" applyBorder="1" applyAlignment="1"/>
    <xf numFmtId="0" fontId="50" fillId="0" borderId="53" xfId="13" applyFont="1" applyFill="1" applyBorder="1" applyAlignment="1"/>
    <xf numFmtId="0" fontId="50" fillId="0" borderId="48" xfId="13" applyFont="1" applyFill="1" applyBorder="1" applyAlignment="1">
      <alignment horizontal="center" vertical="center" shrinkToFit="1"/>
    </xf>
    <xf numFmtId="0" fontId="50" fillId="0" borderId="50" xfId="13" applyFont="1" applyFill="1" applyBorder="1" applyAlignment="1">
      <alignment horizontal="center" vertical="center" shrinkToFit="1"/>
    </xf>
    <xf numFmtId="0" fontId="50" fillId="0" borderId="37" xfId="13" applyFont="1" applyFill="1" applyBorder="1" applyAlignment="1"/>
    <xf numFmtId="0" fontId="50" fillId="0" borderId="43" xfId="13" applyFont="1" applyFill="1" applyBorder="1" applyAlignment="1"/>
    <xf numFmtId="0" fontId="50" fillId="0" borderId="48" xfId="13" applyFont="1" applyFill="1" applyBorder="1" applyAlignment="1"/>
    <xf numFmtId="0" fontId="50" fillId="0" borderId="44" xfId="13" applyFont="1" applyFill="1" applyBorder="1" applyAlignment="1">
      <alignment horizontal="center"/>
    </xf>
    <xf numFmtId="0" fontId="50" fillId="0" borderId="50" xfId="13" applyFont="1" applyFill="1" applyBorder="1" applyAlignment="1">
      <alignment horizontal="center"/>
    </xf>
    <xf numFmtId="0" fontId="50" fillId="0" borderId="49" xfId="13" applyFont="1" applyFill="1" applyBorder="1"/>
    <xf numFmtId="0" fontId="50" fillId="0" borderId="38" xfId="13" applyFont="1" applyFill="1" applyBorder="1" applyAlignment="1">
      <alignment horizontal="center"/>
    </xf>
    <xf numFmtId="0" fontId="50" fillId="0" borderId="48" xfId="13" applyFont="1" applyFill="1" applyBorder="1" applyAlignment="1">
      <alignment horizontal="distributed" vertical="center"/>
    </xf>
    <xf numFmtId="0" fontId="50" fillId="0" borderId="38" xfId="13" applyFont="1" applyFill="1" applyBorder="1" applyAlignment="1"/>
    <xf numFmtId="0" fontId="50" fillId="0" borderId="0" xfId="13" applyFont="1" applyFill="1" applyBorder="1" applyAlignment="1"/>
    <xf numFmtId="0" fontId="50" fillId="0" borderId="49" xfId="13" applyFont="1" applyFill="1" applyBorder="1" applyAlignment="1"/>
    <xf numFmtId="0" fontId="50" fillId="0" borderId="0" xfId="13" applyFont="1" applyFill="1" applyBorder="1" applyAlignment="1">
      <alignment vertical="top" wrapText="1"/>
    </xf>
    <xf numFmtId="0" fontId="50" fillId="0" borderId="0" xfId="13" applyFont="1" applyFill="1" applyBorder="1" applyAlignment="1">
      <alignment vertical="top"/>
    </xf>
    <xf numFmtId="0" fontId="50" fillId="0" borderId="33" xfId="13" applyFont="1" applyFill="1" applyBorder="1" applyAlignment="1">
      <alignment vertical="center"/>
    </xf>
    <xf numFmtId="0" fontId="50" fillId="0" borderId="34" xfId="13" applyFont="1" applyFill="1" applyBorder="1" applyAlignment="1">
      <alignment vertical="center"/>
    </xf>
    <xf numFmtId="0" fontId="50" fillId="0" borderId="79" xfId="13" applyFont="1" applyFill="1" applyBorder="1" applyAlignment="1">
      <alignment vertical="center"/>
    </xf>
    <xf numFmtId="0" fontId="53" fillId="0" borderId="49" xfId="13" applyFont="1" applyFill="1" applyBorder="1" applyAlignment="1">
      <alignment horizontal="distributed" vertical="center" wrapText="1"/>
    </xf>
    <xf numFmtId="0" fontId="53" fillId="0" borderId="50" xfId="13" applyFont="1" applyFill="1" applyBorder="1" applyAlignment="1">
      <alignment horizontal="distributed" vertical="center" wrapText="1"/>
    </xf>
    <xf numFmtId="0" fontId="50" fillId="0" borderId="39" xfId="13" applyFont="1" applyFill="1" applyBorder="1"/>
    <xf numFmtId="0" fontId="50" fillId="0" borderId="37" xfId="13" applyFont="1" applyFill="1" applyBorder="1"/>
    <xf numFmtId="0" fontId="50" fillId="0" borderId="43" xfId="13" applyFont="1" applyFill="1" applyBorder="1"/>
    <xf numFmtId="0" fontId="50" fillId="0" borderId="24" xfId="13" applyFont="1" applyFill="1" applyBorder="1"/>
    <xf numFmtId="0" fontId="50" fillId="0" borderId="38" xfId="13" applyFont="1" applyFill="1" applyBorder="1"/>
    <xf numFmtId="0" fontId="50" fillId="0" borderId="36" xfId="13" applyFont="1" applyFill="1" applyBorder="1"/>
    <xf numFmtId="0" fontId="50" fillId="0" borderId="3" xfId="13" applyFont="1" applyFill="1" applyBorder="1"/>
    <xf numFmtId="0" fontId="50" fillId="0" borderId="7" xfId="13" applyFont="1" applyFill="1" applyBorder="1"/>
    <xf numFmtId="0" fontId="50" fillId="0" borderId="6" xfId="13" applyFont="1" applyFill="1" applyBorder="1"/>
    <xf numFmtId="0" fontId="50" fillId="0" borderId="50" xfId="13" applyFont="1" applyFill="1" applyBorder="1"/>
    <xf numFmtId="0" fontId="53" fillId="0" borderId="2" xfId="13" applyFont="1" applyFill="1" applyBorder="1" applyAlignment="1">
      <alignment vertical="center" shrinkToFit="1"/>
    </xf>
    <xf numFmtId="0" fontId="53" fillId="0" borderId="33" xfId="13" applyFont="1" applyFill="1" applyBorder="1" applyAlignment="1">
      <alignment horizontal="center" vertical="center" wrapText="1"/>
    </xf>
    <xf numFmtId="0" fontId="53" fillId="0" borderId="3" xfId="13" applyFont="1" applyFill="1" applyBorder="1" applyAlignment="1">
      <alignment vertical="center" wrapText="1"/>
    </xf>
    <xf numFmtId="0" fontId="53" fillId="0" borderId="1" xfId="13" applyFont="1" applyFill="1" applyBorder="1" applyAlignment="1">
      <alignment vertical="center" wrapText="1"/>
    </xf>
    <xf numFmtId="0" fontId="53" fillId="0" borderId="35" xfId="13" applyFont="1" applyFill="1" applyBorder="1" applyAlignment="1">
      <alignment vertical="center" wrapText="1"/>
    </xf>
    <xf numFmtId="0" fontId="53" fillId="0" borderId="7" xfId="13" applyFont="1" applyFill="1" applyBorder="1" applyAlignment="1">
      <alignment vertical="center" shrinkToFit="1"/>
    </xf>
    <xf numFmtId="0" fontId="50" fillId="0" borderId="2" xfId="13" applyFont="1" applyFill="1" applyBorder="1"/>
    <xf numFmtId="0" fontId="50" fillId="0" borderId="61" xfId="13" applyFont="1" applyFill="1" applyBorder="1"/>
    <xf numFmtId="0" fontId="50" fillId="0" borderId="57" xfId="13" applyFont="1" applyFill="1" applyBorder="1"/>
    <xf numFmtId="0" fontId="50" fillId="0" borderId="31" xfId="13" applyFont="1" applyFill="1" applyBorder="1"/>
    <xf numFmtId="0" fontId="50" fillId="0" borderId="62" xfId="13" applyFont="1" applyFill="1" applyBorder="1"/>
    <xf numFmtId="0" fontId="55" fillId="0" borderId="0" xfId="12" applyFont="1" applyFill="1">
      <alignment vertical="center"/>
    </xf>
    <xf numFmtId="0" fontId="56" fillId="0" borderId="0" xfId="12" applyFont="1" applyFill="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26" fillId="0" borderId="41"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42"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4" fontId="15" fillId="0" borderId="1" xfId="0" applyNumberFormat="1" applyFont="1" applyBorder="1" applyAlignment="1">
      <alignment horizontal="center" vertical="center" shrinkToFit="1"/>
    </xf>
    <xf numFmtId="4" fontId="15" fillId="0" borderId="5" xfId="0" applyNumberFormat="1" applyFont="1" applyBorder="1" applyAlignment="1">
      <alignment horizontal="center" vertical="center" shrinkToFit="1"/>
    </xf>
    <xf numFmtId="0" fontId="50" fillId="0" borderId="38" xfId="12" applyFont="1" applyFill="1" applyBorder="1" applyAlignment="1">
      <alignment vertical="center"/>
    </xf>
    <xf numFmtId="0" fontId="50" fillId="0" borderId="0" xfId="12" applyFont="1" applyFill="1" applyAlignment="1">
      <alignment vertical="center"/>
    </xf>
    <xf numFmtId="0" fontId="53" fillId="0" borderId="79" xfId="13" applyFont="1" applyFill="1" applyBorder="1" applyAlignment="1">
      <alignment horizontal="distributed" vertical="center" wrapText="1"/>
    </xf>
    <xf numFmtId="0" fontId="9" fillId="0" borderId="0" xfId="0" applyFont="1" applyAlignment="1">
      <alignment horizontal="center" vertical="center"/>
    </xf>
    <xf numFmtId="0" fontId="26" fillId="0" borderId="38" xfId="0" applyFont="1" applyBorder="1" applyAlignment="1">
      <alignment horizontal="left" vertical="center" wrapText="1"/>
    </xf>
    <xf numFmtId="0" fontId="26" fillId="0" borderId="0" xfId="0" applyFont="1" applyBorder="1" applyAlignment="1">
      <alignment horizontal="left" vertical="center" wrapText="1"/>
    </xf>
    <xf numFmtId="0" fontId="26" fillId="0" borderId="49" xfId="0" applyFont="1" applyBorder="1" applyAlignment="1">
      <alignment horizontal="left" vertical="center" wrapText="1"/>
    </xf>
    <xf numFmtId="178" fontId="27" fillId="0" borderId="37" xfId="0" applyNumberFormat="1" applyFont="1" applyBorder="1" applyAlignment="1">
      <alignment horizontal="center" vertical="center" wrapText="1"/>
    </xf>
    <xf numFmtId="178" fontId="27" fillId="0" borderId="43" xfId="0" applyNumberFormat="1" applyFont="1" applyBorder="1" applyAlignment="1">
      <alignment horizontal="center" vertical="center" wrapText="1"/>
    </xf>
    <xf numFmtId="178" fontId="27" fillId="0" borderId="48" xfId="0" applyNumberFormat="1" applyFont="1" applyBorder="1" applyAlignment="1">
      <alignment horizontal="center" vertical="center" wrapText="1"/>
    </xf>
    <xf numFmtId="178" fontId="27" fillId="0" borderId="7" xfId="0" applyNumberFormat="1" applyFont="1" applyBorder="1" applyAlignment="1">
      <alignment horizontal="center" vertical="center" wrapText="1"/>
    </xf>
    <xf numFmtId="178" fontId="27" fillId="0" borderId="44" xfId="0" applyNumberFormat="1" applyFont="1" applyBorder="1" applyAlignment="1">
      <alignment horizontal="center" vertical="center" wrapText="1"/>
    </xf>
    <xf numFmtId="178" fontId="27" fillId="0" borderId="50" xfId="0" applyNumberFormat="1" applyFont="1" applyBorder="1" applyAlignment="1">
      <alignment horizontal="center" vertical="center" wrapText="1"/>
    </xf>
    <xf numFmtId="177" fontId="9" fillId="0" borderId="0" xfId="0" applyNumberFormat="1" applyFont="1" applyFill="1">
      <alignmen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9" fillId="0" borderId="0" xfId="0" applyFont="1" applyAlignment="1">
      <alignment horizontal="center" vertical="center"/>
    </xf>
    <xf numFmtId="0" fontId="26" fillId="0" borderId="44" xfId="0" applyFont="1" applyBorder="1" applyAlignment="1">
      <alignment horizontal="center" vertical="center"/>
    </xf>
    <xf numFmtId="0" fontId="26" fillId="0" borderId="47"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4" fillId="0" borderId="61" xfId="10" applyFont="1" applyBorder="1" applyAlignment="1">
      <alignment horizontal="center" vertical="center"/>
    </xf>
    <xf numFmtId="0" fontId="14" fillId="0" borderId="47" xfId="10" applyFont="1" applyBorder="1" applyAlignment="1">
      <alignment horizontal="center" vertical="center"/>
    </xf>
    <xf numFmtId="0" fontId="14" fillId="0" borderId="64" xfId="10" applyFont="1" applyBorder="1" applyAlignment="1">
      <alignment horizontal="center" vertical="center" shrinkToFit="1"/>
    </xf>
    <xf numFmtId="0" fontId="28" fillId="0" borderId="2" xfId="15" applyNumberFormat="1" applyFont="1" applyBorder="1" applyAlignment="1">
      <alignment horizontal="center" vertical="center" shrinkToFit="1"/>
    </xf>
    <xf numFmtId="0" fontId="28" fillId="0" borderId="46" xfId="15" applyNumberFormat="1" applyFont="1" applyBorder="1" applyAlignment="1">
      <alignment horizontal="center" vertical="center" shrinkToFit="1"/>
    </xf>
    <xf numFmtId="189" fontId="28" fillId="0" borderId="2" xfId="15" applyNumberFormat="1" applyFont="1" applyBorder="1" applyAlignment="1">
      <alignment vertical="center" shrinkToFit="1"/>
    </xf>
    <xf numFmtId="189" fontId="28" fillId="0" borderId="46" xfId="15" applyNumberFormat="1" applyFont="1" applyBorder="1" applyAlignment="1">
      <alignment vertical="center" shrinkToFit="1"/>
    </xf>
    <xf numFmtId="189" fontId="28" fillId="0" borderId="91" xfId="15" applyNumberFormat="1" applyFont="1" applyBorder="1" applyAlignment="1">
      <alignment vertical="center" shrinkToFit="1"/>
    </xf>
    <xf numFmtId="189" fontId="28" fillId="0" borderId="92" xfId="15" applyNumberFormat="1" applyFont="1" applyBorder="1" applyAlignment="1">
      <alignment vertical="center" shrinkToFit="1"/>
    </xf>
    <xf numFmtId="189" fontId="28" fillId="0" borderId="3" xfId="15" applyNumberFormat="1" applyFont="1" applyBorder="1" applyAlignment="1">
      <alignment vertical="center" shrinkToFit="1"/>
    </xf>
    <xf numFmtId="189" fontId="28" fillId="0" borderId="67" xfId="15" applyNumberFormat="1" applyFont="1" applyBorder="1" applyAlignment="1">
      <alignment vertical="center" shrinkToFit="1"/>
    </xf>
    <xf numFmtId="177" fontId="28" fillId="0" borderId="1" xfId="15" applyNumberFormat="1" applyFont="1" applyFill="1" applyBorder="1" applyAlignment="1">
      <alignment vertical="center" shrinkToFit="1"/>
    </xf>
    <xf numFmtId="177" fontId="28" fillId="0" borderId="4" xfId="15" applyNumberFormat="1" applyFont="1" applyFill="1" applyBorder="1" applyAlignment="1">
      <alignment vertical="center" shrinkToFit="1"/>
    </xf>
    <xf numFmtId="189" fontId="28" fillId="0" borderId="1" xfId="15" applyNumberFormat="1" applyFont="1" applyBorder="1" applyAlignment="1">
      <alignment vertical="center" shrinkToFit="1"/>
    </xf>
    <xf numFmtId="189" fontId="28" fillId="0" borderId="4" xfId="15" applyNumberFormat="1" applyFont="1" applyBorder="1" applyAlignment="1">
      <alignment vertical="center" shrinkToFit="1"/>
    </xf>
    <xf numFmtId="190" fontId="28" fillId="0" borderId="93" xfId="15" applyNumberFormat="1" applyFont="1" applyFill="1" applyBorder="1" applyAlignment="1">
      <alignment horizontal="center" vertical="center" shrinkToFit="1"/>
    </xf>
    <xf numFmtId="190" fontId="28" fillId="0" borderId="94" xfId="15" applyNumberFormat="1" applyFont="1" applyFill="1" applyBorder="1" applyAlignment="1">
      <alignment horizontal="center" vertical="center" shrinkToFit="1"/>
    </xf>
    <xf numFmtId="195" fontId="28" fillId="0" borderId="3" xfId="15" applyNumberFormat="1" applyFont="1" applyBorder="1" applyAlignment="1">
      <alignment vertical="center" shrinkToFit="1"/>
    </xf>
    <xf numFmtId="195" fontId="28" fillId="0" borderId="67" xfId="15" applyNumberFormat="1" applyFont="1" applyBorder="1" applyAlignment="1">
      <alignment vertical="center" shrinkToFit="1"/>
    </xf>
    <xf numFmtId="190" fontId="28" fillId="0" borderId="1" xfId="15" applyNumberFormat="1" applyFont="1" applyBorder="1" applyAlignment="1">
      <alignment vertical="center" shrinkToFit="1"/>
    </xf>
    <xf numFmtId="190" fontId="28" fillId="0" borderId="4" xfId="15" applyNumberFormat="1" applyFont="1" applyBorder="1" applyAlignment="1">
      <alignment vertical="center" shrinkToFit="1"/>
    </xf>
    <xf numFmtId="190" fontId="28" fillId="0" borderId="1" xfId="15" applyNumberFormat="1" applyFont="1" applyFill="1" applyBorder="1" applyAlignment="1">
      <alignment vertical="center" shrinkToFit="1"/>
    </xf>
    <xf numFmtId="190" fontId="28" fillId="0" borderId="4" xfId="15" applyNumberFormat="1" applyFont="1" applyFill="1" applyBorder="1" applyAlignment="1">
      <alignment vertical="center" shrinkToFit="1"/>
    </xf>
    <xf numFmtId="190" fontId="28" fillId="0" borderId="93" xfId="15" applyNumberFormat="1" applyFont="1" applyFill="1" applyBorder="1" applyAlignment="1">
      <alignment vertical="center" shrinkToFit="1"/>
    </xf>
    <xf numFmtId="190" fontId="28" fillId="0" borderId="94" xfId="15" applyNumberFormat="1" applyFont="1" applyFill="1" applyBorder="1" applyAlignment="1">
      <alignment vertical="center" shrinkToFit="1"/>
    </xf>
    <xf numFmtId="195" fontId="28" fillId="0" borderId="3" xfId="15" applyNumberFormat="1" applyFont="1" applyFill="1" applyBorder="1" applyAlignment="1">
      <alignment vertical="center" shrinkToFit="1"/>
    </xf>
    <xf numFmtId="195" fontId="28" fillId="0" borderId="67" xfId="15" applyNumberFormat="1" applyFont="1" applyFill="1" applyBorder="1" applyAlignment="1">
      <alignment vertical="center" shrinkToFit="1"/>
    </xf>
    <xf numFmtId="186" fontId="28" fillId="0" borderId="5" xfId="16" applyNumberFormat="1" applyFont="1" applyFill="1" applyBorder="1" applyAlignment="1">
      <alignment vertical="center" shrinkToFit="1"/>
    </xf>
    <xf numFmtId="186" fontId="28" fillId="0" borderId="30" xfId="16" applyNumberFormat="1" applyFont="1" applyFill="1" applyBorder="1" applyAlignment="1">
      <alignment vertical="center" shrinkToFit="1"/>
    </xf>
    <xf numFmtId="0" fontId="16" fillId="0" borderId="0" xfId="10" applyFont="1" applyAlignment="1">
      <alignment vertical="center"/>
    </xf>
    <xf numFmtId="0" fontId="14" fillId="0" borderId="72" xfId="10" applyFont="1" applyBorder="1" applyAlignment="1">
      <alignment horizontal="center" vertical="center"/>
    </xf>
    <xf numFmtId="0" fontId="14" fillId="0" borderId="84" xfId="10" applyFont="1" applyBorder="1" applyAlignment="1">
      <alignment horizontal="center" vertical="center"/>
    </xf>
    <xf numFmtId="0" fontId="14" fillId="0" borderId="41" xfId="10" applyFont="1" applyBorder="1" applyAlignment="1">
      <alignment horizontal="center" vertical="center"/>
    </xf>
    <xf numFmtId="0" fontId="14" fillId="0" borderId="37" xfId="10" applyFont="1" applyBorder="1" applyAlignment="1">
      <alignment horizontal="center" vertical="center"/>
    </xf>
    <xf numFmtId="0" fontId="14" fillId="0" borderId="2" xfId="10" applyFont="1" applyBorder="1" applyAlignment="1">
      <alignment horizontal="center" vertical="center"/>
    </xf>
    <xf numFmtId="0" fontId="14" fillId="0" borderId="43" xfId="10" applyFont="1" applyBorder="1" applyAlignment="1">
      <alignment vertical="center"/>
    </xf>
    <xf numFmtId="0" fontId="14" fillId="0" borderId="24" xfId="10" applyFont="1" applyBorder="1" applyAlignment="1">
      <alignment vertical="center"/>
    </xf>
    <xf numFmtId="0" fontId="14" fillId="0" borderId="87" xfId="10" applyFont="1" applyBorder="1" applyAlignment="1">
      <alignment horizontal="center" vertical="center"/>
    </xf>
    <xf numFmtId="0" fontId="14" fillId="0" borderId="42" xfId="10" applyFont="1" applyBorder="1" applyAlignment="1">
      <alignment horizontal="center" vertical="center"/>
    </xf>
    <xf numFmtId="0" fontId="14" fillId="0" borderId="99" xfId="10" applyFont="1" applyBorder="1" applyAlignment="1">
      <alignment horizontal="center" vertical="center"/>
    </xf>
    <xf numFmtId="0" fontId="14" fillId="0" borderId="88" xfId="10" applyFont="1" applyBorder="1" applyAlignment="1">
      <alignment horizontal="center" vertical="center"/>
    </xf>
    <xf numFmtId="0" fontId="9" fillId="0" borderId="31" xfId="10" applyFont="1" applyBorder="1" applyAlignment="1">
      <alignment horizontal="center" vertical="center"/>
    </xf>
    <xf numFmtId="0" fontId="14" fillId="0" borderId="51" xfId="10" applyFont="1" applyBorder="1" applyAlignment="1">
      <alignment horizontal="center" vertical="center"/>
    </xf>
    <xf numFmtId="2" fontId="14" fillId="0" borderId="52" xfId="10" applyNumberFormat="1" applyFont="1" applyBorder="1" applyAlignment="1">
      <alignment horizontal="center" vertical="center"/>
    </xf>
    <xf numFmtId="197" fontId="14" fillId="0" borderId="51" xfId="17" applyNumberFormat="1" applyFont="1" applyBorder="1" applyAlignment="1">
      <alignment vertical="center"/>
    </xf>
    <xf numFmtId="2" fontId="14" fillId="0" borderId="9" xfId="10" applyNumberFormat="1" applyFont="1" applyBorder="1" applyAlignment="1">
      <alignment horizontal="center" vertical="center"/>
    </xf>
    <xf numFmtId="0" fontId="14" fillId="0" borderId="100" xfId="10" applyFont="1" applyBorder="1" applyAlignment="1">
      <alignment horizontal="center" vertical="center"/>
    </xf>
    <xf numFmtId="197" fontId="14" fillId="0" borderId="100" xfId="17" applyNumberFormat="1" applyFont="1" applyBorder="1" applyAlignment="1">
      <alignment vertical="center"/>
    </xf>
    <xf numFmtId="2" fontId="14" fillId="0" borderId="102" xfId="10" applyNumberFormat="1" applyFont="1" applyBorder="1" applyAlignment="1">
      <alignment horizontal="center" vertical="center"/>
    </xf>
    <xf numFmtId="2" fontId="14" fillId="0" borderId="101" xfId="10" applyNumberFormat="1" applyFont="1" applyBorder="1" applyAlignment="1">
      <alignment horizontal="center" vertical="center"/>
    </xf>
    <xf numFmtId="0" fontId="14" fillId="0" borderId="38" xfId="10" applyFont="1" applyBorder="1" applyAlignment="1">
      <alignment horizontal="center" vertical="center"/>
    </xf>
    <xf numFmtId="2" fontId="14" fillId="0" borderId="0" xfId="10" applyNumberFormat="1" applyFont="1" applyBorder="1" applyAlignment="1">
      <alignment horizontal="center" vertical="center"/>
    </xf>
    <xf numFmtId="197" fontId="14" fillId="0" borderId="104" xfId="17" applyNumberFormat="1" applyFont="1" applyBorder="1" applyAlignment="1">
      <alignment vertical="center"/>
    </xf>
    <xf numFmtId="2" fontId="14" fillId="0" borderId="105" xfId="10" applyNumberFormat="1" applyFont="1" applyBorder="1" applyAlignment="1">
      <alignment horizontal="center" vertical="center"/>
    </xf>
    <xf numFmtId="2" fontId="14" fillId="0" borderId="106" xfId="10" applyNumberFormat="1" applyFont="1" applyBorder="1" applyAlignment="1">
      <alignment horizontal="center" vertical="center"/>
    </xf>
    <xf numFmtId="0" fontId="14" fillId="0" borderId="7" xfId="10" applyFont="1" applyBorder="1" applyAlignment="1">
      <alignment horizontal="center" vertical="center"/>
    </xf>
    <xf numFmtId="197" fontId="14" fillId="0" borderId="7" xfId="17" applyNumberFormat="1" applyFont="1" applyBorder="1" applyAlignment="1">
      <alignment vertical="center"/>
    </xf>
    <xf numFmtId="2" fontId="14" fillId="0" borderId="6" xfId="10" applyNumberFormat="1" applyFont="1" applyBorder="1" applyAlignment="1">
      <alignment horizontal="center" vertical="center"/>
    </xf>
    <xf numFmtId="2" fontId="14" fillId="0" borderId="43" xfId="10" applyNumberFormat="1" applyFont="1" applyBorder="1" applyAlignment="1">
      <alignment horizontal="center" vertical="center"/>
    </xf>
    <xf numFmtId="197" fontId="14" fillId="0" borderId="37" xfId="17" applyNumberFormat="1" applyFont="1" applyBorder="1" applyAlignment="1">
      <alignment vertical="center"/>
    </xf>
    <xf numFmtId="2" fontId="14" fillId="0" borderId="24" xfId="10" applyNumberFormat="1" applyFont="1" applyBorder="1" applyAlignment="1">
      <alignment horizontal="center" vertical="center"/>
    </xf>
    <xf numFmtId="197" fontId="14" fillId="0" borderId="61" xfId="17" applyNumberFormat="1" applyFont="1" applyBorder="1" applyAlignment="1">
      <alignment vertical="center"/>
    </xf>
    <xf numFmtId="2" fontId="14" fillId="0" borderId="57" xfId="10" applyNumberFormat="1" applyFont="1" applyBorder="1" applyAlignment="1">
      <alignment horizontal="center" vertical="center"/>
    </xf>
    <xf numFmtId="0" fontId="15" fillId="0" borderId="0" xfId="10" applyFont="1"/>
    <xf numFmtId="197" fontId="14" fillId="0" borderId="38" xfId="17" applyNumberFormat="1" applyFont="1" applyBorder="1" applyAlignment="1">
      <alignment vertical="center"/>
    </xf>
    <xf numFmtId="2" fontId="14" fillId="0" borderId="36" xfId="10" applyNumberFormat="1" applyFont="1" applyBorder="1" applyAlignment="1">
      <alignment horizontal="center" vertical="center"/>
    </xf>
    <xf numFmtId="2" fontId="14" fillId="0" borderId="107" xfId="10" applyNumberFormat="1" applyFont="1" applyBorder="1" applyAlignment="1">
      <alignment horizontal="center" vertical="center"/>
    </xf>
    <xf numFmtId="2" fontId="14" fillId="0" borderId="108" xfId="10" applyNumberFormat="1" applyFont="1" applyBorder="1" applyAlignment="1">
      <alignment horizontal="center" vertical="center"/>
    </xf>
    <xf numFmtId="2" fontId="14" fillId="0" borderId="109" xfId="10" applyNumberFormat="1" applyFont="1" applyBorder="1" applyAlignment="1">
      <alignment horizontal="center" vertical="center"/>
    </xf>
    <xf numFmtId="2" fontId="14" fillId="0" borderId="110" xfId="10" applyNumberFormat="1" applyFont="1" applyBorder="1" applyAlignment="1">
      <alignment horizontal="center" vertical="center"/>
    </xf>
    <xf numFmtId="181" fontId="14" fillId="4" borderId="101" xfId="10" applyNumberFormat="1" applyFont="1" applyFill="1" applyBorder="1" applyAlignment="1">
      <alignment vertical="center" shrinkToFit="1"/>
    </xf>
    <xf numFmtId="181" fontId="14" fillId="4" borderId="0" xfId="10" applyNumberFormat="1" applyFont="1" applyFill="1" applyBorder="1" applyAlignment="1">
      <alignment vertical="center" shrinkToFit="1"/>
    </xf>
    <xf numFmtId="181" fontId="14" fillId="4" borderId="44" xfId="10" applyNumberFormat="1" applyFont="1" applyFill="1" applyBorder="1" applyAlignment="1">
      <alignment vertical="center" shrinkToFit="1"/>
    </xf>
    <xf numFmtId="190" fontId="14" fillId="0" borderId="64" xfId="10" applyNumberFormat="1" applyFont="1" applyBorder="1" applyAlignment="1">
      <alignment vertical="center"/>
    </xf>
    <xf numFmtId="190" fontId="14" fillId="0" borderId="39" xfId="10" applyNumberFormat="1" applyFont="1" applyBorder="1" applyAlignment="1">
      <alignment vertical="center"/>
    </xf>
    <xf numFmtId="190" fontId="14" fillId="0" borderId="2" xfId="10" applyNumberFormat="1" applyFont="1" applyBorder="1" applyAlignment="1">
      <alignment vertical="center"/>
    </xf>
    <xf numFmtId="190" fontId="14" fillId="0" borderId="3" xfId="10" applyNumberFormat="1" applyFont="1" applyBorder="1" applyAlignment="1">
      <alignment vertical="center"/>
    </xf>
    <xf numFmtId="190" fontId="14" fillId="0" borderId="31" xfId="10" applyNumberFormat="1" applyFont="1" applyBorder="1" applyAlignment="1">
      <alignment vertical="center"/>
    </xf>
    <xf numFmtId="0" fontId="14" fillId="0" borderId="52" xfId="10" applyFont="1" applyBorder="1" applyAlignment="1">
      <alignment horizontal="center" vertical="center"/>
    </xf>
    <xf numFmtId="0" fontId="14" fillId="0" borderId="0" xfId="10" applyFont="1" applyBorder="1" applyAlignment="1">
      <alignment horizontal="center" vertical="center"/>
    </xf>
    <xf numFmtId="0" fontId="14" fillId="0" borderId="58" xfId="10" applyFont="1" applyBorder="1" applyAlignment="1">
      <alignment horizontal="center" vertical="center" shrinkToFit="1"/>
    </xf>
    <xf numFmtId="2" fontId="14" fillId="0" borderId="52" xfId="10" applyNumberFormat="1" applyFont="1" applyFill="1" applyBorder="1" applyAlignment="1">
      <alignment horizontal="center" vertical="center"/>
    </xf>
    <xf numFmtId="190" fontId="14" fillId="0" borderId="101" xfId="10" applyNumberFormat="1" applyFont="1" applyFill="1" applyBorder="1" applyAlignment="1">
      <alignment vertical="center"/>
    </xf>
    <xf numFmtId="2" fontId="14" fillId="0" borderId="0" xfId="10" applyNumberFormat="1" applyFont="1" applyFill="1" applyBorder="1" applyAlignment="1">
      <alignment horizontal="center" vertical="center"/>
    </xf>
    <xf numFmtId="2" fontId="14" fillId="0" borderId="43" xfId="10" applyNumberFormat="1" applyFont="1" applyFill="1" applyBorder="1" applyAlignment="1">
      <alignment horizontal="center" vertical="center"/>
    </xf>
    <xf numFmtId="0" fontId="15" fillId="0" borderId="0" xfId="10" applyFont="1" applyAlignment="1"/>
    <xf numFmtId="2" fontId="14" fillId="4" borderId="47" xfId="10" applyNumberFormat="1" applyFont="1" applyFill="1" applyBorder="1" applyAlignment="1">
      <alignment horizontal="center" vertical="center"/>
    </xf>
    <xf numFmtId="0" fontId="14" fillId="0" borderId="57" xfId="10" applyFont="1" applyBorder="1" applyAlignment="1">
      <alignment horizontal="center" vertical="center"/>
    </xf>
    <xf numFmtId="190" fontId="14" fillId="0" borderId="84" xfId="10" applyNumberFormat="1" applyFont="1" applyFill="1" applyBorder="1" applyAlignment="1">
      <alignment vertical="center"/>
    </xf>
    <xf numFmtId="190" fontId="14" fillId="0" borderId="64" xfId="10" applyNumberFormat="1" applyFont="1" applyFill="1" applyBorder="1" applyAlignment="1">
      <alignment vertical="center"/>
    </xf>
    <xf numFmtId="190" fontId="14" fillId="0" borderId="87" xfId="10" applyNumberFormat="1" applyFont="1" applyFill="1" applyBorder="1" applyAlignment="1">
      <alignment vertical="center"/>
    </xf>
    <xf numFmtId="190" fontId="14" fillId="0" borderId="39" xfId="10" applyNumberFormat="1" applyFont="1" applyFill="1" applyBorder="1" applyAlignment="1">
      <alignment vertical="center"/>
    </xf>
    <xf numFmtId="190" fontId="14" fillId="4" borderId="87" xfId="10" applyNumberFormat="1" applyFont="1" applyFill="1" applyBorder="1" applyAlignment="1">
      <alignment vertical="center"/>
    </xf>
    <xf numFmtId="190" fontId="14" fillId="4" borderId="39" xfId="10" applyNumberFormat="1" applyFont="1" applyFill="1" applyBorder="1" applyAlignment="1">
      <alignment vertical="center"/>
    </xf>
    <xf numFmtId="190" fontId="14" fillId="0" borderId="90" xfId="10" applyNumberFormat="1" applyFont="1" applyFill="1" applyBorder="1" applyAlignment="1">
      <alignment vertical="center"/>
    </xf>
    <xf numFmtId="190" fontId="14" fillId="0" borderId="2" xfId="10" applyNumberFormat="1" applyFont="1" applyFill="1" applyBorder="1" applyAlignment="1">
      <alignment vertical="center"/>
    </xf>
    <xf numFmtId="190" fontId="14" fillId="0" borderId="89" xfId="10" applyNumberFormat="1" applyFont="1" applyFill="1" applyBorder="1" applyAlignment="1">
      <alignment vertical="center"/>
    </xf>
    <xf numFmtId="190" fontId="14" fillId="0" borderId="3" xfId="10" applyNumberFormat="1" applyFont="1" applyFill="1" applyBorder="1" applyAlignment="1">
      <alignment vertical="center"/>
    </xf>
    <xf numFmtId="0" fontId="15" fillId="0" borderId="64" xfId="10" applyFont="1" applyFill="1" applyBorder="1" applyAlignment="1">
      <alignment horizontal="center" vertical="center" shrinkToFit="1"/>
    </xf>
    <xf numFmtId="1" fontId="15" fillId="0" borderId="39" xfId="10" applyNumberFormat="1" applyFont="1" applyFill="1" applyBorder="1" applyAlignment="1">
      <alignment horizontal="center" vertical="center" shrinkToFit="1"/>
    </xf>
    <xf numFmtId="0" fontId="15" fillId="4" borderId="39" xfId="10" applyFont="1" applyFill="1" applyBorder="1" applyAlignment="1">
      <alignment horizontal="center" vertical="center" shrinkToFit="1"/>
    </xf>
    <xf numFmtId="0" fontId="15" fillId="0" borderId="2" xfId="10" applyFont="1" applyFill="1" applyBorder="1" applyAlignment="1">
      <alignment horizontal="center" vertical="center" shrinkToFit="1"/>
    </xf>
    <xf numFmtId="1" fontId="15" fillId="0" borderId="3" xfId="10" applyNumberFormat="1" applyFont="1" applyFill="1" applyBorder="1" applyAlignment="1">
      <alignment horizontal="center" vertical="center" shrinkToFit="1"/>
    </xf>
    <xf numFmtId="1" fontId="15" fillId="0" borderId="31" xfId="10" applyNumberFormat="1" applyFont="1" applyFill="1" applyBorder="1" applyAlignment="1">
      <alignment horizontal="center" vertical="center" shrinkToFit="1"/>
    </xf>
    <xf numFmtId="0" fontId="15" fillId="0" borderId="64" xfId="10" applyFont="1" applyBorder="1" applyAlignment="1">
      <alignment horizontal="center" vertical="center"/>
    </xf>
    <xf numFmtId="0" fontId="15" fillId="0" borderId="39" xfId="10" applyFont="1" applyBorder="1" applyAlignment="1" applyProtection="1">
      <alignment horizontal="center" vertical="center"/>
    </xf>
    <xf numFmtId="0" fontId="15" fillId="0" borderId="39" xfId="10" applyFont="1" applyBorder="1" applyAlignment="1">
      <alignment horizontal="center" vertical="center"/>
    </xf>
    <xf numFmtId="0" fontId="15" fillId="0" borderId="2" xfId="10" applyFont="1" applyBorder="1" applyAlignment="1">
      <alignment horizontal="center" vertical="center"/>
    </xf>
    <xf numFmtId="0" fontId="15" fillId="0" borderId="3" xfId="10" applyFont="1" applyBorder="1" applyAlignment="1" applyProtection="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left" vertical="center"/>
    </xf>
    <xf numFmtId="0" fontId="14" fillId="0" borderId="71" xfId="10" applyFont="1" applyBorder="1" applyAlignment="1">
      <alignment vertical="center"/>
    </xf>
    <xf numFmtId="0" fontId="14" fillId="0" borderId="46" xfId="10" applyFont="1" applyBorder="1" applyAlignment="1">
      <alignment horizontal="center" vertical="center"/>
    </xf>
    <xf numFmtId="190" fontId="14" fillId="0" borderId="47" xfId="10" applyNumberFormat="1" applyFont="1" applyFill="1" applyBorder="1" applyAlignment="1">
      <alignment vertical="center"/>
    </xf>
    <xf numFmtId="181" fontId="14" fillId="4" borderId="47" xfId="10" applyNumberFormat="1" applyFont="1" applyFill="1" applyBorder="1" applyAlignment="1">
      <alignment vertical="center" shrinkToFit="1"/>
    </xf>
    <xf numFmtId="2" fontId="14" fillId="0" borderId="111" xfId="10" applyNumberFormat="1" applyFont="1" applyBorder="1" applyAlignment="1">
      <alignment horizontal="center" vertical="center"/>
    </xf>
    <xf numFmtId="190" fontId="14" fillId="0" borderId="88" xfId="10" applyNumberFormat="1" applyFont="1" applyFill="1" applyBorder="1" applyAlignment="1">
      <alignment vertical="center"/>
    </xf>
    <xf numFmtId="190" fontId="14" fillId="0" borderId="31" xfId="10" applyNumberFormat="1" applyFont="1" applyFill="1" applyBorder="1" applyAlignment="1">
      <alignment vertical="center"/>
    </xf>
    <xf numFmtId="0" fontId="15" fillId="0" borderId="31" xfId="10" applyFont="1" applyBorder="1" applyAlignment="1" applyProtection="1">
      <alignment horizontal="center" vertical="center"/>
    </xf>
    <xf numFmtId="0" fontId="58" fillId="0" borderId="0" xfId="10" applyFont="1"/>
    <xf numFmtId="0" fontId="59" fillId="0" borderId="0" xfId="10" applyFont="1"/>
    <xf numFmtId="190" fontId="14" fillId="0" borderId="0" xfId="10" applyNumberFormat="1" applyFont="1" applyFill="1" applyBorder="1" applyAlignment="1">
      <alignment vertical="center"/>
    </xf>
    <xf numFmtId="1" fontId="15" fillId="0" borderId="0" xfId="10" applyNumberFormat="1" applyFont="1" applyFill="1" applyBorder="1" applyAlignment="1">
      <alignment horizontal="center" vertical="center" shrinkToFit="1"/>
    </xf>
    <xf numFmtId="0" fontId="14" fillId="0" borderId="0" xfId="10" applyFont="1" applyAlignment="1"/>
    <xf numFmtId="0" fontId="14" fillId="0" borderId="0" xfId="10" applyFont="1" applyFill="1"/>
    <xf numFmtId="0" fontId="14" fillId="0" borderId="0" xfId="10" applyFont="1" applyFill="1" applyBorder="1" applyAlignment="1">
      <alignment horizontal="center" vertical="center"/>
    </xf>
    <xf numFmtId="2" fontId="14" fillId="0" borderId="0" xfId="10" applyNumberFormat="1" applyFont="1" applyFill="1" applyBorder="1" applyAlignment="1">
      <alignment vertical="center"/>
    </xf>
    <xf numFmtId="197" fontId="14" fillId="0" borderId="0" xfId="17" applyNumberFormat="1" applyFont="1" applyFill="1" applyBorder="1" applyAlignment="1">
      <alignment horizontal="center" vertical="center"/>
    </xf>
    <xf numFmtId="197" fontId="14" fillId="0" borderId="0" xfId="17" applyNumberFormat="1" applyFont="1" applyFill="1" applyBorder="1" applyAlignment="1">
      <alignment vertical="center"/>
    </xf>
    <xf numFmtId="181" fontId="14" fillId="0" borderId="0" xfId="10" applyNumberFormat="1" applyFont="1" applyFill="1" applyBorder="1" applyAlignment="1">
      <alignment vertical="center" shrinkToFit="1"/>
    </xf>
    <xf numFmtId="0" fontId="15" fillId="0" borderId="0" xfId="10" applyFont="1" applyFill="1" applyBorder="1" applyAlignment="1" applyProtection="1">
      <alignment horizontal="center" vertical="center"/>
    </xf>
    <xf numFmtId="0" fontId="14" fillId="0" borderId="0" xfId="10" applyFont="1" applyFill="1" applyBorder="1" applyAlignment="1">
      <alignment horizontal="left" vertical="center"/>
    </xf>
    <xf numFmtId="2" fontId="14" fillId="0" borderId="0" xfId="10" applyNumberFormat="1" applyFont="1" applyFill="1" applyAlignment="1">
      <alignment vertical="center"/>
    </xf>
    <xf numFmtId="2" fontId="14" fillId="0" borderId="9" xfId="10" applyNumberFormat="1" applyFont="1" applyBorder="1" applyAlignment="1">
      <alignment vertical="center" shrinkToFit="1"/>
    </xf>
    <xf numFmtId="2" fontId="14" fillId="0" borderId="102" xfId="10" applyNumberFormat="1" applyFont="1" applyBorder="1" applyAlignment="1">
      <alignment vertical="center" shrinkToFit="1"/>
    </xf>
    <xf numFmtId="2" fontId="14" fillId="0" borderId="36" xfId="10" applyNumberFormat="1" applyFont="1" applyBorder="1" applyAlignment="1">
      <alignment vertical="center" shrinkToFit="1"/>
    </xf>
    <xf numFmtId="2" fontId="14" fillId="0" borderId="6" xfId="10" applyNumberFormat="1" applyFont="1" applyBorder="1" applyAlignment="1">
      <alignment vertical="center" shrinkToFit="1"/>
    </xf>
    <xf numFmtId="2" fontId="14" fillId="0" borderId="24" xfId="10" applyNumberFormat="1" applyFont="1" applyBorder="1" applyAlignment="1">
      <alignment vertical="center" shrinkToFit="1"/>
    </xf>
    <xf numFmtId="2" fontId="14" fillId="0" borderId="57" xfId="10" applyNumberFormat="1" applyFont="1" applyBorder="1" applyAlignment="1">
      <alignment vertical="center" shrinkToFit="1"/>
    </xf>
    <xf numFmtId="190" fontId="14" fillId="0" borderId="64" xfId="10" applyNumberFormat="1" applyFont="1" applyBorder="1" applyAlignment="1">
      <alignment horizontal="center" vertical="center"/>
    </xf>
    <xf numFmtId="190" fontId="14" fillId="0" borderId="103" xfId="10" applyNumberFormat="1" applyFont="1" applyBorder="1" applyAlignment="1">
      <alignment horizontal="center" vertical="center"/>
    </xf>
    <xf numFmtId="190" fontId="14" fillId="0" borderId="39" xfId="10" applyNumberFormat="1" applyFont="1" applyBorder="1" applyAlignment="1">
      <alignment horizontal="center" vertical="center"/>
    </xf>
    <xf numFmtId="190" fontId="14" fillId="0" borderId="2" xfId="10" applyNumberFormat="1" applyFont="1" applyBorder="1" applyAlignment="1">
      <alignment horizontal="center" vertical="center"/>
    </xf>
    <xf numFmtId="190" fontId="14" fillId="0" borderId="3" xfId="10" applyNumberFormat="1" applyFont="1" applyBorder="1" applyAlignment="1">
      <alignment horizontal="center" vertical="center"/>
    </xf>
    <xf numFmtId="190" fontId="14" fillId="0" borderId="31" xfId="10" applyNumberFormat="1" applyFont="1" applyBorder="1" applyAlignment="1">
      <alignment horizontal="center" vertical="center"/>
    </xf>
    <xf numFmtId="0" fontId="31" fillId="8" borderId="0" xfId="4" applyFont="1" applyFill="1" applyBorder="1"/>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60" fillId="0" borderId="0" xfId="4" applyFont="1" applyAlignment="1">
      <alignment horizontal="left"/>
    </xf>
    <xf numFmtId="0" fontId="9" fillId="0" borderId="0" xfId="0" applyFont="1" applyAlignment="1">
      <alignment horizontal="center" vertical="center"/>
    </xf>
    <xf numFmtId="0" fontId="9" fillId="0" borderId="0" xfId="0" applyFont="1" applyAlignment="1">
      <alignment horizontal="righ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4" fontId="36" fillId="0" borderId="1" xfId="4" applyNumberFormat="1" applyFont="1" applyBorder="1" applyAlignment="1">
      <alignment vertical="center" shrinkToFit="1"/>
    </xf>
    <xf numFmtId="4" fontId="36" fillId="4" borderId="1" xfId="4" applyNumberFormat="1" applyFont="1" applyFill="1" applyBorder="1" applyAlignment="1">
      <alignment vertical="center" shrinkToFit="1"/>
    </xf>
    <xf numFmtId="0" fontId="36" fillId="4" borderId="1" xfId="4" applyFont="1" applyFill="1" applyBorder="1" applyAlignment="1">
      <alignment vertical="center" shrinkToFit="1"/>
    </xf>
    <xf numFmtId="189" fontId="36" fillId="4" borderId="1" xfId="4" applyNumberFormat="1" applyFont="1" applyFill="1" applyBorder="1" applyAlignment="1">
      <alignment vertical="center" shrinkToFit="1"/>
    </xf>
    <xf numFmtId="0" fontId="36" fillId="0" borderId="1" xfId="4" applyFont="1" applyFill="1" applyBorder="1" applyAlignment="1">
      <alignment horizontal="center" vertical="center" shrinkToFit="1"/>
    </xf>
    <xf numFmtId="0" fontId="37" fillId="0" borderId="1" xfId="4" applyFont="1" applyBorder="1" applyAlignment="1">
      <alignment horizontal="center" vertical="center" wrapText="1"/>
    </xf>
    <xf numFmtId="0" fontId="9" fillId="0" borderId="0" xfId="0" quotePrefix="1" applyFont="1" applyAlignment="1">
      <alignment vertical="center"/>
    </xf>
    <xf numFmtId="177" fontId="9" fillId="0" borderId="0" xfId="0" applyNumberFormat="1" applyFont="1" applyAlignment="1">
      <alignment vertical="center"/>
    </xf>
    <xf numFmtId="177" fontId="9" fillId="0" borderId="0" xfId="0" applyNumberFormat="1" applyFont="1" applyAlignment="1">
      <alignment horizontal="right" vertical="center" indent="1"/>
    </xf>
    <xf numFmtId="0" fontId="9" fillId="0" borderId="0" xfId="0" applyFont="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2" borderId="3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37" xfId="0" applyFont="1" applyFill="1" applyBorder="1" applyAlignment="1">
      <alignment horizontal="center" vertical="center"/>
    </xf>
    <xf numFmtId="0" fontId="9" fillId="0" borderId="0" xfId="0" applyFont="1" applyAlignment="1">
      <alignment horizontal="right" vertical="center"/>
    </xf>
    <xf numFmtId="49" fontId="14" fillId="0" borderId="33" xfId="0" applyNumberFormat="1" applyFont="1" applyBorder="1" applyAlignment="1">
      <alignment vertical="center"/>
    </xf>
    <xf numFmtId="49" fontId="14" fillId="0" borderId="34" xfId="0" applyNumberFormat="1" applyFont="1" applyBorder="1" applyAlignment="1">
      <alignment vertical="center"/>
    </xf>
    <xf numFmtId="49" fontId="14" fillId="0" borderId="35" xfId="0" applyNumberFormat="1" applyFont="1" applyBorder="1" applyAlignment="1">
      <alignment vertical="center"/>
    </xf>
    <xf numFmtId="0" fontId="31" fillId="0" borderId="0" xfId="4" applyFont="1" applyAlignment="1">
      <alignment horizontal="right"/>
    </xf>
    <xf numFmtId="49" fontId="46" fillId="0" borderId="0" xfId="3" applyNumberFormat="1" applyFont="1" applyAlignment="1">
      <alignment horizontal="center" vertical="center"/>
    </xf>
    <xf numFmtId="0" fontId="9" fillId="0" borderId="54" xfId="0" applyFont="1" applyBorder="1" applyAlignment="1">
      <alignment horizontal="distributed" vertical="center" wrapText="1" indent="1"/>
    </xf>
    <xf numFmtId="0" fontId="9" fillId="0" borderId="43" xfId="0" applyFont="1" applyBorder="1" applyAlignment="1">
      <alignment horizontal="distributed" vertical="center" indent="1"/>
    </xf>
    <xf numFmtId="0" fontId="9" fillId="0" borderId="24" xfId="0" applyFont="1" applyBorder="1" applyAlignment="1">
      <alignment horizontal="distributed" vertical="center" indent="1"/>
    </xf>
    <xf numFmtId="0" fontId="9" fillId="0" borderId="55" xfId="0" applyFont="1" applyBorder="1" applyAlignment="1">
      <alignment horizontal="distributed" vertical="center" wrapText="1" indent="1"/>
    </xf>
    <xf numFmtId="0" fontId="9" fillId="0" borderId="0" xfId="0" applyFont="1" applyBorder="1" applyAlignment="1">
      <alignment horizontal="distributed" vertical="center" indent="1"/>
    </xf>
    <xf numFmtId="0" fontId="9" fillId="0" borderId="36" xfId="0" applyFont="1" applyBorder="1" applyAlignment="1">
      <alignment horizontal="distributed" vertical="center" indent="1"/>
    </xf>
    <xf numFmtId="0" fontId="9" fillId="0" borderId="10" xfId="0" applyFont="1" applyBorder="1" applyAlignment="1">
      <alignment horizontal="distributed" vertical="center" indent="1"/>
    </xf>
    <xf numFmtId="0" fontId="9" fillId="0" borderId="44" xfId="0" applyFont="1" applyBorder="1" applyAlignment="1">
      <alignment horizontal="distributed" vertical="center" indent="1"/>
    </xf>
    <xf numFmtId="0" fontId="9" fillId="0" borderId="6" xfId="0" applyFont="1" applyBorder="1" applyAlignment="1">
      <alignment horizontal="distributed" vertical="center" indent="1"/>
    </xf>
    <xf numFmtId="0" fontId="9" fillId="2" borderId="37" xfId="0" quotePrefix="1" applyFont="1" applyFill="1" applyBorder="1" applyAlignment="1">
      <alignment horizontal="left" vertical="center" wrapText="1" indent="1"/>
    </xf>
    <xf numFmtId="0" fontId="9" fillId="2" borderId="43" xfId="0" applyFont="1" applyFill="1" applyBorder="1" applyAlignment="1">
      <alignment horizontal="left" vertical="center" wrapText="1" indent="1"/>
    </xf>
    <xf numFmtId="0" fontId="9" fillId="2" borderId="48" xfId="0" applyFont="1" applyFill="1" applyBorder="1" applyAlignment="1">
      <alignment horizontal="left" vertical="center" wrapText="1" indent="1"/>
    </xf>
    <xf numFmtId="0" fontId="9" fillId="2" borderId="38" xfId="0" applyFont="1" applyFill="1" applyBorder="1" applyAlignment="1">
      <alignment horizontal="left" vertical="center" wrapText="1" indent="1"/>
    </xf>
    <xf numFmtId="0" fontId="9" fillId="2" borderId="0" xfId="0" applyFont="1" applyFill="1" applyBorder="1" applyAlignment="1">
      <alignment horizontal="left" vertical="center" wrapText="1" indent="1"/>
    </xf>
    <xf numFmtId="0" fontId="9" fillId="2" borderId="49"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9" fillId="2" borderId="44" xfId="0" applyFont="1" applyFill="1" applyBorder="1" applyAlignment="1">
      <alignment horizontal="left" vertical="center" wrapText="1" indent="1"/>
    </xf>
    <xf numFmtId="0" fontId="9" fillId="2" borderId="50" xfId="0" applyFont="1" applyFill="1" applyBorder="1" applyAlignment="1">
      <alignment horizontal="left" vertical="center" wrapText="1" indent="1"/>
    </xf>
    <xf numFmtId="0" fontId="9" fillId="0" borderId="37" xfId="0" quotePrefix="1" applyFont="1" applyFill="1" applyBorder="1" applyAlignment="1">
      <alignment horizontal="left" vertical="center" wrapText="1" indent="1"/>
    </xf>
    <xf numFmtId="0" fontId="9" fillId="0" borderId="43" xfId="0" applyFont="1" applyFill="1" applyBorder="1" applyAlignment="1">
      <alignment horizontal="left" vertical="center" wrapText="1" indent="1"/>
    </xf>
    <xf numFmtId="0" fontId="9" fillId="0" borderId="48" xfId="0" applyFont="1" applyFill="1" applyBorder="1" applyAlignment="1">
      <alignment horizontal="left" vertical="center" wrapText="1" indent="1"/>
    </xf>
    <xf numFmtId="0" fontId="9" fillId="0" borderId="38"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9" fillId="0" borderId="49" xfId="0" applyFont="1" applyFill="1" applyBorder="1" applyAlignment="1">
      <alignment horizontal="left" vertical="center" wrapText="1" indent="1"/>
    </xf>
    <xf numFmtId="0" fontId="9" fillId="0" borderId="7" xfId="0" applyFont="1" applyFill="1" applyBorder="1" applyAlignment="1">
      <alignment horizontal="left" vertical="center" wrapText="1" indent="1"/>
    </xf>
    <xf numFmtId="0" fontId="9" fillId="0" borderId="44" xfId="0" applyFont="1" applyFill="1" applyBorder="1" applyAlignment="1">
      <alignment horizontal="left" vertical="center" wrapText="1" indent="1"/>
    </xf>
    <xf numFmtId="0" fontId="9" fillId="0" borderId="50" xfId="0" applyFont="1" applyFill="1" applyBorder="1" applyAlignment="1">
      <alignment horizontal="left" vertical="center" wrapText="1" indent="1"/>
    </xf>
    <xf numFmtId="0" fontId="9" fillId="0" borderId="56" xfId="0" applyFont="1" applyBorder="1" applyAlignment="1">
      <alignment horizontal="distributed" vertical="center" indent="1"/>
    </xf>
    <xf numFmtId="0" fontId="9" fillId="0" borderId="47" xfId="0" applyFont="1" applyBorder="1" applyAlignment="1">
      <alignment horizontal="distributed" vertical="center" indent="1"/>
    </xf>
    <xf numFmtId="0" fontId="9" fillId="0" borderId="57" xfId="0" applyFont="1" applyBorder="1" applyAlignment="1">
      <alignment horizontal="distributed" vertical="center" indent="1"/>
    </xf>
    <xf numFmtId="0" fontId="9"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178" fontId="20" fillId="0" borderId="37" xfId="0" applyNumberFormat="1" applyFont="1" applyFill="1" applyBorder="1" applyAlignment="1">
      <alignment horizontal="left" vertical="center" wrapText="1" indent="1"/>
    </xf>
    <xf numFmtId="178" fontId="20" fillId="0" borderId="43" xfId="0" applyNumberFormat="1" applyFont="1" applyFill="1" applyBorder="1" applyAlignment="1">
      <alignment horizontal="left" vertical="center" wrapText="1" indent="1"/>
    </xf>
    <xf numFmtId="178" fontId="20" fillId="0" borderId="48" xfId="0" applyNumberFormat="1" applyFont="1" applyFill="1" applyBorder="1" applyAlignment="1">
      <alignment horizontal="left" vertical="center" wrapText="1" indent="1"/>
    </xf>
    <xf numFmtId="178" fontId="20" fillId="0" borderId="38" xfId="0" applyNumberFormat="1" applyFont="1" applyFill="1" applyBorder="1" applyAlignment="1">
      <alignment horizontal="left" vertical="center" wrapText="1" indent="1"/>
    </xf>
    <xf numFmtId="178" fontId="20" fillId="0" borderId="0" xfId="0" applyNumberFormat="1" applyFont="1" applyFill="1" applyBorder="1" applyAlignment="1">
      <alignment horizontal="left" vertical="center" wrapText="1" indent="1"/>
    </xf>
    <xf numFmtId="178" fontId="20" fillId="0" borderId="49" xfId="0" applyNumberFormat="1" applyFont="1" applyFill="1" applyBorder="1" applyAlignment="1">
      <alignment horizontal="left" vertical="center" wrapText="1" indent="1"/>
    </xf>
    <xf numFmtId="178" fontId="20" fillId="0" borderId="7" xfId="0" applyNumberFormat="1" applyFont="1" applyFill="1" applyBorder="1" applyAlignment="1">
      <alignment horizontal="left" vertical="center" wrapText="1" indent="1"/>
    </xf>
    <xf numFmtId="178" fontId="20" fillId="0" borderId="44" xfId="0" applyNumberFormat="1" applyFont="1" applyFill="1" applyBorder="1" applyAlignment="1">
      <alignment horizontal="left" vertical="center" wrapText="1" indent="1"/>
    </xf>
    <xf numFmtId="178" fontId="20" fillId="0" borderId="50" xfId="0" applyNumberFormat="1" applyFont="1" applyFill="1" applyBorder="1" applyAlignment="1">
      <alignment horizontal="left" vertical="center" wrapText="1" indent="1"/>
    </xf>
    <xf numFmtId="0" fontId="9" fillId="0" borderId="1"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37" xfId="0" quotePrefix="1" applyFont="1" applyBorder="1" applyAlignment="1">
      <alignment horizontal="left" vertical="center" wrapText="1" indent="1"/>
    </xf>
    <xf numFmtId="0" fontId="9" fillId="0" borderId="43" xfId="0" applyFont="1" applyBorder="1" applyAlignment="1">
      <alignment horizontal="left" vertical="center" wrapText="1" indent="1"/>
    </xf>
    <xf numFmtId="0" fontId="9" fillId="0" borderId="48" xfId="0" applyFont="1" applyBorder="1" applyAlignment="1">
      <alignment horizontal="left" vertical="center" wrapText="1" indent="1"/>
    </xf>
    <xf numFmtId="0" fontId="9" fillId="0" borderId="38"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49"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44" xfId="0" applyFont="1" applyBorder="1" applyAlignment="1">
      <alignment horizontal="left" vertical="center" wrapText="1" indent="1"/>
    </xf>
    <xf numFmtId="0" fontId="9" fillId="0" borderId="50" xfId="0" applyFont="1" applyBorder="1" applyAlignment="1">
      <alignment horizontal="left" vertical="center" wrapText="1" indent="1"/>
    </xf>
    <xf numFmtId="0" fontId="9" fillId="0" borderId="8" xfId="0" applyFont="1" applyBorder="1" applyAlignment="1">
      <alignment horizontal="distributed" vertical="center" wrapText="1" indent="1"/>
    </xf>
    <xf numFmtId="0" fontId="9" fillId="0" borderId="52"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51" xfId="0" applyFont="1" applyFill="1" applyBorder="1" applyAlignment="1">
      <alignment horizontal="left" vertical="center" wrapText="1" indent="1"/>
    </xf>
    <xf numFmtId="0" fontId="9" fillId="0" borderId="52" xfId="0" applyFont="1" applyFill="1" applyBorder="1" applyAlignment="1">
      <alignment horizontal="left" vertical="center" wrapText="1" indent="1"/>
    </xf>
    <xf numFmtId="0" fontId="9" fillId="0" borderId="53" xfId="0" applyFont="1" applyFill="1" applyBorder="1" applyAlignment="1">
      <alignment horizontal="left" vertical="center" wrapText="1" indent="1"/>
    </xf>
    <xf numFmtId="0" fontId="1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21" fillId="0" borderId="0" xfId="0" applyFont="1" applyAlignment="1">
      <alignment horizontal="center" vertical="center"/>
    </xf>
    <xf numFmtId="0" fontId="15" fillId="0" borderId="32" xfId="0" applyFont="1" applyBorder="1" applyAlignment="1">
      <alignment horizontal="left" vertical="center" wrapText="1" indent="1"/>
    </xf>
    <xf numFmtId="0" fontId="15" fillId="0" borderId="29" xfId="0" applyFont="1" applyBorder="1" applyAlignment="1">
      <alignment horizontal="left" vertical="center" wrapText="1" indent="1"/>
    </xf>
    <xf numFmtId="0" fontId="15" fillId="0" borderId="1"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30" xfId="0" applyFont="1" applyBorder="1" applyAlignment="1">
      <alignment horizontal="left" vertical="center" wrapText="1" indent="1"/>
    </xf>
    <xf numFmtId="0" fontId="15" fillId="0" borderId="32" xfId="0" applyFont="1" applyBorder="1" applyAlignment="1">
      <alignment horizontal="left" vertical="top" wrapText="1" indent="1"/>
    </xf>
    <xf numFmtId="0" fontId="15" fillId="0" borderId="29" xfId="0" applyFont="1" applyBorder="1" applyAlignment="1">
      <alignment horizontal="left" vertical="top" wrapText="1" indent="1"/>
    </xf>
    <xf numFmtId="0" fontId="15"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5" xfId="0" applyFont="1" applyBorder="1" applyAlignment="1">
      <alignment horizontal="left" vertical="top" wrapText="1" indent="1"/>
    </xf>
    <xf numFmtId="0" fontId="15" fillId="0" borderId="30" xfId="0" applyFont="1" applyBorder="1" applyAlignment="1">
      <alignment horizontal="left" vertical="top" wrapText="1" indent="1"/>
    </xf>
    <xf numFmtId="0" fontId="15" fillId="0" borderId="32" xfId="0" applyFont="1" applyFill="1" applyBorder="1" applyAlignment="1">
      <alignment horizontal="left" vertical="top" wrapText="1" indent="1"/>
    </xf>
    <xf numFmtId="0" fontId="15" fillId="0" borderId="29" xfId="0" applyFont="1" applyFill="1" applyBorder="1" applyAlignment="1">
      <alignment horizontal="left" vertical="top" wrapText="1" indent="1"/>
    </xf>
    <xf numFmtId="0" fontId="15" fillId="0" borderId="1" xfId="0" applyFont="1" applyFill="1" applyBorder="1" applyAlignment="1">
      <alignment horizontal="left" vertical="top" wrapText="1" indent="1"/>
    </xf>
    <xf numFmtId="0" fontId="15" fillId="0" borderId="4" xfId="0" applyFont="1" applyFill="1" applyBorder="1" applyAlignment="1">
      <alignment horizontal="left" vertical="top" wrapText="1" indent="1"/>
    </xf>
    <xf numFmtId="0" fontId="15" fillId="0" borderId="5" xfId="0" applyFont="1" applyFill="1" applyBorder="1" applyAlignment="1">
      <alignment horizontal="left" vertical="top" wrapText="1" indent="1"/>
    </xf>
    <xf numFmtId="0" fontId="15" fillId="0" borderId="30" xfId="0" applyFont="1" applyFill="1" applyBorder="1" applyAlignment="1">
      <alignment horizontal="left" vertical="top" wrapText="1" indent="1"/>
    </xf>
    <xf numFmtId="0" fontId="15" fillId="0" borderId="32" xfId="0" applyFont="1" applyBorder="1" applyAlignment="1">
      <alignment horizontal="left" vertical="top" indent="1"/>
    </xf>
    <xf numFmtId="0" fontId="15" fillId="0" borderId="29" xfId="0" applyFont="1" applyBorder="1" applyAlignment="1">
      <alignment horizontal="left" vertical="top" indent="1"/>
    </xf>
    <xf numFmtId="0" fontId="15" fillId="0" borderId="1" xfId="0" applyFont="1" applyBorder="1" applyAlignment="1">
      <alignment horizontal="left" vertical="top" indent="1"/>
    </xf>
    <xf numFmtId="0" fontId="15" fillId="0" borderId="4" xfId="0" applyFont="1" applyBorder="1" applyAlignment="1">
      <alignment horizontal="left" vertical="top" indent="1"/>
    </xf>
    <xf numFmtId="0" fontId="15" fillId="0" borderId="5" xfId="0" applyFont="1" applyBorder="1" applyAlignment="1">
      <alignment horizontal="left" vertical="top" indent="1"/>
    </xf>
    <xf numFmtId="0" fontId="15" fillId="0" borderId="30" xfId="0" applyFont="1" applyBorder="1" applyAlignment="1">
      <alignment horizontal="left" vertical="top" indent="1"/>
    </xf>
    <xf numFmtId="0" fontId="9" fillId="0" borderId="63" xfId="0" applyFont="1" applyBorder="1" applyAlignment="1">
      <alignment horizontal="center" vertical="center"/>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7" xfId="0" applyFont="1" applyBorder="1" applyAlignment="1">
      <alignment horizontal="left" vertical="center"/>
    </xf>
    <xf numFmtId="0" fontId="9" fillId="0" borderId="1" xfId="0" applyFont="1" applyBorder="1" applyAlignment="1">
      <alignment horizontal="left" vertical="center"/>
    </xf>
    <xf numFmtId="0" fontId="9" fillId="0" borderId="28" xfId="0" applyFont="1" applyBorder="1" applyAlignment="1">
      <alignment horizontal="left" vertical="center"/>
    </xf>
    <xf numFmtId="0" fontId="9" fillId="0" borderId="5" xfId="0" applyFont="1" applyBorder="1" applyAlignment="1">
      <alignment horizontal="left" vertical="center"/>
    </xf>
    <xf numFmtId="0" fontId="9" fillId="0" borderId="26" xfId="0" applyFont="1" applyBorder="1" applyAlignment="1">
      <alignment horizontal="left" vertical="center" wrapText="1"/>
    </xf>
    <xf numFmtId="0" fontId="9" fillId="0" borderId="32" xfId="0" applyFont="1" applyBorder="1" applyAlignment="1">
      <alignment horizontal="center" vertical="center"/>
    </xf>
    <xf numFmtId="0" fontId="22" fillId="0" borderId="1" xfId="0" applyFont="1" applyBorder="1" applyAlignment="1">
      <alignment horizontal="distributed" vertical="center"/>
    </xf>
    <xf numFmtId="178" fontId="9" fillId="0" borderId="1" xfId="0" applyNumberFormat="1" applyFont="1" applyBorder="1" applyAlignment="1">
      <alignment horizontal="right" vertical="center"/>
    </xf>
    <xf numFmtId="178" fontId="9" fillId="0" borderId="4" xfId="0" applyNumberFormat="1" applyFont="1" applyBorder="1" applyAlignment="1">
      <alignment horizontal="right" vertical="center"/>
    </xf>
    <xf numFmtId="0" fontId="9" fillId="0" borderId="29" xfId="0" applyFont="1" applyBorder="1" applyAlignment="1">
      <alignment horizontal="center" vertical="center"/>
    </xf>
    <xf numFmtId="0" fontId="22" fillId="0" borderId="5" xfId="0" applyFont="1" applyBorder="1" applyAlignment="1">
      <alignment horizontal="distributed" vertical="center"/>
    </xf>
    <xf numFmtId="178" fontId="9" fillId="0" borderId="5" xfId="0" applyNumberFormat="1" applyFont="1" applyBorder="1" applyAlignment="1">
      <alignment horizontal="right" vertical="center"/>
    </xf>
    <xf numFmtId="178" fontId="9" fillId="0" borderId="30" xfId="0" applyNumberFormat="1" applyFont="1" applyBorder="1" applyAlignment="1">
      <alignment horizontal="righ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26" xfId="0" applyFont="1" applyFill="1" applyBorder="1" applyAlignment="1">
      <alignment horizontal="left" vertical="center" wrapText="1"/>
    </xf>
    <xf numFmtId="0" fontId="9" fillId="0" borderId="32" xfId="0" applyFont="1" applyFill="1" applyBorder="1" applyAlignment="1">
      <alignment horizontal="left" vertical="center"/>
    </xf>
    <xf numFmtId="0" fontId="9" fillId="0" borderId="27" xfId="0" applyFont="1" applyFill="1" applyBorder="1" applyAlignment="1">
      <alignment horizontal="left" vertical="center"/>
    </xf>
    <xf numFmtId="0" fontId="9" fillId="0" borderId="1" xfId="0" applyFont="1" applyFill="1" applyBorder="1" applyAlignment="1">
      <alignment horizontal="left" vertical="center"/>
    </xf>
    <xf numFmtId="0" fontId="9" fillId="0" borderId="28" xfId="0" applyFont="1" applyFill="1" applyBorder="1" applyAlignment="1">
      <alignment horizontal="left" vertical="center"/>
    </xf>
    <xf numFmtId="0" fontId="9" fillId="0" borderId="5" xfId="0" applyFont="1" applyFill="1" applyBorder="1" applyAlignment="1">
      <alignment horizontal="left" vertical="center"/>
    </xf>
    <xf numFmtId="0" fontId="15" fillId="0" borderId="51" xfId="0" applyFont="1" applyBorder="1" applyAlignment="1">
      <alignment horizontal="left" vertical="top" wrapText="1" indent="1"/>
    </xf>
    <xf numFmtId="0" fontId="15" fillId="0" borderId="52" xfId="0" applyFont="1" applyBorder="1" applyAlignment="1">
      <alignment horizontal="left" vertical="top" wrapText="1" indent="1"/>
    </xf>
    <xf numFmtId="0" fontId="15" fillId="0" borderId="53" xfId="0" applyFont="1" applyBorder="1" applyAlignment="1">
      <alignment horizontal="left" vertical="top" wrapText="1" indent="1"/>
    </xf>
    <xf numFmtId="0" fontId="15" fillId="0" borderId="38" xfId="0" applyFont="1" applyBorder="1" applyAlignment="1">
      <alignment horizontal="left" vertical="top" wrapText="1" indent="1"/>
    </xf>
    <xf numFmtId="0" fontId="15" fillId="0" borderId="0" xfId="0" applyFont="1" applyBorder="1" applyAlignment="1">
      <alignment horizontal="left" vertical="top" wrapText="1" indent="1"/>
    </xf>
    <xf numFmtId="0" fontId="15" fillId="0" borderId="49" xfId="0" applyFont="1" applyBorder="1" applyAlignment="1">
      <alignment horizontal="left" vertical="top" wrapText="1" indent="1"/>
    </xf>
    <xf numFmtId="0" fontId="15" fillId="0" borderId="61"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62" xfId="0" applyFont="1" applyBorder="1" applyAlignment="1">
      <alignment horizontal="left" vertical="top" wrapText="1" indent="1"/>
    </xf>
    <xf numFmtId="0" fontId="15" fillId="0" borderId="32" xfId="0" applyFont="1" applyBorder="1" applyAlignment="1">
      <alignment horizontal="left" vertical="center" indent="1"/>
    </xf>
    <xf numFmtId="0" fontId="15" fillId="0" borderId="29" xfId="0" applyFont="1" applyBorder="1" applyAlignment="1">
      <alignment horizontal="left" vertical="center" indent="1"/>
    </xf>
    <xf numFmtId="0" fontId="15" fillId="0" borderId="1" xfId="0" applyFont="1" applyBorder="1" applyAlignment="1">
      <alignment horizontal="left" vertical="center" indent="1"/>
    </xf>
    <xf numFmtId="0" fontId="15" fillId="0" borderId="4" xfId="0" applyFont="1" applyBorder="1" applyAlignment="1">
      <alignment horizontal="left" vertical="center" indent="1"/>
    </xf>
    <xf numFmtId="0" fontId="15" fillId="0" borderId="5" xfId="0" applyFont="1" applyBorder="1" applyAlignment="1">
      <alignment horizontal="left" vertical="center" indent="1"/>
    </xf>
    <xf numFmtId="0" fontId="15" fillId="0" borderId="30" xfId="0" applyFont="1" applyBorder="1" applyAlignment="1">
      <alignment horizontal="left" vertical="center" indent="1"/>
    </xf>
    <xf numFmtId="0" fontId="9" fillId="0" borderId="6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9" fillId="0" borderId="54" xfId="0" applyFont="1" applyBorder="1" applyAlignment="1">
      <alignment horizontal="distributed" vertical="center" indent="1"/>
    </xf>
    <xf numFmtId="0" fontId="9" fillId="0" borderId="55" xfId="0" applyFont="1" applyBorder="1" applyAlignment="1">
      <alignment horizontal="distributed" vertical="center" indent="1"/>
    </xf>
    <xf numFmtId="177" fontId="26" fillId="0" borderId="2" xfId="0" applyNumberFormat="1" applyFont="1" applyBorder="1" applyAlignment="1">
      <alignment horizontal="right" vertical="center"/>
    </xf>
    <xf numFmtId="177" fontId="26" fillId="0" borderId="39" xfId="0" applyNumberFormat="1" applyFont="1" applyBorder="1" applyAlignment="1">
      <alignment horizontal="right" vertical="center"/>
    </xf>
    <xf numFmtId="183" fontId="26" fillId="0" borderId="2" xfId="1" applyNumberFormat="1" applyFont="1" applyBorder="1" applyAlignment="1">
      <alignment horizontal="right" vertical="center"/>
    </xf>
    <xf numFmtId="183" fontId="26" fillId="0" borderId="39" xfId="1" applyNumberFormat="1" applyFont="1" applyBorder="1" applyAlignment="1">
      <alignment horizontal="right" vertical="center"/>
    </xf>
    <xf numFmtId="177" fontId="26" fillId="0" borderId="46" xfId="0" applyNumberFormat="1" applyFont="1" applyBorder="1" applyAlignment="1">
      <alignment horizontal="right" vertical="center"/>
    </xf>
    <xf numFmtId="177" fontId="26" fillId="0" borderId="71" xfId="0" applyNumberFormat="1" applyFont="1" applyBorder="1" applyAlignment="1">
      <alignment horizontal="right" vertical="center"/>
    </xf>
    <xf numFmtId="0" fontId="9" fillId="0" borderId="9" xfId="0" applyFont="1" applyBorder="1" applyAlignment="1">
      <alignment horizontal="center" vertical="center"/>
    </xf>
    <xf numFmtId="0" fontId="9" fillId="0" borderId="36" xfId="0" applyFont="1" applyBorder="1" applyAlignment="1">
      <alignment horizontal="center" vertical="center"/>
    </xf>
    <xf numFmtId="177" fontId="26" fillId="0" borderId="3" xfId="0" applyNumberFormat="1" applyFont="1" applyBorder="1" applyAlignment="1">
      <alignment horizontal="right" vertical="center"/>
    </xf>
    <xf numFmtId="177" fontId="26" fillId="0" borderId="67" xfId="0" applyNumberFormat="1" applyFont="1" applyBorder="1" applyAlignment="1">
      <alignment horizontal="right"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37" xfId="0" applyFont="1" applyBorder="1" applyAlignment="1">
      <alignment horizontal="center"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6" xfId="0" applyFont="1" applyBorder="1" applyAlignment="1">
      <alignment horizontal="center" vertical="center"/>
    </xf>
    <xf numFmtId="0" fontId="9" fillId="0" borderId="67" xfId="0" applyFont="1" applyBorder="1" applyAlignment="1">
      <alignment horizontal="center" vertical="center"/>
    </xf>
    <xf numFmtId="183" fontId="26" fillId="0" borderId="3" xfId="1" applyNumberFormat="1" applyFont="1" applyBorder="1" applyAlignment="1">
      <alignment horizontal="right" vertical="center"/>
    </xf>
    <xf numFmtId="0" fontId="14" fillId="0" borderId="54" xfId="0" applyFont="1" applyBorder="1" applyAlignment="1">
      <alignment horizontal="distributed" vertical="center" indent="1"/>
    </xf>
    <xf numFmtId="0" fontId="14" fillId="0" borderId="24" xfId="0" applyFont="1" applyBorder="1" applyAlignment="1">
      <alignment horizontal="distributed" vertical="center" indent="1"/>
    </xf>
    <xf numFmtId="0" fontId="14" fillId="0" borderId="10" xfId="0" applyFont="1" applyBorder="1" applyAlignment="1">
      <alignment horizontal="distributed" vertical="center" indent="1"/>
    </xf>
    <xf numFmtId="0" fontId="14" fillId="0" borderId="6" xfId="0" applyFont="1" applyBorder="1" applyAlignment="1">
      <alignment horizontal="distributed" vertical="center" indent="1"/>
    </xf>
    <xf numFmtId="0" fontId="9" fillId="0" borderId="54" xfId="0" applyFont="1" applyBorder="1" applyAlignment="1">
      <alignment horizontal="center" vertical="center"/>
    </xf>
    <xf numFmtId="0" fontId="9" fillId="0" borderId="6"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177" fontId="26" fillId="0" borderId="2" xfId="0" applyNumberFormat="1" applyFont="1" applyBorder="1" applyAlignment="1">
      <alignment vertical="center"/>
    </xf>
    <xf numFmtId="177" fontId="26" fillId="0" borderId="31" xfId="0" applyNumberFormat="1" applyFont="1" applyBorder="1" applyAlignment="1">
      <alignment vertical="center"/>
    </xf>
    <xf numFmtId="183" fontId="26" fillId="0" borderId="2" xfId="1" applyNumberFormat="1" applyFont="1" applyBorder="1" applyAlignment="1">
      <alignment vertical="center"/>
    </xf>
    <xf numFmtId="183" fontId="26" fillId="0" borderId="31" xfId="1" applyNumberFormat="1" applyFont="1" applyBorder="1" applyAlignment="1">
      <alignment vertical="center"/>
    </xf>
    <xf numFmtId="177" fontId="26" fillId="0" borderId="46" xfId="0" applyNumberFormat="1" applyFont="1" applyBorder="1" applyAlignment="1">
      <alignment vertical="center"/>
    </xf>
    <xf numFmtId="177" fontId="26" fillId="0" borderId="68" xfId="0" applyNumberFormat="1" applyFont="1" applyBorder="1" applyAlignment="1">
      <alignment vertical="center"/>
    </xf>
    <xf numFmtId="180" fontId="26" fillId="0" borderId="2" xfId="0" applyNumberFormat="1" applyFont="1" applyBorder="1" applyAlignment="1">
      <alignment vertical="center"/>
    </xf>
    <xf numFmtId="180" fontId="26" fillId="0" borderId="3" xfId="0" applyNumberFormat="1" applyFont="1" applyBorder="1" applyAlignment="1">
      <alignment vertical="center"/>
    </xf>
    <xf numFmtId="183" fontId="26" fillId="0" borderId="3" xfId="1" applyNumberFormat="1" applyFont="1" applyBorder="1" applyAlignment="1">
      <alignment vertical="center"/>
    </xf>
    <xf numFmtId="180" fontId="26" fillId="0" borderId="46" xfId="0" applyNumberFormat="1" applyFont="1" applyBorder="1" applyAlignment="1">
      <alignment vertical="center"/>
    </xf>
    <xf numFmtId="180" fontId="26" fillId="0" borderId="67" xfId="0" applyNumberFormat="1" applyFont="1" applyBorder="1" applyAlignment="1">
      <alignment vertical="center"/>
    </xf>
    <xf numFmtId="180" fontId="26" fillId="0" borderId="31" xfId="0" applyNumberFormat="1" applyFont="1" applyBorder="1" applyAlignment="1">
      <alignment vertical="center"/>
    </xf>
    <xf numFmtId="180" fontId="26" fillId="0" borderId="68" xfId="0" applyNumberFormat="1" applyFont="1" applyBorder="1" applyAlignment="1">
      <alignmen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30" xfId="0" applyFont="1" applyBorder="1" applyAlignment="1">
      <alignment horizontal="center" vertical="center"/>
    </xf>
    <xf numFmtId="0" fontId="9" fillId="0" borderId="69" xfId="0" quotePrefix="1" applyFont="1" applyBorder="1" applyAlignment="1">
      <alignment horizontal="center" vertical="center"/>
    </xf>
    <xf numFmtId="0" fontId="9" fillId="0" borderId="42" xfId="0" applyFont="1" applyBorder="1" applyAlignment="1">
      <alignment horizontal="center" vertical="center"/>
    </xf>
    <xf numFmtId="0" fontId="9" fillId="0" borderId="2" xfId="0" applyFont="1" applyBorder="1" applyAlignment="1">
      <alignment horizontal="center" vertical="center" wrapText="1"/>
    </xf>
    <xf numFmtId="0" fontId="9" fillId="0" borderId="31" xfId="0" applyFont="1" applyBorder="1" applyAlignment="1">
      <alignment horizontal="center" vertical="center" wrapText="1"/>
    </xf>
    <xf numFmtId="191" fontId="15" fillId="0" borderId="2" xfId="0" applyNumberFormat="1" applyFont="1" applyBorder="1" applyAlignment="1">
      <alignment vertical="center" shrinkToFit="1"/>
    </xf>
    <xf numFmtId="191" fontId="15" fillId="0" borderId="31" xfId="0" applyNumberFormat="1" applyFont="1" applyBorder="1" applyAlignment="1">
      <alignment vertical="center" shrinkToFit="1"/>
    </xf>
    <xf numFmtId="191" fontId="15" fillId="0" borderId="46" xfId="0" applyNumberFormat="1" applyFont="1" applyBorder="1" applyAlignment="1">
      <alignment vertical="center" shrinkToFit="1"/>
    </xf>
    <xf numFmtId="191" fontId="15" fillId="0" borderId="68" xfId="0" applyNumberFormat="1" applyFont="1" applyBorder="1" applyAlignment="1">
      <alignment vertical="center" shrinkToFit="1"/>
    </xf>
    <xf numFmtId="0" fontId="9" fillId="0" borderId="31" xfId="0" applyFont="1" applyBorder="1" applyAlignment="1">
      <alignment horizontal="center" vertical="center"/>
    </xf>
    <xf numFmtId="191" fontId="15" fillId="0" borderId="3" xfId="0" applyNumberFormat="1" applyFont="1" applyBorder="1" applyAlignment="1">
      <alignment vertical="center" shrinkToFit="1"/>
    </xf>
    <xf numFmtId="191" fontId="15" fillId="0" borderId="67" xfId="0" applyNumberFormat="1" applyFont="1" applyBorder="1" applyAlignment="1">
      <alignment vertical="center" shrinkToFit="1"/>
    </xf>
    <xf numFmtId="0" fontId="9" fillId="0" borderId="40"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xf>
    <xf numFmtId="0" fontId="15"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45" xfId="0" applyFont="1" applyBorder="1" applyAlignment="1">
      <alignment horizontal="center" vertical="center"/>
    </xf>
    <xf numFmtId="0" fontId="26" fillId="0" borderId="29" xfId="0" applyFont="1" applyBorder="1" applyAlignment="1">
      <alignment horizontal="center" vertical="center" wrapText="1"/>
    </xf>
    <xf numFmtId="0" fontId="26"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26"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32" xfId="0" applyFont="1" applyBorder="1" applyAlignment="1">
      <alignment horizontal="center" vertical="center" wrapText="1"/>
    </xf>
    <xf numFmtId="0" fontId="9" fillId="0" borderId="70" xfId="0" applyFont="1" applyBorder="1" applyAlignment="1">
      <alignment horizontal="center" vertical="center"/>
    </xf>
    <xf numFmtId="0" fontId="9" fillId="0" borderId="51" xfId="0" applyFont="1" applyBorder="1" applyAlignment="1">
      <alignment horizontal="center" vertical="center"/>
    </xf>
    <xf numFmtId="0" fontId="9" fillId="0" borderId="7" xfId="0" applyFont="1" applyBorder="1" applyAlignment="1">
      <alignment horizontal="center" vertical="center"/>
    </xf>
    <xf numFmtId="0" fontId="9" fillId="0" borderId="39" xfId="0" applyFont="1" applyBorder="1" applyAlignment="1">
      <alignment horizontal="center" vertical="center"/>
    </xf>
    <xf numFmtId="0" fontId="15" fillId="0" borderId="46" xfId="0" applyFont="1" applyBorder="1" applyAlignment="1">
      <alignment horizontal="center" vertical="center" wrapText="1"/>
    </xf>
    <xf numFmtId="0" fontId="15" fillId="0" borderId="71" xfId="0" applyFont="1" applyBorder="1" applyAlignment="1">
      <alignment horizontal="center" vertical="center"/>
    </xf>
    <xf numFmtId="0" fontId="15" fillId="0" borderId="67" xfId="0" applyFont="1" applyBorder="1" applyAlignment="1">
      <alignment horizontal="center" vertical="center"/>
    </xf>
    <xf numFmtId="184" fontId="9" fillId="0" borderId="37" xfId="2" applyNumberFormat="1" applyFont="1" applyBorder="1" applyAlignment="1">
      <alignment vertical="center" shrinkToFit="1"/>
    </xf>
    <xf numFmtId="184" fontId="9" fillId="0" borderId="24" xfId="2" applyNumberFormat="1" applyFont="1" applyBorder="1" applyAlignment="1">
      <alignment vertical="center" shrinkToFit="1"/>
    </xf>
    <xf numFmtId="184" fontId="9" fillId="0" borderId="38" xfId="2" applyNumberFormat="1" applyFont="1" applyBorder="1" applyAlignment="1">
      <alignment vertical="center" shrinkToFit="1"/>
    </xf>
    <xf numFmtId="184" fontId="9" fillId="0" borderId="36" xfId="2" applyNumberFormat="1" applyFont="1" applyBorder="1" applyAlignment="1">
      <alignment vertical="center" shrinkToFit="1"/>
    </xf>
    <xf numFmtId="184" fontId="9" fillId="0" borderId="7" xfId="2" applyNumberFormat="1" applyFont="1" applyBorder="1" applyAlignment="1">
      <alignment vertical="center" shrinkToFit="1"/>
    </xf>
    <xf numFmtId="184" fontId="9" fillId="0" borderId="6" xfId="2" applyNumberFormat="1" applyFont="1" applyBorder="1" applyAlignment="1">
      <alignment vertical="center" shrinkToFit="1"/>
    </xf>
    <xf numFmtId="0" fontId="9" fillId="0" borderId="72" xfId="0" applyFont="1" applyBorder="1" applyAlignment="1">
      <alignment horizontal="center" vertical="center" textRotation="255"/>
    </xf>
    <xf numFmtId="0" fontId="9" fillId="0" borderId="41" xfId="0" applyFont="1" applyBorder="1" applyAlignment="1">
      <alignment horizontal="center" vertical="center" textRotation="255"/>
    </xf>
    <xf numFmtId="0" fontId="9" fillId="0" borderId="42" xfId="0" applyFont="1" applyBorder="1" applyAlignment="1">
      <alignment horizontal="center" vertical="center" textRotation="255"/>
    </xf>
    <xf numFmtId="0" fontId="9" fillId="0" borderId="69" xfId="0" applyFont="1" applyBorder="1" applyAlignment="1">
      <alignment horizontal="center" vertical="center" textRotation="255"/>
    </xf>
    <xf numFmtId="0" fontId="9" fillId="0" borderId="64" xfId="0" applyFont="1" applyBorder="1" applyAlignment="1">
      <alignment horizontal="center" vertical="center"/>
    </xf>
    <xf numFmtId="0" fontId="15" fillId="0" borderId="46" xfId="0" applyFont="1" applyBorder="1" applyAlignment="1">
      <alignment horizontal="center" vertical="center"/>
    </xf>
    <xf numFmtId="0" fontId="15" fillId="0" borderId="68" xfId="0" applyFont="1" applyBorder="1" applyAlignment="1">
      <alignment horizontal="center" vertical="center"/>
    </xf>
    <xf numFmtId="0" fontId="15" fillId="0" borderId="70" xfId="0" applyFont="1" applyBorder="1" applyAlignment="1">
      <alignment horizontal="center" vertical="center"/>
    </xf>
    <xf numFmtId="184" fontId="9" fillId="0" borderId="61" xfId="2" applyNumberFormat="1" applyFont="1" applyBorder="1" applyAlignment="1">
      <alignment vertical="center" shrinkToFit="1"/>
    </xf>
    <xf numFmtId="184" fontId="9" fillId="0" borderId="57" xfId="2" applyNumberFormat="1" applyFont="1" applyBorder="1" applyAlignment="1">
      <alignment vertical="center" shrinkToFit="1"/>
    </xf>
    <xf numFmtId="0" fontId="9" fillId="0" borderId="80" xfId="0" applyFont="1" applyBorder="1" applyAlignment="1">
      <alignment horizontal="center" vertical="center"/>
    </xf>
    <xf numFmtId="0" fontId="9" fillId="0" borderId="1" xfId="0" applyFont="1" applyBorder="1" applyAlignment="1">
      <alignment horizontal="center" vertical="center" shrinkToFit="1"/>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5" xfId="0" applyFont="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44" xfId="0" applyFont="1" applyBorder="1" applyAlignment="1">
      <alignment horizontal="center" vertical="center"/>
    </xf>
    <xf numFmtId="0" fontId="9" fillId="0" borderId="76"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15"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2" xfId="0" applyFont="1" applyBorder="1" applyAlignment="1">
      <alignment horizontal="left" vertical="center"/>
    </xf>
    <xf numFmtId="0" fontId="15" fillId="0" borderId="5"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40" xfId="0" applyFont="1" applyBorder="1" applyAlignment="1">
      <alignment horizontal="center" vertical="center" textRotation="255"/>
    </xf>
    <xf numFmtId="0" fontId="9" fillId="0" borderId="43"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left" vertical="center"/>
    </xf>
    <xf numFmtId="0" fontId="9" fillId="0" borderId="44" xfId="0" applyFont="1" applyBorder="1" applyAlignment="1">
      <alignment horizontal="left" vertical="center"/>
    </xf>
    <xf numFmtId="0" fontId="9" fillId="0" borderId="6" xfId="0" applyFont="1" applyBorder="1" applyAlignment="1">
      <alignment horizontal="left" vertical="center"/>
    </xf>
    <xf numFmtId="179" fontId="9" fillId="0" borderId="37" xfId="0" applyNumberFormat="1" applyFont="1" applyBorder="1" applyAlignment="1">
      <alignment horizontal="center" vertical="center"/>
    </xf>
    <xf numFmtId="179" fontId="9" fillId="0" borderId="43" xfId="0" applyNumberFormat="1" applyFont="1" applyBorder="1" applyAlignment="1">
      <alignment horizontal="center" vertical="center"/>
    </xf>
    <xf numFmtId="179" fontId="9" fillId="0" borderId="24" xfId="0" applyNumberFormat="1" applyFont="1" applyBorder="1" applyAlignment="1">
      <alignment horizontal="center" vertical="center"/>
    </xf>
    <xf numFmtId="38" fontId="9" fillId="2" borderId="37" xfId="2" applyFont="1" applyFill="1" applyBorder="1" applyAlignment="1">
      <alignment vertical="center" shrinkToFit="1"/>
    </xf>
    <xf numFmtId="38" fontId="9" fillId="2" borderId="43" xfId="2" applyFont="1" applyFill="1" applyBorder="1" applyAlignment="1">
      <alignment vertical="center" shrinkToFit="1"/>
    </xf>
    <xf numFmtId="38" fontId="9" fillId="2" borderId="24" xfId="2" applyFont="1" applyFill="1" applyBorder="1" applyAlignment="1">
      <alignment vertical="center" shrinkToFit="1"/>
    </xf>
    <xf numFmtId="38" fontId="9" fillId="2" borderId="7" xfId="2" applyFont="1" applyFill="1" applyBorder="1" applyAlignment="1">
      <alignment vertical="center" shrinkToFit="1"/>
    </xf>
    <xf numFmtId="38" fontId="9" fillId="2" borderId="44" xfId="2" applyFont="1" applyFill="1" applyBorder="1" applyAlignment="1">
      <alignment vertical="center" shrinkToFit="1"/>
    </xf>
    <xf numFmtId="38" fontId="9" fillId="2" borderId="6" xfId="2" applyFont="1" applyFill="1" applyBorder="1" applyAlignment="1">
      <alignment vertical="center" shrinkToFit="1"/>
    </xf>
    <xf numFmtId="0" fontId="15" fillId="0" borderId="37" xfId="0" applyFont="1" applyBorder="1" applyAlignment="1">
      <alignment horizontal="right" vertical="center"/>
    </xf>
    <xf numFmtId="0" fontId="15" fillId="0" borderId="43" xfId="0" applyFont="1" applyBorder="1" applyAlignment="1">
      <alignment horizontal="right" vertical="center"/>
    </xf>
    <xf numFmtId="0" fontId="15" fillId="0" borderId="24" xfId="0" applyFont="1" applyBorder="1" applyAlignment="1">
      <alignment horizontal="right" vertical="center"/>
    </xf>
    <xf numFmtId="0" fontId="15" fillId="0" borderId="7" xfId="0" applyFont="1" applyBorder="1" applyAlignment="1">
      <alignment horizontal="left" vertical="center"/>
    </xf>
    <xf numFmtId="0" fontId="15" fillId="0" borderId="44" xfId="0" applyFont="1" applyBorder="1" applyAlignment="1">
      <alignment horizontal="left" vertical="center"/>
    </xf>
    <xf numFmtId="0" fontId="15" fillId="0" borderId="6" xfId="0" applyFont="1" applyBorder="1" applyAlignment="1">
      <alignment horizontal="left" vertical="center"/>
    </xf>
    <xf numFmtId="0" fontId="9" fillId="0" borderId="3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6"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xf>
    <xf numFmtId="0" fontId="15" fillId="0" borderId="9" xfId="0" applyFont="1" applyBorder="1" applyAlignment="1">
      <alignment horizontal="center" vertical="center"/>
    </xf>
    <xf numFmtId="0" fontId="15" fillId="0" borderId="38" xfId="0" applyFont="1" applyBorder="1" applyAlignment="1">
      <alignment horizontal="center" vertical="center"/>
    </xf>
    <xf numFmtId="0" fontId="15" fillId="0" borderId="0" xfId="0" applyFont="1" applyBorder="1" applyAlignment="1">
      <alignment horizontal="center" vertical="center"/>
    </xf>
    <xf numFmtId="0" fontId="15" fillId="0" borderId="36" xfId="0" applyFont="1" applyBorder="1" applyAlignment="1">
      <alignment horizontal="center" vertical="center"/>
    </xf>
    <xf numFmtId="0" fontId="15" fillId="0" borderId="7" xfId="0" applyFont="1" applyBorder="1" applyAlignment="1">
      <alignment horizontal="center" vertical="center"/>
    </xf>
    <xf numFmtId="0" fontId="15" fillId="0" borderId="44" xfId="0" applyFont="1" applyBorder="1" applyAlignment="1">
      <alignment horizontal="center" vertical="center"/>
    </xf>
    <xf numFmtId="0" fontId="15" fillId="0" borderId="6" xfId="0" applyFont="1" applyBorder="1" applyAlignment="1">
      <alignment horizontal="center" vertical="center"/>
    </xf>
    <xf numFmtId="0" fontId="9" fillId="0" borderId="54" xfId="0" applyFont="1" applyBorder="1" applyAlignment="1">
      <alignment horizontal="center" vertical="center" wrapText="1"/>
    </xf>
    <xf numFmtId="0" fontId="9" fillId="2" borderId="37" xfId="0" applyFont="1" applyFill="1" applyBorder="1" applyAlignment="1">
      <alignment horizontal="center" vertical="center" wrapText="1"/>
    </xf>
    <xf numFmtId="0" fontId="9" fillId="2" borderId="43"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50" xfId="0" applyFont="1" applyFill="1" applyBorder="1" applyAlignment="1">
      <alignment horizontal="center" vertical="center"/>
    </xf>
    <xf numFmtId="0" fontId="9" fillId="0" borderId="38" xfId="0" applyFont="1" applyBorder="1" applyAlignment="1">
      <alignment horizontal="center" vertical="center"/>
    </xf>
    <xf numFmtId="0" fontId="24" fillId="0" borderId="37" xfId="0" applyFont="1" applyBorder="1" applyAlignment="1">
      <alignment horizontal="center" vertical="center" wrapText="1"/>
    </xf>
    <xf numFmtId="0" fontId="24" fillId="0" borderId="43" xfId="0" applyFont="1" applyBorder="1" applyAlignment="1">
      <alignment horizontal="center" vertical="center"/>
    </xf>
    <xf numFmtId="0" fontId="24" fillId="0" borderId="24" xfId="0" applyFont="1" applyBorder="1" applyAlignment="1">
      <alignment horizontal="center" vertical="center"/>
    </xf>
    <xf numFmtId="0" fontId="24" fillId="0" borderId="38" xfId="0" applyFont="1" applyBorder="1" applyAlignment="1">
      <alignment horizontal="center" vertical="center"/>
    </xf>
    <xf numFmtId="0" fontId="24" fillId="0" borderId="0" xfId="0" applyFont="1" applyBorder="1" applyAlignment="1">
      <alignment horizontal="center" vertical="center"/>
    </xf>
    <xf numFmtId="0" fontId="24" fillId="0" borderId="36" xfId="0" applyFont="1" applyBorder="1" applyAlignment="1">
      <alignment horizontal="center" vertical="center"/>
    </xf>
    <xf numFmtId="0" fontId="24" fillId="0" borderId="7" xfId="0" applyFont="1" applyBorder="1" applyAlignment="1">
      <alignment horizontal="center" vertical="center"/>
    </xf>
    <xf numFmtId="0" fontId="24" fillId="0" borderId="44" xfId="0" applyFont="1" applyBorder="1" applyAlignment="1">
      <alignment horizontal="center" vertical="center"/>
    </xf>
    <xf numFmtId="0" fontId="24" fillId="0" borderId="6" xfId="0" applyFont="1" applyBorder="1" applyAlignment="1">
      <alignment horizontal="center"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8"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8" xfId="0" applyFont="1" applyBorder="1" applyAlignment="1">
      <alignment horizontal="center" vertical="center" wrapText="1"/>
    </xf>
    <xf numFmtId="0" fontId="9" fillId="2" borderId="37" xfId="0" applyFont="1" applyFill="1" applyBorder="1" applyAlignment="1">
      <alignment horizontal="center" vertical="center"/>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61" xfId="0" applyFont="1" applyBorder="1" applyAlignment="1">
      <alignment horizontal="center" vertical="center"/>
    </xf>
    <xf numFmtId="0" fontId="9" fillId="0" borderId="47" xfId="0" applyFont="1" applyBorder="1" applyAlignment="1">
      <alignment horizontal="center" vertical="center"/>
    </xf>
    <xf numFmtId="0" fontId="9" fillId="0" borderId="61" xfId="0" applyFont="1" applyBorder="1" applyAlignment="1">
      <alignment horizontal="center" vertical="center" wrapText="1"/>
    </xf>
    <xf numFmtId="0" fontId="9" fillId="0" borderId="37" xfId="0" applyFont="1" applyBorder="1" applyAlignment="1">
      <alignment horizontal="right" vertical="center" wrapText="1"/>
    </xf>
    <xf numFmtId="0" fontId="9" fillId="0" borderId="43" xfId="0" applyFont="1" applyBorder="1" applyAlignment="1">
      <alignment horizontal="right" vertical="center" wrapText="1"/>
    </xf>
    <xf numFmtId="0" fontId="9" fillId="0" borderId="24" xfId="0" applyFont="1" applyBorder="1" applyAlignment="1">
      <alignment horizontal="right" vertical="center" wrapText="1"/>
    </xf>
    <xf numFmtId="38" fontId="9" fillId="0" borderId="7" xfId="2" applyFont="1" applyBorder="1" applyAlignment="1">
      <alignment horizontal="center" vertical="center" wrapText="1"/>
    </xf>
    <xf numFmtId="38" fontId="9" fillId="0" borderId="44" xfId="2" applyFont="1" applyBorder="1" applyAlignment="1">
      <alignment horizontal="center" vertical="center" wrapText="1"/>
    </xf>
    <xf numFmtId="38" fontId="9" fillId="0" borderId="6" xfId="2" applyFont="1" applyBorder="1" applyAlignment="1">
      <alignment horizontal="center" vertical="center" wrapText="1"/>
    </xf>
    <xf numFmtId="38" fontId="9" fillId="2" borderId="48" xfId="2" applyFont="1" applyFill="1" applyBorder="1" applyAlignment="1">
      <alignment vertical="center" shrinkToFit="1"/>
    </xf>
    <xf numFmtId="38" fontId="9" fillId="2" borderId="50" xfId="2" applyFont="1" applyFill="1" applyBorder="1" applyAlignment="1">
      <alignment vertical="center" shrinkToFit="1"/>
    </xf>
    <xf numFmtId="0" fontId="9" fillId="0" borderId="6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4" xfId="0" applyFont="1" applyBorder="1" applyAlignment="1">
      <alignment horizontal="center" vertical="center" wrapText="1"/>
    </xf>
    <xf numFmtId="0" fontId="9" fillId="0" borderId="0" xfId="0" applyFont="1" applyFill="1" applyAlignment="1">
      <alignment horizontal="left" vertical="center"/>
    </xf>
    <xf numFmtId="0" fontId="20" fillId="0" borderId="0" xfId="0" applyFont="1" applyAlignment="1">
      <alignment horizontal="center"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9" fillId="0" borderId="34" xfId="0" applyFont="1" applyBorder="1" applyAlignment="1">
      <alignment horizontal="left" vertical="center"/>
    </xf>
    <xf numFmtId="0" fontId="9" fillId="0" borderId="5" xfId="0" applyFont="1" applyBorder="1" applyAlignment="1">
      <alignment vertical="center" shrinkToFit="1"/>
    </xf>
    <xf numFmtId="0" fontId="9" fillId="0" borderId="30" xfId="0" applyFont="1" applyBorder="1" applyAlignment="1">
      <alignment vertical="center" shrinkToFit="1"/>
    </xf>
    <xf numFmtId="182" fontId="9" fillId="0" borderId="27" xfId="0" applyNumberFormat="1" applyFont="1" applyBorder="1" applyAlignment="1">
      <alignment horizontal="center" vertical="center"/>
    </xf>
    <xf numFmtId="182" fontId="9" fillId="0" borderId="1" xfId="0" applyNumberFormat="1" applyFont="1" applyBorder="1" applyAlignment="1">
      <alignment horizontal="center" vertical="center"/>
    </xf>
    <xf numFmtId="182" fontId="9" fillId="0" borderId="33" xfId="0" applyNumberFormat="1" applyFont="1" applyBorder="1" applyAlignment="1">
      <alignment horizontal="center" vertical="center"/>
    </xf>
    <xf numFmtId="182" fontId="9" fillId="0" borderId="1" xfId="0" applyNumberFormat="1" applyFont="1" applyBorder="1" applyAlignment="1">
      <alignment vertical="center" shrinkToFit="1"/>
    </xf>
    <xf numFmtId="182" fontId="9" fillId="0" borderId="4" xfId="0" applyNumberFormat="1" applyFont="1" applyBorder="1" applyAlignment="1">
      <alignment vertical="center" shrinkToFit="1"/>
    </xf>
    <xf numFmtId="4" fontId="15" fillId="0" borderId="33" xfId="0" applyNumberFormat="1" applyFont="1" applyBorder="1" applyAlignment="1">
      <alignment horizontal="center" vertical="center" shrinkToFit="1"/>
    </xf>
    <xf numFmtId="4" fontId="15" fillId="0" borderId="35" xfId="0" applyNumberFormat="1" applyFont="1" applyBorder="1" applyAlignment="1">
      <alignment horizontal="center" vertical="center" shrinkToFit="1"/>
    </xf>
    <xf numFmtId="4" fontId="15" fillId="0" borderId="77" xfId="0" applyNumberFormat="1" applyFont="1" applyBorder="1" applyAlignment="1">
      <alignment horizontal="center" vertical="center" shrinkToFit="1"/>
    </xf>
    <xf numFmtId="4" fontId="15" fillId="0" borderId="75" xfId="0" applyNumberFormat="1" applyFont="1" applyBorder="1" applyAlignment="1">
      <alignment horizontal="center" vertical="center" shrinkToFit="1"/>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0" xfId="0" applyFont="1" applyBorder="1" applyAlignment="1">
      <alignment vertical="center"/>
    </xf>
    <xf numFmtId="0" fontId="14" fillId="0" borderId="0" xfId="0" applyFont="1" applyBorder="1" applyAlignment="1">
      <alignment vertical="center"/>
    </xf>
    <xf numFmtId="0" fontId="9" fillId="0" borderId="47" xfId="0" applyFont="1" applyBorder="1" applyAlignment="1">
      <alignment vertical="center"/>
    </xf>
    <xf numFmtId="0" fontId="9" fillId="0" borderId="28"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 xfId="0" applyFont="1" applyBorder="1" applyAlignment="1">
      <alignment vertical="center" shrinkToFit="1"/>
    </xf>
    <xf numFmtId="0" fontId="9" fillId="0" borderId="4" xfId="0" applyFont="1" applyBorder="1" applyAlignment="1">
      <alignment vertical="center" shrinkToFit="1"/>
    </xf>
    <xf numFmtId="0" fontId="9" fillId="0" borderId="37" xfId="0" applyFont="1" applyBorder="1" applyAlignment="1">
      <alignment horizontal="center" vertical="center" shrinkToFit="1"/>
    </xf>
    <xf numFmtId="0" fontId="9" fillId="0" borderId="24" xfId="0" applyFont="1" applyBorder="1" applyAlignment="1">
      <alignment horizontal="center" vertical="center" shrinkToFit="1"/>
    </xf>
    <xf numFmtId="38" fontId="9" fillId="0" borderId="37" xfId="2" applyFont="1" applyBorder="1" applyAlignment="1">
      <alignment horizontal="center" vertical="center" shrinkToFit="1"/>
    </xf>
    <xf numFmtId="38" fontId="9" fillId="0" borderId="24" xfId="2" applyFont="1" applyBorder="1" applyAlignment="1">
      <alignment horizontal="center" vertical="center" shrinkToFit="1"/>
    </xf>
    <xf numFmtId="187" fontId="9" fillId="0" borderId="37" xfId="0" applyNumberFormat="1" applyFont="1" applyBorder="1" applyAlignment="1">
      <alignment horizontal="center" vertical="center" shrinkToFit="1"/>
    </xf>
    <xf numFmtId="187" fontId="9" fillId="0" borderId="24" xfId="0" applyNumberFormat="1" applyFont="1" applyBorder="1" applyAlignment="1">
      <alignment horizontal="center" vertical="center" shrinkToFit="1"/>
    </xf>
    <xf numFmtId="182" fontId="9" fillId="0" borderId="31" xfId="0" applyNumberFormat="1" applyFont="1" applyBorder="1" applyAlignment="1">
      <alignment horizontal="center" vertical="center"/>
    </xf>
    <xf numFmtId="182" fontId="9" fillId="0" borderId="61" xfId="0" applyNumberFormat="1" applyFont="1" applyBorder="1" applyAlignment="1">
      <alignment horizontal="center" vertical="center"/>
    </xf>
    <xf numFmtId="182" fontId="9" fillId="0" borderId="42" xfId="0" applyNumberFormat="1" applyFont="1" applyBorder="1" applyAlignment="1">
      <alignment horizontal="center" vertical="center"/>
    </xf>
    <xf numFmtId="182" fontId="9" fillId="0" borderId="5" xfId="0" applyNumberFormat="1" applyFont="1" applyBorder="1" applyAlignment="1">
      <alignment vertical="center" shrinkToFit="1"/>
    </xf>
    <xf numFmtId="182" fontId="9" fillId="0" borderId="30" xfId="0" applyNumberFormat="1" applyFont="1" applyBorder="1" applyAlignment="1">
      <alignment vertical="center" shrinkToFit="1"/>
    </xf>
    <xf numFmtId="47" fontId="9" fillId="0" borderId="33" xfId="0" quotePrefix="1" applyNumberFormat="1" applyFont="1" applyBorder="1" applyAlignment="1">
      <alignment horizontal="center" vertical="center" shrinkToFit="1"/>
    </xf>
    <xf numFmtId="0" fontId="9" fillId="0" borderId="35" xfId="0" applyFont="1" applyBorder="1" applyAlignment="1">
      <alignment horizontal="center" vertical="center" shrinkToFit="1"/>
    </xf>
    <xf numFmtId="38" fontId="9" fillId="0" borderId="38" xfId="2" applyFont="1" applyBorder="1" applyAlignment="1">
      <alignment horizontal="center" vertical="center" shrinkToFit="1"/>
    </xf>
    <xf numFmtId="38" fontId="9" fillId="0" borderId="36" xfId="2" applyFont="1" applyBorder="1" applyAlignment="1">
      <alignment horizontal="center" vertical="center" shrinkToFit="1"/>
    </xf>
    <xf numFmtId="187" fontId="9" fillId="0" borderId="38" xfId="0" applyNumberFormat="1" applyFont="1" applyBorder="1" applyAlignment="1">
      <alignment horizontal="center" vertical="center" shrinkToFit="1"/>
    </xf>
    <xf numFmtId="187" fontId="9" fillId="0" borderId="36" xfId="0" applyNumberFormat="1" applyFont="1" applyBorder="1" applyAlignment="1">
      <alignment horizontal="center" vertical="center" shrinkToFit="1"/>
    </xf>
    <xf numFmtId="0" fontId="14" fillId="0" borderId="52" xfId="0" applyFont="1" applyBorder="1" applyAlignment="1">
      <alignment vertical="center"/>
    </xf>
    <xf numFmtId="0" fontId="9" fillId="0" borderId="3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32" xfId="0" applyFont="1" applyFill="1" applyBorder="1" applyAlignment="1">
      <alignment horizontal="center" vertical="center"/>
    </xf>
    <xf numFmtId="0" fontId="9" fillId="0" borderId="36" xfId="0" applyFont="1" applyBorder="1" applyAlignment="1">
      <alignment horizontal="center" vertical="center" shrinkToFit="1"/>
    </xf>
    <xf numFmtId="47" fontId="9" fillId="0" borderId="38" xfId="0" quotePrefix="1" applyNumberFormat="1" applyFont="1" applyBorder="1" applyAlignment="1">
      <alignment horizontal="center" vertical="center" shrinkToFit="1"/>
    </xf>
    <xf numFmtId="0" fontId="9" fillId="0" borderId="75" xfId="0" applyFont="1" applyBorder="1" applyAlignment="1">
      <alignment horizontal="center" vertical="center" shrinkToFit="1"/>
    </xf>
    <xf numFmtId="38" fontId="9" fillId="0" borderId="77" xfId="2" applyFont="1" applyBorder="1" applyAlignment="1">
      <alignment horizontal="center" vertical="center" shrinkToFit="1"/>
    </xf>
    <xf numFmtId="38" fontId="9" fillId="0" borderId="75" xfId="2" applyFont="1" applyBorder="1" applyAlignment="1">
      <alignment horizontal="center" vertical="center" shrinkToFit="1"/>
    </xf>
    <xf numFmtId="187" fontId="9" fillId="0" borderId="77" xfId="0" applyNumberFormat="1" applyFont="1" applyBorder="1" applyAlignment="1">
      <alignment horizontal="center" vertical="center" shrinkToFit="1"/>
    </xf>
    <xf numFmtId="187" fontId="9" fillId="0" borderId="75" xfId="0" applyNumberFormat="1" applyFont="1" applyBorder="1" applyAlignment="1">
      <alignment horizontal="center" vertical="center" shrinkToFit="1"/>
    </xf>
    <xf numFmtId="0" fontId="14" fillId="4" borderId="69" xfId="10" applyFont="1" applyFill="1" applyBorder="1" applyAlignment="1">
      <alignment horizontal="center" vertical="center" wrapText="1" shrinkToFit="1"/>
    </xf>
    <xf numFmtId="0" fontId="14" fillId="4" borderId="41" xfId="10" applyFont="1" applyFill="1" applyBorder="1" applyAlignment="1">
      <alignment horizontal="center" vertical="center" shrinkToFit="1"/>
    </xf>
    <xf numFmtId="0" fontId="14" fillId="4" borderId="42" xfId="10" applyFont="1" applyFill="1" applyBorder="1" applyAlignment="1">
      <alignment horizontal="center" vertical="center" shrinkToFit="1"/>
    </xf>
    <xf numFmtId="0" fontId="14" fillId="4" borderId="64" xfId="10" applyFont="1" applyFill="1" applyBorder="1" applyAlignment="1">
      <alignment horizontal="center" vertical="center" shrinkToFit="1"/>
    </xf>
    <xf numFmtId="0" fontId="14" fillId="4" borderId="39" xfId="10" applyFont="1" applyFill="1" applyBorder="1" applyAlignment="1">
      <alignment horizontal="center" vertical="center" shrinkToFit="1"/>
    </xf>
    <xf numFmtId="0" fontId="14" fillId="4" borderId="3" xfId="10" applyFont="1" applyFill="1" applyBorder="1" applyAlignment="1">
      <alignment horizontal="center" vertical="center" shrinkToFit="1"/>
    </xf>
    <xf numFmtId="0" fontId="14" fillId="4" borderId="2" xfId="10" applyFont="1" applyFill="1" applyBorder="1" applyAlignment="1">
      <alignment horizontal="center" vertical="center" shrinkToFit="1"/>
    </xf>
    <xf numFmtId="0" fontId="14" fillId="4" borderId="31" xfId="10" applyFont="1" applyFill="1" applyBorder="1" applyAlignment="1">
      <alignment horizontal="center" vertical="center" shrinkToFit="1"/>
    </xf>
    <xf numFmtId="0" fontId="14" fillId="4" borderId="40" xfId="10" applyFont="1" applyFill="1" applyBorder="1" applyAlignment="1">
      <alignment horizontal="center" vertical="center" shrinkToFit="1"/>
    </xf>
    <xf numFmtId="0" fontId="14" fillId="4" borderId="72" xfId="10" applyFont="1" applyFill="1" applyBorder="1" applyAlignment="1">
      <alignment horizontal="center" vertical="center" wrapText="1" shrinkToFit="1"/>
    </xf>
    <xf numFmtId="197" fontId="14" fillId="0" borderId="39" xfId="17" applyNumberFormat="1" applyFont="1" applyBorder="1" applyAlignment="1">
      <alignment horizontal="center" vertical="center"/>
    </xf>
    <xf numFmtId="197" fontId="14" fillId="0" borderId="3" xfId="17" applyNumberFormat="1" applyFont="1" applyBorder="1" applyAlignment="1">
      <alignment horizontal="center" vertical="center"/>
    </xf>
    <xf numFmtId="0" fontId="14" fillId="0" borderId="58" xfId="10" applyFont="1" applyBorder="1" applyAlignment="1">
      <alignment horizontal="center" vertical="center"/>
    </xf>
    <xf numFmtId="0" fontId="14" fillId="0" borderId="59" xfId="10" applyFont="1" applyBorder="1" applyAlignment="1">
      <alignment horizontal="center" vertical="center"/>
    </xf>
    <xf numFmtId="0" fontId="14" fillId="0" borderId="45" xfId="10" applyFont="1" applyBorder="1" applyAlignment="1">
      <alignment horizontal="center" vertical="center"/>
    </xf>
    <xf numFmtId="0" fontId="14" fillId="0" borderId="85" xfId="10" applyFont="1" applyBorder="1" applyAlignment="1">
      <alignment horizontal="center" vertical="center"/>
    </xf>
    <xf numFmtId="0" fontId="14" fillId="0" borderId="86" xfId="10" applyFont="1" applyBorder="1" applyAlignment="1">
      <alignment horizontal="center" vertical="center"/>
    </xf>
    <xf numFmtId="0" fontId="14" fillId="0" borderId="95" xfId="10" applyFont="1" applyBorder="1" applyAlignment="1">
      <alignment horizontal="center" vertical="center"/>
    </xf>
    <xf numFmtId="0" fontId="14" fillId="0" borderId="96" xfId="10" applyFont="1" applyBorder="1" applyAlignment="1">
      <alignment horizontal="center" vertical="center"/>
    </xf>
    <xf numFmtId="0" fontId="14" fillId="0" borderId="97" xfId="10" applyFont="1" applyBorder="1" applyAlignment="1">
      <alignment horizontal="center" vertical="center"/>
    </xf>
    <xf numFmtId="0" fontId="14" fillId="0" borderId="98" xfId="10" applyFont="1" applyBorder="1" applyAlignment="1">
      <alignment horizontal="center" vertical="center"/>
    </xf>
    <xf numFmtId="197" fontId="14" fillId="0" borderId="64" xfId="17" applyNumberFormat="1" applyFont="1" applyBorder="1" applyAlignment="1">
      <alignment horizontal="center" vertical="center"/>
    </xf>
    <xf numFmtId="197" fontId="14" fillId="0" borderId="2" xfId="17" applyNumberFormat="1" applyFont="1" applyBorder="1" applyAlignment="1">
      <alignment horizontal="center" vertical="center"/>
    </xf>
    <xf numFmtId="0" fontId="19" fillId="0" borderId="0" xfId="10" quotePrefix="1" applyFont="1" applyAlignment="1">
      <alignment horizont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0" borderId="68" xfId="10" applyFont="1" applyBorder="1" applyAlignment="1">
      <alignment horizontal="center" vertical="center"/>
    </xf>
    <xf numFmtId="197" fontId="14" fillId="0" borderId="31" xfId="17" applyNumberFormat="1" applyFont="1" applyBorder="1" applyAlignment="1">
      <alignment horizontal="center" vertical="center"/>
    </xf>
    <xf numFmtId="0" fontId="28" fillId="0" borderId="27" xfId="11" applyFont="1" applyBorder="1" applyAlignment="1">
      <alignment horizontal="left" vertical="center" indent="1"/>
    </xf>
    <xf numFmtId="0" fontId="28" fillId="0" borderId="1" xfId="11" applyFont="1" applyBorder="1" applyAlignment="1">
      <alignment horizontal="left" vertical="center" indent="1"/>
    </xf>
    <xf numFmtId="0" fontId="28" fillId="0" borderId="26" xfId="11" applyFont="1" applyBorder="1" applyAlignment="1">
      <alignment horizontal="center" vertical="center"/>
    </xf>
    <xf numFmtId="0" fontId="28" fillId="0" borderId="32" xfId="11" applyFont="1" applyBorder="1" applyAlignment="1">
      <alignment horizontal="center" vertical="center"/>
    </xf>
    <xf numFmtId="0" fontId="14" fillId="0" borderId="54" xfId="14" applyFont="1" applyBorder="1" applyAlignment="1">
      <alignment horizontal="center" vertical="center"/>
    </xf>
    <xf numFmtId="0" fontId="14" fillId="0" borderId="24" xfId="14" applyFont="1" applyBorder="1" applyAlignment="1">
      <alignment horizontal="center" vertical="center"/>
    </xf>
    <xf numFmtId="0" fontId="14" fillId="0" borderId="55" xfId="14" applyFont="1" applyBorder="1" applyAlignment="1">
      <alignment horizontal="center" vertical="center"/>
    </xf>
    <xf numFmtId="0" fontId="14" fillId="0" borderId="36" xfId="14" applyFont="1" applyBorder="1" applyAlignment="1">
      <alignment horizontal="center" vertical="center"/>
    </xf>
    <xf numFmtId="0" fontId="14" fillId="0" borderId="10" xfId="14" applyFont="1" applyBorder="1" applyAlignment="1">
      <alignment horizontal="center" vertical="center"/>
    </xf>
    <xf numFmtId="0" fontId="14" fillId="0" borderId="6" xfId="14" applyFont="1" applyBorder="1" applyAlignment="1">
      <alignment horizontal="center" vertical="center"/>
    </xf>
    <xf numFmtId="0" fontId="28" fillId="0" borderId="27" xfId="11" applyFont="1" applyBorder="1" applyAlignment="1">
      <alignment horizontal="left" vertical="center" wrapText="1" indent="1"/>
    </xf>
    <xf numFmtId="0" fontId="28" fillId="0" borderId="54" xfId="11" applyFont="1" applyBorder="1" applyAlignment="1">
      <alignment horizontal="center" vertical="center" wrapText="1"/>
    </xf>
    <xf numFmtId="0" fontId="28" fillId="0" borderId="24" xfId="11" applyFont="1" applyBorder="1" applyAlignment="1">
      <alignment horizontal="center" vertical="center"/>
    </xf>
    <xf numFmtId="0" fontId="28" fillId="0" borderId="10" xfId="11" applyFont="1" applyBorder="1" applyAlignment="1">
      <alignment horizontal="center" vertical="center"/>
    </xf>
    <xf numFmtId="0" fontId="28" fillId="0" borderId="6" xfId="11" applyFont="1" applyBorder="1" applyAlignment="1">
      <alignment horizontal="center" vertical="center"/>
    </xf>
    <xf numFmtId="0" fontId="28" fillId="0" borderId="27" xfId="11" applyFont="1" applyBorder="1" applyAlignment="1">
      <alignment horizontal="center" vertical="center" textRotation="255"/>
    </xf>
    <xf numFmtId="0" fontId="14" fillId="0" borderId="1" xfId="14" applyFont="1" applyBorder="1" applyAlignment="1">
      <alignment horizontal="left" vertical="center" wrapText="1" indent="1"/>
    </xf>
    <xf numFmtId="0" fontId="14" fillId="0" borderId="1" xfId="14" applyFont="1" applyBorder="1" applyAlignment="1">
      <alignment horizontal="left" vertical="center" indent="1"/>
    </xf>
    <xf numFmtId="0" fontId="28" fillId="0" borderId="69" xfId="11" applyFont="1" applyBorder="1" applyAlignment="1">
      <alignment horizontal="center" vertical="center" textRotation="255"/>
    </xf>
    <xf numFmtId="0" fontId="28" fillId="0" borderId="28" xfId="11" applyFont="1" applyBorder="1" applyAlignment="1">
      <alignment horizontal="center" vertical="center" textRotation="255"/>
    </xf>
    <xf numFmtId="0" fontId="28" fillId="0" borderId="5" xfId="11" applyFont="1" applyBorder="1" applyAlignment="1">
      <alignment horizontal="left" vertical="center" indent="1"/>
    </xf>
    <xf numFmtId="0" fontId="28" fillId="0" borderId="2" xfId="11" applyFont="1" applyBorder="1" applyAlignment="1">
      <alignment horizontal="center" vertical="center" wrapText="1"/>
    </xf>
    <xf numFmtId="0" fontId="28" fillId="0" borderId="3" xfId="11" applyFont="1" applyBorder="1" applyAlignment="1">
      <alignment horizontal="center" vertical="center"/>
    </xf>
    <xf numFmtId="0" fontId="28" fillId="0" borderId="80" xfId="11" applyFont="1" applyBorder="1" applyAlignment="1">
      <alignment horizontal="center" vertical="center"/>
    </xf>
    <xf numFmtId="0" fontId="28" fillId="0" borderId="45" xfId="11" applyFont="1" applyBorder="1" applyAlignment="1">
      <alignment horizontal="center" vertical="center"/>
    </xf>
    <xf numFmtId="0" fontId="28" fillId="0" borderId="58" xfId="11" applyFont="1" applyBorder="1" applyAlignment="1">
      <alignment horizontal="center" vertical="center"/>
    </xf>
    <xf numFmtId="0" fontId="28" fillId="0" borderId="60" xfId="11" applyFont="1" applyBorder="1" applyAlignment="1">
      <alignment horizontal="center" vertical="center"/>
    </xf>
    <xf numFmtId="0" fontId="28" fillId="0" borderId="27" xfId="11" applyFont="1" applyFill="1" applyBorder="1" applyAlignment="1">
      <alignment horizontal="center" vertical="center" shrinkToFit="1"/>
    </xf>
    <xf numFmtId="0" fontId="28" fillId="0" borderId="1" xfId="11" applyFont="1" applyFill="1" applyBorder="1" applyAlignment="1">
      <alignment horizontal="center" vertical="center" shrinkToFit="1"/>
    </xf>
    <xf numFmtId="0" fontId="28" fillId="0" borderId="4" xfId="11" applyFont="1" applyFill="1" applyBorder="1" applyAlignment="1">
      <alignment horizontal="center" vertical="center" shrinkToFit="1"/>
    </xf>
    <xf numFmtId="0" fontId="28" fillId="0" borderId="1" xfId="11" applyFont="1" applyFill="1" applyBorder="1" applyAlignment="1">
      <alignment horizontal="center" vertical="center" wrapText="1" shrinkToFit="1"/>
    </xf>
    <xf numFmtId="0" fontId="28" fillId="0" borderId="28" xfId="11" applyFont="1" applyFill="1" applyBorder="1" applyAlignment="1">
      <alignment horizontal="center" vertical="center" shrinkToFit="1"/>
    </xf>
    <xf numFmtId="0" fontId="28" fillId="0" borderId="5" xfId="11" applyFont="1" applyFill="1" applyBorder="1" applyAlignment="1">
      <alignment horizontal="center" vertical="center" shrinkToFit="1"/>
    </xf>
    <xf numFmtId="0" fontId="28" fillId="0" borderId="30" xfId="11" applyFont="1" applyFill="1" applyBorder="1" applyAlignment="1">
      <alignment horizontal="center" vertical="center" shrinkToFit="1"/>
    </xf>
    <xf numFmtId="0" fontId="9" fillId="0" borderId="28" xfId="0" applyFont="1" applyBorder="1" applyAlignment="1">
      <alignment horizontal="center" vertical="center"/>
    </xf>
    <xf numFmtId="0" fontId="9" fillId="0" borderId="33" xfId="0" applyFont="1" applyBorder="1" applyAlignment="1">
      <alignment horizontal="center" vertical="center"/>
    </xf>
    <xf numFmtId="0" fontId="9" fillId="0" borderId="79"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9" xfId="0" applyFont="1" applyBorder="1" applyAlignment="1">
      <alignment horizontal="center" vertical="center"/>
    </xf>
    <xf numFmtId="0" fontId="15" fillId="0" borderId="40" xfId="0" applyFont="1" applyBorder="1" applyAlignment="1">
      <alignment horizontal="center" vertical="center"/>
    </xf>
    <xf numFmtId="0" fontId="15" fillId="0" borderId="42"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29" xfId="0" applyFont="1" applyBorder="1" applyAlignment="1">
      <alignment horizontal="center" vertical="center"/>
    </xf>
    <xf numFmtId="0" fontId="15" fillId="0" borderId="72" xfId="0" applyFont="1" applyBorder="1" applyAlignment="1">
      <alignment horizontal="center" vertical="center"/>
    </xf>
    <xf numFmtId="0" fontId="15" fillId="0" borderId="64" xfId="0" applyFont="1" applyBorder="1" applyAlignment="1">
      <alignment horizontal="center" vertical="center"/>
    </xf>
    <xf numFmtId="0" fontId="23" fillId="0" borderId="64" xfId="0" applyFont="1" applyBorder="1" applyAlignment="1">
      <alignment horizontal="center" vertical="center" wrapText="1"/>
    </xf>
    <xf numFmtId="0" fontId="23" fillId="0" borderId="3" xfId="0" applyFont="1" applyBorder="1" applyAlignment="1">
      <alignment horizontal="center" vertical="center"/>
    </xf>
    <xf numFmtId="0" fontId="16" fillId="0" borderId="0" xfId="0" applyFont="1" applyAlignment="1">
      <alignment horizontal="center" vertical="center"/>
    </xf>
    <xf numFmtId="0" fontId="53" fillId="0" borderId="37" xfId="13" applyFont="1" applyFill="1" applyBorder="1" applyAlignment="1">
      <alignment horizontal="center" vertical="center" wrapText="1"/>
    </xf>
    <xf numFmtId="0" fontId="53" fillId="0" borderId="7" xfId="13" applyFont="1" applyFill="1" applyBorder="1" applyAlignment="1">
      <alignment horizontal="center" vertical="center" wrapText="1"/>
    </xf>
    <xf numFmtId="0" fontId="50" fillId="0" borderId="54" xfId="13" applyFont="1" applyFill="1" applyBorder="1" applyAlignment="1">
      <alignment horizontal="center" vertical="center" textRotation="255"/>
    </xf>
    <xf numFmtId="0" fontId="50" fillId="0" borderId="55" xfId="13" applyFont="1" applyFill="1" applyBorder="1" applyAlignment="1">
      <alignment horizontal="center" vertical="center" textRotation="255"/>
    </xf>
    <xf numFmtId="0" fontId="50" fillId="0" borderId="56" xfId="13" applyFont="1" applyFill="1" applyBorder="1" applyAlignment="1">
      <alignment horizontal="center" vertical="center" textRotation="255"/>
    </xf>
    <xf numFmtId="0" fontId="50" fillId="0" borderId="1" xfId="13" applyFont="1" applyFill="1" applyBorder="1" applyAlignment="1">
      <alignment horizontal="center" vertical="center" textRotation="255"/>
    </xf>
    <xf numFmtId="0" fontId="53" fillId="0" borderId="2" xfId="13" applyFont="1" applyFill="1" applyBorder="1" applyAlignment="1">
      <alignment horizontal="center" vertical="center" wrapText="1"/>
    </xf>
    <xf numFmtId="0" fontId="53" fillId="0" borderId="3" xfId="13" applyFont="1" applyFill="1" applyBorder="1" applyAlignment="1">
      <alignment horizontal="center" vertical="center" wrapText="1"/>
    </xf>
    <xf numFmtId="0" fontId="53" fillId="0" borderId="39" xfId="13" applyFont="1" applyFill="1" applyBorder="1" applyAlignment="1">
      <alignment horizontal="center" vertical="center" wrapText="1"/>
    </xf>
    <xf numFmtId="0" fontId="53" fillId="0" borderId="43" xfId="13" applyFont="1" applyFill="1" applyBorder="1" applyAlignment="1">
      <alignment horizontal="center" vertical="center" wrapText="1"/>
    </xf>
    <xf numFmtId="0" fontId="53" fillId="0" borderId="24" xfId="13" applyFont="1" applyFill="1" applyBorder="1" applyAlignment="1">
      <alignment horizontal="center" vertical="center" wrapText="1"/>
    </xf>
    <xf numFmtId="0" fontId="53" fillId="0" borderId="44" xfId="13" applyFont="1" applyFill="1" applyBorder="1" applyAlignment="1">
      <alignment horizontal="center" vertical="center" wrapText="1"/>
    </xf>
    <xf numFmtId="0" fontId="53" fillId="0" borderId="6" xfId="13" applyFont="1" applyFill="1" applyBorder="1" applyAlignment="1">
      <alignment horizontal="center" vertical="center" wrapText="1"/>
    </xf>
    <xf numFmtId="0" fontId="50" fillId="0" borderId="5" xfId="13" applyFont="1" applyFill="1" applyBorder="1" applyAlignment="1">
      <alignment horizontal="center" vertical="center" textRotation="255"/>
    </xf>
    <xf numFmtId="0" fontId="53" fillId="0" borderId="37" xfId="13" applyFont="1" applyFill="1" applyBorder="1" applyAlignment="1">
      <alignment horizontal="center" vertical="center" shrinkToFit="1"/>
    </xf>
    <xf numFmtId="0" fontId="53" fillId="0" borderId="43" xfId="13" applyFont="1" applyFill="1" applyBorder="1" applyAlignment="1">
      <alignment horizontal="center" vertical="center" shrinkToFit="1"/>
    </xf>
    <xf numFmtId="0" fontId="53" fillId="0" borderId="24" xfId="13" applyFont="1" applyFill="1" applyBorder="1" applyAlignment="1">
      <alignment horizontal="center" vertical="center" shrinkToFit="1"/>
    </xf>
    <xf numFmtId="0" fontId="53" fillId="0" borderId="7" xfId="13" applyFont="1" applyFill="1" applyBorder="1" applyAlignment="1">
      <alignment horizontal="center" vertical="center" shrinkToFit="1"/>
    </xf>
    <xf numFmtId="0" fontId="53" fillId="0" borderId="44" xfId="13" applyFont="1" applyFill="1" applyBorder="1" applyAlignment="1">
      <alignment horizontal="center" vertical="center" shrinkToFit="1"/>
    </xf>
    <xf numFmtId="0" fontId="53" fillId="0" borderId="6" xfId="13" applyFont="1" applyFill="1" applyBorder="1" applyAlignment="1">
      <alignment horizontal="center" vertical="center" shrinkToFit="1"/>
    </xf>
    <xf numFmtId="0" fontId="53" fillId="0" borderId="33" xfId="13" applyFont="1" applyFill="1" applyBorder="1" applyAlignment="1">
      <alignment horizontal="center" vertical="center" wrapText="1"/>
    </xf>
    <xf numFmtId="0" fontId="53" fillId="0" borderId="34" xfId="13" applyFont="1" applyFill="1" applyBorder="1" applyAlignment="1">
      <alignment horizontal="center" vertical="center" wrapText="1"/>
    </xf>
    <xf numFmtId="0" fontId="53" fillId="0" borderId="35" xfId="13" applyFont="1" applyFill="1" applyBorder="1" applyAlignment="1">
      <alignment horizontal="center" vertical="center" wrapText="1"/>
    </xf>
    <xf numFmtId="0" fontId="50" fillId="0" borderId="1" xfId="13" applyFont="1" applyFill="1" applyBorder="1" applyAlignment="1">
      <alignment horizontal="center" vertical="center" textRotation="255" shrinkToFit="1"/>
    </xf>
    <xf numFmtId="0" fontId="53" fillId="0" borderId="38" xfId="13" applyFont="1" applyFill="1" applyBorder="1" applyAlignment="1">
      <alignment horizontal="center" vertical="center" wrapText="1"/>
    </xf>
    <xf numFmtId="0" fontId="50" fillId="0" borderId="54" xfId="13" applyFont="1" applyFill="1" applyBorder="1" applyAlignment="1">
      <alignment horizontal="center" vertical="center" wrapText="1"/>
    </xf>
    <xf numFmtId="0" fontId="50" fillId="0" borderId="24" xfId="13" quotePrefix="1" applyFont="1" applyFill="1" applyBorder="1" applyAlignment="1">
      <alignment horizontal="center" vertical="center" wrapText="1"/>
    </xf>
    <xf numFmtId="0" fontId="50" fillId="0" borderId="55" xfId="13" applyFont="1" applyFill="1" applyBorder="1" applyAlignment="1">
      <alignment horizontal="center" vertical="center" wrapText="1"/>
    </xf>
    <xf numFmtId="0" fontId="50" fillId="0" borderId="36" xfId="13" quotePrefix="1" applyFont="1" applyFill="1" applyBorder="1" applyAlignment="1">
      <alignment horizontal="center" vertical="center" wrapText="1"/>
    </xf>
    <xf numFmtId="0" fontId="50" fillId="0" borderId="55" xfId="13" quotePrefix="1" applyFont="1" applyFill="1" applyBorder="1" applyAlignment="1">
      <alignment horizontal="center" vertical="center" wrapText="1"/>
    </xf>
    <xf numFmtId="0" fontId="50" fillId="0" borderId="10" xfId="13" quotePrefix="1" applyFont="1" applyFill="1" applyBorder="1" applyAlignment="1">
      <alignment horizontal="center" vertical="center" wrapText="1"/>
    </xf>
    <xf numFmtId="0" fontId="50" fillId="0" borderId="6" xfId="13" quotePrefix="1" applyFont="1" applyFill="1" applyBorder="1" applyAlignment="1">
      <alignment horizontal="center" vertical="center" wrapText="1"/>
    </xf>
    <xf numFmtId="0" fontId="50" fillId="0" borderId="39" xfId="13" applyFont="1" applyFill="1" applyBorder="1" applyAlignment="1">
      <alignment horizontal="center" vertical="center" textRotation="255"/>
    </xf>
    <xf numFmtId="0" fontId="50" fillId="0" borderId="37" xfId="13" applyFont="1" applyFill="1" applyBorder="1" applyAlignment="1">
      <alignment vertical="center"/>
    </xf>
    <xf numFmtId="0" fontId="50" fillId="0" borderId="43" xfId="13" applyFont="1" applyFill="1" applyBorder="1" applyAlignment="1">
      <alignment vertical="center"/>
    </xf>
    <xf numFmtId="0" fontId="49" fillId="0" borderId="2" xfId="13" applyFont="1" applyFill="1" applyBorder="1" applyAlignment="1">
      <alignment horizontal="center" vertical="center" textRotation="255" shrinkToFit="1"/>
    </xf>
    <xf numFmtId="0" fontId="49" fillId="0" borderId="39" xfId="13" applyFont="1" applyFill="1" applyBorder="1" applyAlignment="1">
      <alignment horizontal="center" vertical="center" textRotation="255" shrinkToFit="1"/>
    </xf>
    <xf numFmtId="0" fontId="50" fillId="0" borderId="69" xfId="13" applyFont="1" applyFill="1" applyBorder="1" applyAlignment="1">
      <alignment horizontal="center" vertical="center" textRotation="255"/>
    </xf>
    <xf numFmtId="0" fontId="50" fillId="0" borderId="41" xfId="13" applyFont="1" applyFill="1" applyBorder="1" applyAlignment="1">
      <alignment horizontal="center" vertical="center" textRotation="255"/>
    </xf>
    <xf numFmtId="0" fontId="50" fillId="0" borderId="40" xfId="13" applyFont="1" applyFill="1" applyBorder="1" applyAlignment="1">
      <alignment horizontal="center" vertical="center" textRotation="255"/>
    </xf>
    <xf numFmtId="0" fontId="50" fillId="0" borderId="2" xfId="13" applyFont="1" applyFill="1" applyBorder="1" applyAlignment="1">
      <alignment horizontal="center" vertical="center" textRotation="255"/>
    </xf>
    <xf numFmtId="0" fontId="50" fillId="0" borderId="33" xfId="13" applyFont="1" applyFill="1" applyBorder="1" applyAlignment="1">
      <alignment horizontal="center" vertical="center"/>
    </xf>
    <xf numFmtId="0" fontId="50" fillId="0" borderId="35" xfId="13" applyFont="1" applyFill="1" applyBorder="1" applyAlignment="1">
      <alignment horizontal="center" vertical="center"/>
    </xf>
    <xf numFmtId="0" fontId="50" fillId="0" borderId="24" xfId="13" applyFont="1" applyFill="1" applyBorder="1" applyAlignment="1">
      <alignment horizontal="center" vertical="center" wrapText="1"/>
    </xf>
    <xf numFmtId="0" fontId="50" fillId="0" borderId="10" xfId="13" applyFont="1" applyFill="1" applyBorder="1" applyAlignment="1">
      <alignment horizontal="center" vertical="center" wrapText="1"/>
    </xf>
    <xf numFmtId="0" fontId="50" fillId="0" borderId="6" xfId="13" applyFont="1" applyFill="1" applyBorder="1" applyAlignment="1">
      <alignment horizontal="center" vertical="center" wrapText="1"/>
    </xf>
    <xf numFmtId="0" fontId="51" fillId="0" borderId="0" xfId="13" applyFont="1" applyFill="1" applyBorder="1" applyAlignment="1">
      <alignment horizontal="center" vertical="center"/>
    </xf>
    <xf numFmtId="0" fontId="49" fillId="0" borderId="0" xfId="13" applyFont="1" applyFill="1" applyBorder="1" applyAlignment="1">
      <alignment horizontal="right" shrinkToFit="1"/>
    </xf>
    <xf numFmtId="0" fontId="50" fillId="0" borderId="0" xfId="13" applyFont="1" applyFill="1" applyBorder="1" applyAlignment="1">
      <alignment horizontal="left" vertical="center" wrapText="1"/>
    </xf>
    <xf numFmtId="0" fontId="50" fillId="0" borderId="44" xfId="13" applyFont="1" applyFill="1" applyBorder="1" applyAlignment="1">
      <alignment horizontal="left" vertical="center"/>
    </xf>
    <xf numFmtId="0" fontId="50" fillId="0" borderId="0" xfId="12" quotePrefix="1" applyFont="1" applyFill="1" applyBorder="1" applyAlignment="1">
      <alignment vertical="center"/>
    </xf>
    <xf numFmtId="0" fontId="50" fillId="0" borderId="44" xfId="12" quotePrefix="1" applyFont="1" applyFill="1" applyBorder="1" applyAlignment="1">
      <alignment vertical="center"/>
    </xf>
    <xf numFmtId="0" fontId="50" fillId="0" borderId="34" xfId="13" applyFont="1" applyFill="1" applyBorder="1" applyAlignment="1"/>
    <xf numFmtId="0" fontId="50" fillId="0" borderId="80" xfId="13" quotePrefix="1" applyFont="1" applyFill="1" applyBorder="1" applyAlignment="1">
      <alignment horizontal="center" vertical="center"/>
    </xf>
    <xf numFmtId="0" fontId="50" fillId="0" borderId="45" xfId="13" quotePrefix="1" applyFont="1" applyFill="1" applyBorder="1" applyAlignment="1">
      <alignment horizontal="center" vertical="center"/>
    </xf>
    <xf numFmtId="0" fontId="50" fillId="0" borderId="54" xfId="13" applyFont="1" applyFill="1" applyBorder="1" applyAlignment="1">
      <alignment horizontal="center" vertical="center"/>
    </xf>
    <xf numFmtId="0" fontId="50" fillId="0" borderId="24" xfId="13" applyFont="1" applyFill="1" applyBorder="1" applyAlignment="1">
      <alignment horizontal="center" vertical="center"/>
    </xf>
    <xf numFmtId="0" fontId="50" fillId="0" borderId="10" xfId="13" applyFont="1" applyFill="1" applyBorder="1" applyAlignment="1">
      <alignment horizontal="center" vertical="center"/>
    </xf>
    <xf numFmtId="0" fontId="50" fillId="0" borderId="6" xfId="13" applyFont="1" applyFill="1" applyBorder="1" applyAlignment="1">
      <alignment horizontal="center" vertical="center"/>
    </xf>
    <xf numFmtId="0" fontId="50" fillId="0" borderId="37" xfId="9" applyFont="1" applyFill="1" applyBorder="1" applyAlignment="1">
      <alignment horizontal="left" vertical="center"/>
    </xf>
    <xf numFmtId="0" fontId="50" fillId="0" borderId="43" xfId="9" applyFont="1" applyFill="1" applyBorder="1" applyAlignment="1">
      <alignment horizontal="left" vertical="center"/>
    </xf>
    <xf numFmtId="0" fontId="50" fillId="0" borderId="7" xfId="9" applyFont="1" applyFill="1" applyBorder="1" applyAlignment="1">
      <alignment horizontal="left" vertical="center"/>
    </xf>
    <xf numFmtId="0" fontId="50" fillId="0" borderId="44" xfId="9" applyFont="1" applyFill="1" applyBorder="1" applyAlignment="1">
      <alignment horizontal="left" vertical="center"/>
    </xf>
    <xf numFmtId="0" fontId="50" fillId="0" borderId="24" xfId="13" applyFont="1" applyFill="1" applyBorder="1" applyAlignment="1">
      <alignment horizontal="left" vertical="center"/>
    </xf>
    <xf numFmtId="0" fontId="50" fillId="0" borderId="6" xfId="13" applyFont="1" applyFill="1" applyBorder="1" applyAlignment="1">
      <alignment horizontal="left" vertical="center"/>
    </xf>
    <xf numFmtId="0" fontId="50" fillId="0" borderId="2" xfId="13" applyFont="1" applyFill="1" applyBorder="1" applyAlignment="1">
      <alignment horizontal="center" vertical="center" shrinkToFit="1"/>
    </xf>
    <xf numFmtId="0" fontId="50" fillId="0" borderId="3" xfId="13" applyFont="1" applyFill="1" applyBorder="1" applyAlignment="1">
      <alignment horizontal="center" vertical="center" shrinkToFit="1"/>
    </xf>
    <xf numFmtId="0" fontId="50" fillId="0" borderId="37" xfId="13" quotePrefix="1" applyFont="1" applyFill="1" applyBorder="1" applyAlignment="1">
      <alignment horizontal="center" vertical="center" shrinkToFit="1"/>
    </xf>
    <xf numFmtId="0" fontId="50" fillId="0" borderId="43" xfId="13" applyFont="1" applyFill="1" applyBorder="1" applyAlignment="1">
      <alignment horizontal="center" vertical="center" shrinkToFit="1"/>
    </xf>
    <xf numFmtId="0" fontId="50" fillId="0" borderId="7" xfId="13" applyFont="1" applyFill="1" applyBorder="1" applyAlignment="1">
      <alignment horizontal="center" vertical="center" shrinkToFit="1"/>
    </xf>
    <xf numFmtId="0" fontId="50" fillId="0" borderId="44" xfId="13" applyFont="1" applyFill="1" applyBorder="1" applyAlignment="1">
      <alignment horizontal="center" vertical="center" shrinkToFit="1"/>
    </xf>
    <xf numFmtId="177" fontId="9" fillId="0" borderId="0" xfId="0" applyNumberFormat="1" applyFont="1" applyAlignment="1">
      <alignment horizontal="right" vertical="center" indent="1"/>
    </xf>
    <xf numFmtId="0" fontId="9" fillId="0" borderId="0" xfId="0" applyFont="1" applyAlignment="1">
      <alignment vertical="center" shrinkToFit="1"/>
    </xf>
    <xf numFmtId="49" fontId="9" fillId="0" borderId="0" xfId="0" applyNumberFormat="1" applyFont="1" applyAlignment="1">
      <alignment vertical="center" shrinkToFit="1"/>
    </xf>
    <xf numFmtId="0" fontId="61" fillId="0" borderId="0" xfId="0" applyFont="1" applyAlignment="1">
      <alignment horizontal="center" vertical="center"/>
    </xf>
    <xf numFmtId="0" fontId="9" fillId="0" borderId="0" xfId="0" applyFont="1" applyAlignment="1">
      <alignment horizontal="left" vertical="center" indent="1"/>
    </xf>
    <xf numFmtId="0" fontId="9" fillId="0" borderId="0" xfId="0" applyFont="1" applyAlignment="1">
      <alignment horizontal="right" vertical="center"/>
    </xf>
    <xf numFmtId="0" fontId="9" fillId="2" borderId="24"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0" xfId="0" applyFont="1" applyFill="1" applyAlignment="1">
      <alignment horizontal="left" vertical="center" wrapText="1" indent="2"/>
    </xf>
    <xf numFmtId="0" fontId="9" fillId="0" borderId="0" xfId="0" applyFont="1" applyFill="1" applyAlignment="1">
      <alignment horizontal="left" vertical="center" indent="2"/>
    </xf>
    <xf numFmtId="0" fontId="9" fillId="0" borderId="0" xfId="0" applyFont="1" applyAlignment="1">
      <alignment horizontal="left" vertical="center" indent="2"/>
    </xf>
    <xf numFmtId="0" fontId="9" fillId="0" borderId="0" xfId="0" applyFont="1" applyAlignment="1">
      <alignment horizontal="center" vertical="center" wrapText="1"/>
    </xf>
    <xf numFmtId="49" fontId="31" fillId="0" borderId="2" xfId="4" applyNumberFormat="1" applyFont="1" applyBorder="1" applyAlignment="1" applyProtection="1">
      <alignment horizontal="center" vertical="center"/>
      <protection locked="0"/>
    </xf>
    <xf numFmtId="49" fontId="31" fillId="0" borderId="39" xfId="4" applyNumberFormat="1" applyFont="1" applyBorder="1" applyAlignment="1" applyProtection="1">
      <alignment horizontal="center" vertical="center"/>
      <protection locked="0"/>
    </xf>
    <xf numFmtId="49" fontId="31" fillId="0" borderId="3" xfId="4" applyNumberFormat="1" applyFont="1" applyBorder="1" applyAlignment="1" applyProtection="1">
      <alignment horizontal="center" vertical="center"/>
      <protection locked="0"/>
    </xf>
    <xf numFmtId="0" fontId="31" fillId="0" borderId="37" xfId="4" applyFont="1" applyBorder="1" applyAlignment="1">
      <alignment shrinkToFit="1"/>
    </xf>
    <xf numFmtId="0" fontId="31" fillId="0" borderId="43" xfId="4" applyFont="1" applyBorder="1" applyAlignment="1">
      <alignment shrinkToFit="1"/>
    </xf>
    <xf numFmtId="0" fontId="31" fillId="0" borderId="24" xfId="4" applyFont="1" applyBorder="1" applyAlignment="1">
      <alignment shrinkToFit="1"/>
    </xf>
    <xf numFmtId="0" fontId="31" fillId="6" borderId="33" xfId="4" applyFont="1" applyFill="1" applyBorder="1" applyAlignment="1">
      <alignment horizontal="center"/>
    </xf>
    <xf numFmtId="0" fontId="31" fillId="6" borderId="35" xfId="4" applyFont="1" applyFill="1" applyBorder="1" applyAlignment="1">
      <alignment horizontal="center"/>
    </xf>
    <xf numFmtId="0" fontId="31" fillId="4" borderId="38" xfId="4" applyFont="1" applyFill="1" applyBorder="1" applyAlignment="1">
      <alignment horizontal="center"/>
    </xf>
    <xf numFmtId="0" fontId="31" fillId="4" borderId="0" xfId="4" applyFont="1" applyFill="1" applyBorder="1" applyAlignment="1">
      <alignment horizontal="center"/>
    </xf>
    <xf numFmtId="0" fontId="31" fillId="4" borderId="36" xfId="4" applyFont="1" applyFill="1" applyBorder="1" applyAlignment="1">
      <alignment horizontal="center"/>
    </xf>
    <xf numFmtId="0" fontId="31" fillId="0" borderId="33" xfId="4" applyFont="1" applyBorder="1" applyAlignment="1">
      <alignment horizontal="center"/>
    </xf>
    <xf numFmtId="0" fontId="31" fillId="0" borderId="34" xfId="4" applyFont="1" applyBorder="1" applyAlignment="1">
      <alignment horizontal="center"/>
    </xf>
    <xf numFmtId="0" fontId="31" fillId="0" borderId="35" xfId="4" applyFont="1" applyBorder="1" applyAlignment="1">
      <alignment horizontal="center"/>
    </xf>
    <xf numFmtId="0" fontId="10" fillId="0" borderId="37" xfId="4" applyFont="1" applyBorder="1" applyAlignment="1">
      <alignment horizontal="center" vertical="center"/>
    </xf>
    <xf numFmtId="0" fontId="10" fillId="0" borderId="43" xfId="4" applyFont="1" applyBorder="1" applyAlignment="1">
      <alignment horizontal="center" vertical="center"/>
    </xf>
    <xf numFmtId="0" fontId="10" fillId="0" borderId="24" xfId="4" applyFont="1" applyBorder="1" applyAlignment="1">
      <alignment horizontal="center" vertical="center"/>
    </xf>
    <xf numFmtId="0" fontId="10" fillId="0" borderId="7" xfId="4" applyFont="1" applyBorder="1" applyAlignment="1">
      <alignment horizontal="center" vertical="center"/>
    </xf>
    <xf numFmtId="0" fontId="10" fillId="0" borderId="44" xfId="4" applyFont="1" applyBorder="1" applyAlignment="1">
      <alignment horizontal="center" vertical="center"/>
    </xf>
    <xf numFmtId="0" fontId="10" fillId="0" borderId="6" xfId="4" applyFont="1" applyBorder="1" applyAlignment="1">
      <alignment horizontal="center" vertical="center"/>
    </xf>
    <xf numFmtId="0" fontId="31" fillId="0" borderId="37" xfId="4" applyFont="1" applyBorder="1" applyAlignment="1">
      <alignment horizontal="center" vertical="center"/>
    </xf>
    <xf numFmtId="0" fontId="31" fillId="0" borderId="43" xfId="4" applyFont="1" applyBorder="1" applyAlignment="1">
      <alignment horizontal="center" vertical="center"/>
    </xf>
    <xf numFmtId="0" fontId="31" fillId="0" borderId="24" xfId="4" applyFont="1" applyBorder="1" applyAlignment="1">
      <alignment horizontal="center" vertical="center"/>
    </xf>
    <xf numFmtId="0" fontId="31" fillId="0" borderId="38" xfId="4" applyFont="1" applyBorder="1" applyAlignment="1">
      <alignment horizontal="center" vertical="center"/>
    </xf>
    <xf numFmtId="0" fontId="31" fillId="0" borderId="0" xfId="4" applyFont="1" applyBorder="1" applyAlignment="1">
      <alignment horizontal="center" vertical="center"/>
    </xf>
    <xf numFmtId="0" fontId="31" fillId="0" borderId="36" xfId="4" applyFont="1" applyBorder="1" applyAlignment="1">
      <alignment horizontal="center" vertical="center"/>
    </xf>
    <xf numFmtId="0" fontId="31" fillId="0" borderId="7" xfId="4" applyFont="1" applyBorder="1" applyAlignment="1">
      <alignment horizontal="center" vertical="center"/>
    </xf>
    <xf numFmtId="0" fontId="31" fillId="0" borderId="44" xfId="4" applyFont="1" applyBorder="1" applyAlignment="1">
      <alignment horizontal="center" vertical="center"/>
    </xf>
    <xf numFmtId="0" fontId="31" fillId="0" borderId="6" xfId="4" applyFont="1" applyBorder="1" applyAlignment="1">
      <alignment horizontal="center" vertical="center"/>
    </xf>
    <xf numFmtId="0" fontId="10" fillId="0" borderId="1" xfId="4" applyFont="1" applyBorder="1" applyAlignment="1">
      <alignment horizontal="center" vertical="center"/>
    </xf>
    <xf numFmtId="0" fontId="10" fillId="0" borderId="2" xfId="4" applyFont="1" applyBorder="1" applyAlignment="1">
      <alignment horizontal="center" vertical="center"/>
    </xf>
    <xf numFmtId="0" fontId="32" fillId="0" borderId="33" xfId="4" applyFont="1" applyBorder="1" applyAlignment="1">
      <alignment horizontal="center" vertical="center"/>
    </xf>
    <xf numFmtId="0" fontId="32" fillId="0" borderId="34" xfId="4" applyFont="1" applyBorder="1" applyAlignment="1">
      <alignment horizontal="center" vertical="center"/>
    </xf>
    <xf numFmtId="0" fontId="32" fillId="0" borderId="35" xfId="4" applyFont="1" applyBorder="1" applyAlignment="1">
      <alignment horizontal="center" vertical="center"/>
    </xf>
    <xf numFmtId="0" fontId="10" fillId="0" borderId="1" xfId="4" applyFont="1" applyBorder="1" applyAlignment="1">
      <alignment horizontal="center" vertical="center" wrapText="1"/>
    </xf>
    <xf numFmtId="0" fontId="10" fillId="0" borderId="33" xfId="4" applyFont="1" applyBorder="1" applyAlignment="1">
      <alignment horizontal="center" vertical="center"/>
    </xf>
    <xf numFmtId="0" fontId="10" fillId="0" borderId="34" xfId="4" applyFont="1" applyBorder="1" applyAlignment="1">
      <alignment horizontal="center" vertical="center"/>
    </xf>
    <xf numFmtId="0" fontId="10" fillId="0" borderId="35" xfId="4" applyFont="1" applyBorder="1" applyAlignment="1">
      <alignment horizontal="center" vertical="center"/>
    </xf>
    <xf numFmtId="0" fontId="10" fillId="0" borderId="1" xfId="4" applyFont="1" applyBorder="1" applyAlignment="1">
      <alignment horizontal="center"/>
    </xf>
    <xf numFmtId="0" fontId="10" fillId="0" borderId="2" xfId="4" applyFont="1" applyBorder="1" applyAlignment="1">
      <alignment horizontal="center" vertical="center" wrapText="1"/>
    </xf>
    <xf numFmtId="0" fontId="10" fillId="0" borderId="39" xfId="4" applyFont="1" applyBorder="1" applyAlignment="1">
      <alignment horizontal="center" vertical="center" wrapText="1"/>
    </xf>
    <xf numFmtId="0" fontId="10" fillId="0" borderId="39" xfId="4" applyFont="1" applyBorder="1" applyAlignment="1">
      <alignment horizontal="center" vertical="center"/>
    </xf>
    <xf numFmtId="0" fontId="10" fillId="0" borderId="3" xfId="4" applyFont="1" applyBorder="1" applyAlignment="1">
      <alignment horizontal="center" vertical="center"/>
    </xf>
    <xf numFmtId="0" fontId="36" fillId="0" borderId="1" xfId="4" applyFont="1" applyBorder="1" applyAlignment="1">
      <alignment horizontal="center" vertical="center"/>
    </xf>
    <xf numFmtId="0" fontId="26" fillId="0" borderId="69" xfId="0" applyFont="1" applyBorder="1" applyAlignment="1">
      <alignment horizontal="center" vertical="center" textRotation="255"/>
    </xf>
    <xf numFmtId="0" fontId="26" fillId="0" borderId="41" xfId="0" applyFont="1" applyBorder="1" applyAlignment="1">
      <alignment horizontal="center" vertical="center" textRotation="255"/>
    </xf>
    <xf numFmtId="0" fontId="26" fillId="0" borderId="42" xfId="0" applyFont="1" applyBorder="1" applyAlignment="1">
      <alignment horizontal="center" vertical="center" textRotation="255"/>
    </xf>
    <xf numFmtId="0" fontId="26" fillId="0" borderId="37" xfId="0" applyFont="1" applyBorder="1" applyAlignment="1">
      <alignment horizontal="center" vertical="center"/>
    </xf>
    <xf numFmtId="0" fontId="26" fillId="0" borderId="24"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26" fillId="0" borderId="37" xfId="0" applyFont="1" applyBorder="1" applyAlignment="1">
      <alignment horizontal="left" vertical="center" wrapText="1" indent="1"/>
    </xf>
    <xf numFmtId="0" fontId="26" fillId="0" borderId="43" xfId="0" applyFont="1" applyBorder="1" applyAlignment="1">
      <alignment horizontal="left" vertical="center" wrapText="1" indent="1"/>
    </xf>
    <xf numFmtId="0" fontId="26" fillId="0" borderId="48"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44" xfId="0" applyFont="1" applyBorder="1" applyAlignment="1">
      <alignment horizontal="left" vertical="center" wrapText="1" indent="1"/>
    </xf>
    <xf numFmtId="0" fontId="26" fillId="0" borderId="50" xfId="0" applyFont="1" applyBorder="1" applyAlignment="1">
      <alignment horizontal="left" vertical="center" wrapText="1" indent="1"/>
    </xf>
    <xf numFmtId="0" fontId="26" fillId="0" borderId="61" xfId="0" applyFont="1" applyBorder="1" applyAlignment="1">
      <alignment horizontal="center" vertical="center"/>
    </xf>
    <xf numFmtId="0" fontId="26" fillId="0" borderId="57" xfId="0" applyFont="1" applyBorder="1" applyAlignment="1">
      <alignment horizontal="center" vertical="center"/>
    </xf>
    <xf numFmtId="0" fontId="26" fillId="0" borderId="47" xfId="0" applyFont="1" applyBorder="1" applyAlignment="1">
      <alignment horizontal="center" vertical="center"/>
    </xf>
    <xf numFmtId="0" fontId="26" fillId="0" borderId="62" xfId="0" applyFont="1" applyBorder="1" applyAlignment="1">
      <alignment horizontal="center" vertical="center"/>
    </xf>
    <xf numFmtId="0" fontId="26" fillId="0" borderId="40" xfId="0" applyFont="1" applyBorder="1" applyAlignment="1">
      <alignment horizontal="center" vertical="center" textRotation="255"/>
    </xf>
    <xf numFmtId="0" fontId="26" fillId="0" borderId="37" xfId="0" quotePrefix="1" applyFont="1" applyBorder="1" applyAlignment="1">
      <alignment horizontal="left" vertical="center" wrapText="1" indent="1"/>
    </xf>
    <xf numFmtId="0" fontId="26" fillId="0" borderId="44" xfId="0" applyFont="1" applyBorder="1" applyAlignment="1">
      <alignment horizontal="center" vertical="center"/>
    </xf>
    <xf numFmtId="0" fontId="26" fillId="0" borderId="50" xfId="0" applyFont="1" applyBorder="1" applyAlignment="1">
      <alignment horizontal="center" vertical="center"/>
    </xf>
    <xf numFmtId="0" fontId="26" fillId="0" borderId="54" xfId="0" applyFont="1" applyBorder="1" applyAlignment="1">
      <alignment horizontal="distributed" vertical="center" wrapText="1" indent="1"/>
    </xf>
    <xf numFmtId="0" fontId="26" fillId="0" borderId="43" xfId="0" applyFont="1" applyBorder="1" applyAlignment="1">
      <alignment horizontal="distributed" vertical="center" indent="1"/>
    </xf>
    <xf numFmtId="0" fontId="26" fillId="0" borderId="24" xfId="0" applyFont="1" applyBorder="1" applyAlignment="1">
      <alignment horizontal="distributed" vertical="center" indent="1"/>
    </xf>
    <xf numFmtId="0" fontId="26" fillId="0" borderId="10" xfId="0" applyFont="1" applyBorder="1" applyAlignment="1">
      <alignment horizontal="distributed" vertical="center" indent="1"/>
    </xf>
    <xf numFmtId="0" fontId="26" fillId="0" borderId="44" xfId="0" applyFont="1" applyBorder="1" applyAlignment="1">
      <alignment horizontal="distributed" vertical="center" indent="1"/>
    </xf>
    <xf numFmtId="0" fontId="26" fillId="0" borderId="6" xfId="0" applyFont="1" applyBorder="1" applyAlignment="1">
      <alignment horizontal="distributed" vertical="center" indent="1"/>
    </xf>
    <xf numFmtId="192" fontId="27" fillId="0" borderId="37" xfId="0" applyNumberFormat="1" applyFont="1" applyBorder="1" applyAlignment="1">
      <alignment horizontal="center" vertical="center"/>
    </xf>
    <xf numFmtId="192" fontId="27" fillId="0" borderId="43" xfId="0" applyNumberFormat="1" applyFont="1" applyBorder="1" applyAlignment="1">
      <alignment horizontal="center" vertical="center"/>
    </xf>
    <xf numFmtId="192" fontId="27" fillId="0" borderId="48" xfId="0" applyNumberFormat="1" applyFont="1" applyBorder="1" applyAlignment="1">
      <alignment horizontal="center" vertical="center"/>
    </xf>
    <xf numFmtId="192" fontId="27" fillId="0" borderId="7" xfId="0" applyNumberFormat="1" applyFont="1" applyBorder="1" applyAlignment="1">
      <alignment horizontal="center" vertical="center"/>
    </xf>
    <xf numFmtId="192" fontId="27" fillId="0" borderId="44" xfId="0" applyNumberFormat="1" applyFont="1" applyBorder="1" applyAlignment="1">
      <alignment horizontal="center" vertical="center"/>
    </xf>
    <xf numFmtId="192" fontId="27" fillId="0" borderId="50" xfId="0" applyNumberFormat="1" applyFont="1" applyBorder="1" applyAlignment="1">
      <alignment horizontal="center" vertical="center"/>
    </xf>
    <xf numFmtId="0" fontId="26" fillId="0" borderId="54" xfId="0" applyFont="1" applyBorder="1" applyAlignment="1">
      <alignment horizontal="distributed" vertical="center" indent="1"/>
    </xf>
    <xf numFmtId="0" fontId="26" fillId="0" borderId="54" xfId="0" applyFont="1" applyBorder="1" applyAlignment="1">
      <alignment horizontal="center" vertical="center"/>
    </xf>
    <xf numFmtId="0" fontId="26" fillId="0" borderId="43" xfId="0" applyFont="1" applyBorder="1" applyAlignment="1">
      <alignment horizontal="center" vertical="center"/>
    </xf>
    <xf numFmtId="0" fontId="26" fillId="0" borderId="10" xfId="0" applyFont="1" applyBorder="1" applyAlignment="1">
      <alignment horizontal="center" vertical="center"/>
    </xf>
    <xf numFmtId="0" fontId="26" fillId="0" borderId="37" xfId="0" quotePrefix="1"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4"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9" fillId="0" borderId="0" xfId="0" applyFont="1" applyBorder="1" applyAlignment="1">
      <alignment horizontal="left" vertical="center"/>
    </xf>
    <xf numFmtId="0" fontId="26" fillId="0" borderId="0" xfId="0" applyFont="1" applyBorder="1" applyAlignment="1">
      <alignment horizontal="left" vertical="center"/>
    </xf>
    <xf numFmtId="0" fontId="9" fillId="0" borderId="8" xfId="0" applyFont="1" applyBorder="1" applyAlignment="1">
      <alignment horizontal="distributed" vertical="center" wrapText="1" indent="1" shrinkToFit="1"/>
    </xf>
    <xf numFmtId="0" fontId="9" fillId="0" borderId="52" xfId="0" applyFont="1" applyBorder="1" applyAlignment="1">
      <alignment horizontal="distributed" vertical="center" indent="1" shrinkToFit="1"/>
    </xf>
    <xf numFmtId="0" fontId="9" fillId="0" borderId="9" xfId="0" applyFont="1" applyBorder="1" applyAlignment="1">
      <alignment horizontal="distributed" vertical="center" indent="1" shrinkToFit="1"/>
    </xf>
    <xf numFmtId="0" fontId="9" fillId="0" borderId="10" xfId="0" applyFont="1" applyBorder="1" applyAlignment="1">
      <alignment horizontal="distributed" vertical="center" indent="1" shrinkToFit="1"/>
    </xf>
    <xf numFmtId="0" fontId="9" fillId="0" borderId="44" xfId="0" applyFont="1" applyBorder="1" applyAlignment="1">
      <alignment horizontal="distributed" vertical="center" indent="1" shrinkToFit="1"/>
    </xf>
    <xf numFmtId="0" fontId="9" fillId="0" borderId="6" xfId="0" applyFont="1" applyBorder="1" applyAlignment="1">
      <alignment horizontal="distributed" vertical="center" indent="1" shrinkToFit="1"/>
    </xf>
    <xf numFmtId="0" fontId="26" fillId="0" borderId="51" xfId="0" quotePrefix="1"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53" xfId="0" applyFont="1" applyFill="1" applyBorder="1" applyAlignment="1">
      <alignment horizontal="center" vertical="center" wrapText="1"/>
    </xf>
    <xf numFmtId="0" fontId="16" fillId="0" borderId="0" xfId="0" applyFont="1" applyBorder="1" applyAlignment="1">
      <alignment horizontal="center" vertical="center"/>
    </xf>
    <xf numFmtId="0" fontId="26" fillId="0" borderId="0" xfId="0" quotePrefix="1" applyFont="1" applyFill="1" applyBorder="1" applyAlignment="1">
      <alignment horizontal="right" vertical="center"/>
    </xf>
    <xf numFmtId="0" fontId="26" fillId="0" borderId="0" xfId="0" applyFont="1" applyBorder="1" applyAlignment="1">
      <alignment horizontal="center" vertical="center"/>
    </xf>
    <xf numFmtId="0" fontId="26" fillId="0" borderId="54" xfId="0" applyFont="1" applyBorder="1" applyAlignment="1">
      <alignment horizontal="center" vertical="center" wrapText="1"/>
    </xf>
    <xf numFmtId="0" fontId="26" fillId="0" borderId="61" xfId="0" applyFont="1" applyBorder="1" applyAlignment="1">
      <alignment horizontal="left" vertical="center" wrapText="1" indent="1"/>
    </xf>
    <xf numFmtId="0" fontId="26" fillId="0" borderId="47" xfId="0" applyFont="1" applyBorder="1" applyAlignment="1">
      <alignment horizontal="left" vertical="center" wrapText="1" indent="1"/>
    </xf>
    <xf numFmtId="0" fontId="26" fillId="0" borderId="62" xfId="0" applyFont="1" applyBorder="1" applyAlignment="1">
      <alignment horizontal="left" vertical="center" wrapText="1" indent="1"/>
    </xf>
    <xf numFmtId="0" fontId="9" fillId="0" borderId="54" xfId="0" applyFont="1" applyBorder="1" applyAlignment="1">
      <alignment horizontal="distributed" vertical="center" wrapText="1" indent="1" shrinkToFit="1"/>
    </xf>
    <xf numFmtId="0" fontId="9" fillId="0" borderId="43" xfId="0" applyFont="1" applyBorder="1" applyAlignment="1">
      <alignment horizontal="distributed" vertical="center" indent="1" shrinkToFit="1"/>
    </xf>
    <xf numFmtId="0" fontId="9" fillId="0" borderId="24" xfId="0" applyFont="1" applyBorder="1" applyAlignment="1">
      <alignment horizontal="distributed" vertical="center" indent="1" shrinkToFit="1"/>
    </xf>
    <xf numFmtId="193" fontId="27" fillId="0" borderId="43" xfId="0" applyNumberFormat="1" applyFont="1" applyBorder="1" applyAlignment="1">
      <alignment horizontal="center" vertical="center"/>
    </xf>
    <xf numFmtId="193" fontId="27" fillId="0" borderId="48" xfId="0" applyNumberFormat="1" applyFont="1" applyBorder="1" applyAlignment="1">
      <alignment horizontal="center" vertical="center"/>
    </xf>
    <xf numFmtId="193" fontId="27" fillId="0" borderId="44" xfId="0" applyNumberFormat="1" applyFont="1" applyBorder="1" applyAlignment="1">
      <alignment horizontal="center" vertical="center"/>
    </xf>
    <xf numFmtId="193" fontId="27" fillId="0" borderId="50" xfId="0" applyNumberFormat="1" applyFont="1" applyBorder="1" applyAlignment="1">
      <alignment horizontal="center" vertical="center"/>
    </xf>
    <xf numFmtId="0" fontId="29" fillId="0" borderId="0" xfId="0" applyFont="1" applyBorder="1" applyAlignment="1">
      <alignment horizontal="center" vertical="center"/>
    </xf>
    <xf numFmtId="0" fontId="26" fillId="0" borderId="0" xfId="0" applyFont="1" applyFill="1" applyBorder="1" applyAlignment="1">
      <alignment horizontal="left" vertical="center"/>
    </xf>
    <xf numFmtId="0" fontId="26" fillId="0" borderId="51" xfId="0" applyFont="1" applyBorder="1" applyAlignment="1">
      <alignment horizontal="left" vertical="center" wrapText="1" indent="1"/>
    </xf>
    <xf numFmtId="0" fontId="26" fillId="0" borderId="52" xfId="0" applyFont="1" applyBorder="1" applyAlignment="1">
      <alignment horizontal="left" vertical="center" wrapText="1" indent="1"/>
    </xf>
    <xf numFmtId="0" fontId="26" fillId="0" borderId="53" xfId="0" applyFont="1" applyBorder="1" applyAlignment="1">
      <alignment horizontal="left" vertical="center" wrapText="1" indent="1"/>
    </xf>
    <xf numFmtId="0" fontId="26" fillId="0" borderId="43" xfId="0" applyFont="1" applyBorder="1" applyAlignment="1">
      <alignment horizontal="distributed" vertical="center" wrapText="1" indent="1"/>
    </xf>
    <xf numFmtId="0" fontId="26" fillId="0" borderId="24" xfId="0" applyFont="1" applyBorder="1" applyAlignment="1">
      <alignment horizontal="distributed" vertical="center" wrapText="1" indent="1"/>
    </xf>
    <xf numFmtId="0" fontId="26" fillId="0" borderId="55" xfId="0" applyFont="1" applyBorder="1" applyAlignment="1">
      <alignment horizontal="distributed" vertical="center" wrapText="1" indent="1"/>
    </xf>
    <xf numFmtId="0" fontId="26" fillId="0" borderId="0" xfId="0" applyFont="1" applyBorder="1" applyAlignment="1">
      <alignment horizontal="distributed" vertical="center" wrapText="1" indent="1"/>
    </xf>
    <xf numFmtId="0" fontId="26" fillId="0" borderId="36" xfId="0" applyFont="1" applyBorder="1" applyAlignment="1">
      <alignment horizontal="distributed" vertical="center" wrapText="1" indent="1"/>
    </xf>
    <xf numFmtId="0" fontId="26" fillId="0" borderId="56" xfId="0" applyFont="1" applyBorder="1" applyAlignment="1">
      <alignment horizontal="distributed" vertical="center" wrapText="1" indent="1"/>
    </xf>
    <xf numFmtId="0" fontId="26" fillId="0" borderId="47" xfId="0" applyFont="1" applyBorder="1" applyAlignment="1">
      <alignment horizontal="distributed" vertical="center" wrapText="1" indent="1"/>
    </xf>
    <xf numFmtId="0" fontId="26" fillId="0" borderId="57" xfId="0" applyFont="1" applyBorder="1" applyAlignment="1">
      <alignment horizontal="distributed" vertical="center" wrapText="1" indent="1"/>
    </xf>
    <xf numFmtId="0" fontId="26" fillId="0" borderId="37" xfId="0" applyFont="1" applyBorder="1" applyAlignment="1">
      <alignment horizontal="left" vertical="center" wrapText="1"/>
    </xf>
    <xf numFmtId="0" fontId="26" fillId="0" borderId="43" xfId="0" applyFont="1" applyBorder="1" applyAlignment="1">
      <alignment horizontal="left" vertical="center" wrapText="1"/>
    </xf>
    <xf numFmtId="0" fontId="26" fillId="0" borderId="48" xfId="0" applyFont="1" applyBorder="1" applyAlignment="1">
      <alignment horizontal="left" vertical="center" wrapText="1"/>
    </xf>
    <xf numFmtId="0" fontId="26" fillId="0" borderId="38" xfId="0" applyFont="1" applyBorder="1" applyAlignment="1">
      <alignment horizontal="left" vertical="center" wrapText="1"/>
    </xf>
    <xf numFmtId="0" fontId="26" fillId="0" borderId="0" xfId="0" applyFont="1" applyBorder="1" applyAlignment="1">
      <alignment horizontal="left" vertical="center" wrapText="1"/>
    </xf>
    <xf numFmtId="0" fontId="26" fillId="0" borderId="49" xfId="0" applyFont="1" applyBorder="1" applyAlignment="1">
      <alignment horizontal="left" vertical="center" wrapText="1"/>
    </xf>
    <xf numFmtId="0" fontId="30" fillId="0" borderId="61" xfId="0" applyFont="1" applyBorder="1" applyAlignment="1">
      <alignment horizontal="left" vertical="center" shrinkToFit="1"/>
    </xf>
    <xf numFmtId="0" fontId="30" fillId="0" borderId="47" xfId="0" applyFont="1" applyBorder="1" applyAlignment="1">
      <alignment horizontal="left" vertical="center" shrinkToFit="1"/>
    </xf>
    <xf numFmtId="0" fontId="30" fillId="0" borderId="62" xfId="0" applyFont="1" applyBorder="1" applyAlignment="1">
      <alignment horizontal="left" vertical="center" shrinkToFit="1"/>
    </xf>
    <xf numFmtId="0" fontId="26" fillId="0" borderId="10" xfId="0" applyFont="1" applyBorder="1" applyAlignment="1">
      <alignment horizontal="distributed" vertical="center" wrapText="1" indent="1"/>
    </xf>
    <xf numFmtId="0" fontId="26" fillId="0" borderId="44" xfId="0" applyFont="1" applyBorder="1" applyAlignment="1">
      <alignment horizontal="distributed" vertical="center" wrapText="1" indent="1"/>
    </xf>
    <xf numFmtId="0" fontId="26" fillId="0" borderId="6" xfId="0" applyFont="1" applyBorder="1" applyAlignment="1">
      <alignment horizontal="distributed" vertical="center" wrapText="1" indent="1"/>
    </xf>
    <xf numFmtId="0" fontId="26" fillId="0" borderId="38" xfId="0" applyFont="1" applyBorder="1" applyAlignment="1">
      <alignment horizontal="left" vertical="center" wrapText="1" indent="1"/>
    </xf>
    <xf numFmtId="0" fontId="26" fillId="0" borderId="0" xfId="0" applyFont="1" applyBorder="1" applyAlignment="1">
      <alignment horizontal="left" vertical="center" wrapText="1" indent="1"/>
    </xf>
    <xf numFmtId="0" fontId="26" fillId="0" borderId="49" xfId="0" applyFont="1" applyBorder="1" applyAlignment="1">
      <alignment horizontal="left" vertical="center" wrapText="1" indent="1"/>
    </xf>
    <xf numFmtId="0" fontId="26" fillId="0" borderId="43" xfId="0" quotePrefix="1" applyFont="1" applyBorder="1" applyAlignment="1">
      <alignment horizontal="left" vertical="center" wrapText="1" indent="1"/>
    </xf>
    <xf numFmtId="0" fontId="26" fillId="0" borderId="48" xfId="0" quotePrefix="1" applyFont="1" applyBorder="1" applyAlignment="1">
      <alignment horizontal="left" vertical="center" wrapText="1" indent="1"/>
    </xf>
    <xf numFmtId="0" fontId="26" fillId="0" borderId="38" xfId="0" quotePrefix="1" applyFont="1" applyBorder="1" applyAlignment="1">
      <alignment horizontal="left" vertical="center" wrapText="1" indent="1"/>
    </xf>
    <xf numFmtId="0" fontId="26" fillId="0" borderId="0" xfId="0" quotePrefix="1" applyFont="1" applyBorder="1" applyAlignment="1">
      <alignment horizontal="left" vertical="center" wrapText="1" indent="1"/>
    </xf>
    <xf numFmtId="0" fontId="26" fillId="0" borderId="49" xfId="0" quotePrefix="1" applyFont="1" applyBorder="1" applyAlignment="1">
      <alignment horizontal="left" vertical="center" wrapText="1" indent="1"/>
    </xf>
    <xf numFmtId="0" fontId="26" fillId="0" borderId="7" xfId="0" quotePrefix="1" applyFont="1" applyBorder="1" applyAlignment="1">
      <alignment horizontal="left" vertical="center" wrapText="1" indent="1"/>
    </xf>
    <xf numFmtId="0" fontId="26" fillId="0" borderId="44" xfId="0" quotePrefix="1" applyFont="1" applyBorder="1" applyAlignment="1">
      <alignment horizontal="left" vertical="center" wrapText="1" indent="1"/>
    </xf>
    <xf numFmtId="0" fontId="26" fillId="0" borderId="50" xfId="0" quotePrefix="1" applyFont="1" applyBorder="1" applyAlignment="1">
      <alignment horizontal="left" vertical="center" wrapText="1" indent="1"/>
    </xf>
    <xf numFmtId="0" fontId="26" fillId="0" borderId="8" xfId="0" applyFont="1" applyBorder="1" applyAlignment="1">
      <alignment horizontal="distributed" vertical="center" wrapText="1" indent="1"/>
    </xf>
    <xf numFmtId="0" fontId="26" fillId="0" borderId="52" xfId="0" applyFont="1" applyBorder="1" applyAlignment="1">
      <alignment horizontal="distributed" vertical="center" wrapText="1" indent="1"/>
    </xf>
    <xf numFmtId="0" fontId="26" fillId="0" borderId="9" xfId="0" applyFont="1" applyBorder="1" applyAlignment="1">
      <alignment horizontal="distributed" vertical="center" wrapText="1" indent="1"/>
    </xf>
    <xf numFmtId="0" fontId="26" fillId="0" borderId="51" xfId="0" quotePrefix="1" applyFont="1" applyBorder="1" applyAlignment="1">
      <alignment horizontal="left" vertical="center" wrapText="1" indent="1"/>
    </xf>
    <xf numFmtId="192" fontId="27" fillId="0" borderId="38" xfId="0" applyNumberFormat="1" applyFont="1" applyBorder="1" applyAlignment="1">
      <alignment horizontal="center" vertical="center" wrapText="1"/>
    </xf>
    <xf numFmtId="192" fontId="27" fillId="0" borderId="0" xfId="0" applyNumberFormat="1" applyFont="1" applyBorder="1" applyAlignment="1">
      <alignment horizontal="center" vertical="center" wrapText="1"/>
    </xf>
    <xf numFmtId="192" fontId="27" fillId="0" borderId="49" xfId="0" applyNumberFormat="1" applyFont="1" applyBorder="1" applyAlignment="1">
      <alignment horizontal="center" vertical="center" wrapText="1"/>
    </xf>
    <xf numFmtId="192" fontId="57" fillId="0" borderId="38" xfId="0" applyNumberFormat="1" applyFont="1" applyBorder="1" applyAlignment="1">
      <alignment horizontal="center" vertical="center" wrapText="1"/>
    </xf>
    <xf numFmtId="192" fontId="57" fillId="0" borderId="0" xfId="0" applyNumberFormat="1" applyFont="1" applyBorder="1" applyAlignment="1">
      <alignment horizontal="center" vertical="center" wrapText="1"/>
    </xf>
    <xf numFmtId="192" fontId="57" fillId="0" borderId="49" xfId="0" applyNumberFormat="1" applyFont="1" applyBorder="1" applyAlignment="1">
      <alignment horizontal="center" vertical="center" wrapText="1"/>
    </xf>
    <xf numFmtId="0" fontId="29" fillId="0" borderId="0" xfId="0" applyFont="1" applyAlignment="1">
      <alignment horizontal="center" vertical="center"/>
    </xf>
    <xf numFmtId="0" fontId="26" fillId="0" borderId="0" xfId="0" applyFont="1" applyAlignment="1">
      <alignment vertical="center"/>
    </xf>
    <xf numFmtId="0" fontId="26" fillId="0" borderId="43" xfId="0" quotePrefix="1" applyFont="1" applyFill="1" applyBorder="1" applyAlignment="1">
      <alignment horizontal="center" vertical="center" wrapText="1"/>
    </xf>
    <xf numFmtId="0" fontId="26" fillId="0" borderId="48" xfId="0" quotePrefix="1" applyFont="1" applyFill="1" applyBorder="1" applyAlignment="1">
      <alignment horizontal="center" vertical="center" wrapText="1"/>
    </xf>
    <xf numFmtId="0" fontId="26" fillId="0" borderId="38" xfId="0" quotePrefix="1" applyFont="1" applyFill="1" applyBorder="1" applyAlignment="1">
      <alignment horizontal="center" vertical="center" wrapText="1"/>
    </xf>
    <xf numFmtId="0" fontId="26" fillId="0" borderId="0" xfId="0" quotePrefix="1" applyFont="1" applyFill="1" applyBorder="1" applyAlignment="1">
      <alignment horizontal="center" vertical="center" wrapText="1"/>
    </xf>
    <xf numFmtId="0" fontId="26" fillId="0" borderId="49" xfId="0" quotePrefix="1" applyFont="1" applyFill="1" applyBorder="1" applyAlignment="1">
      <alignment horizontal="center" vertical="center" wrapText="1"/>
    </xf>
    <xf numFmtId="0" fontId="26" fillId="0" borderId="61" xfId="0" quotePrefix="1" applyFont="1" applyFill="1" applyBorder="1" applyAlignment="1">
      <alignment horizontal="center" vertical="center" wrapText="1"/>
    </xf>
    <xf numFmtId="0" fontId="26" fillId="0" borderId="47" xfId="0" quotePrefix="1" applyFont="1" applyFill="1" applyBorder="1" applyAlignment="1">
      <alignment horizontal="center" vertical="center" wrapText="1"/>
    </xf>
    <xf numFmtId="0" fontId="26" fillId="0" borderId="62" xfId="0" quotePrefix="1" applyFont="1" applyFill="1" applyBorder="1" applyAlignment="1">
      <alignment horizontal="center" vertical="center" wrapText="1"/>
    </xf>
    <xf numFmtId="0" fontId="26" fillId="0" borderId="37" xfId="0" applyFont="1" applyFill="1" applyBorder="1" applyAlignment="1">
      <alignment horizontal="left" vertical="center" wrapText="1" indent="1"/>
    </xf>
    <xf numFmtId="0" fontId="26" fillId="0" borderId="43" xfId="0" applyFont="1" applyFill="1" applyBorder="1" applyAlignment="1">
      <alignment horizontal="left" vertical="center" wrapText="1" indent="1"/>
    </xf>
    <xf numFmtId="0" fontId="26" fillId="0" borderId="48" xfId="0" applyFont="1" applyFill="1" applyBorder="1" applyAlignment="1">
      <alignment horizontal="left" vertical="center" wrapText="1" indent="1"/>
    </xf>
    <xf numFmtId="0" fontId="26" fillId="0" borderId="38" xfId="0" applyFont="1" applyFill="1" applyBorder="1" applyAlignment="1">
      <alignment horizontal="left" vertical="center" wrapText="1" indent="1"/>
    </xf>
    <xf numFmtId="0" fontId="26" fillId="0" borderId="0" xfId="0" applyFont="1" applyFill="1" applyBorder="1" applyAlignment="1">
      <alignment horizontal="left" vertical="center" wrapText="1" indent="1"/>
    </xf>
    <xf numFmtId="0" fontId="26" fillId="0" borderId="49" xfId="0" applyFont="1" applyFill="1" applyBorder="1" applyAlignment="1">
      <alignment horizontal="left" vertical="center" wrapText="1" indent="1"/>
    </xf>
    <xf numFmtId="0" fontId="26" fillId="0" borderId="7" xfId="0" applyFont="1" applyFill="1" applyBorder="1" applyAlignment="1">
      <alignment horizontal="left" vertical="center" wrapText="1" indent="1"/>
    </xf>
    <xf numFmtId="0" fontId="26" fillId="0" borderId="44" xfId="0" applyFont="1" applyFill="1" applyBorder="1" applyAlignment="1">
      <alignment horizontal="left" vertical="center" wrapText="1" indent="1"/>
    </xf>
    <xf numFmtId="0" fontId="26" fillId="0" borderId="50" xfId="0" applyFont="1" applyFill="1" applyBorder="1" applyAlignment="1">
      <alignment horizontal="left" vertical="center" wrapText="1" indent="1"/>
    </xf>
    <xf numFmtId="0" fontId="26" fillId="0" borderId="37" xfId="0" quotePrefix="1" applyFont="1" applyFill="1" applyBorder="1" applyAlignment="1">
      <alignment horizontal="left" vertical="center" wrapText="1" indent="1"/>
    </xf>
    <xf numFmtId="0" fontId="26" fillId="0" borderId="43" xfId="0" quotePrefix="1" applyFont="1" applyFill="1" applyBorder="1" applyAlignment="1">
      <alignment horizontal="left" vertical="center" wrapText="1" indent="1"/>
    </xf>
    <xf numFmtId="0" fontId="26" fillId="0" borderId="48" xfId="0" quotePrefix="1" applyFont="1" applyFill="1" applyBorder="1" applyAlignment="1">
      <alignment horizontal="left" vertical="center" wrapText="1" indent="1"/>
    </xf>
    <xf numFmtId="0" fontId="26" fillId="0" borderId="38" xfId="0" quotePrefix="1" applyFont="1" applyFill="1" applyBorder="1" applyAlignment="1">
      <alignment horizontal="left" vertical="center" wrapText="1" indent="1"/>
    </xf>
    <xf numFmtId="0" fontId="26" fillId="0" borderId="0" xfId="0" quotePrefix="1" applyFont="1" applyFill="1" applyBorder="1" applyAlignment="1">
      <alignment horizontal="left" vertical="center" wrapText="1" indent="1"/>
    </xf>
    <xf numFmtId="0" fontId="26" fillId="0" borderId="49" xfId="0" quotePrefix="1" applyFont="1" applyFill="1" applyBorder="1" applyAlignment="1">
      <alignment horizontal="left" vertical="center" wrapText="1" indent="1"/>
    </xf>
    <xf numFmtId="0" fontId="26" fillId="0" borderId="51" xfId="0" quotePrefix="1" applyFont="1" applyBorder="1" applyAlignment="1">
      <alignment horizontal="center" vertical="center" wrapText="1"/>
    </xf>
    <xf numFmtId="0" fontId="26" fillId="0" borderId="52" xfId="0" quotePrefix="1" applyFont="1" applyBorder="1" applyAlignment="1">
      <alignment horizontal="center" vertical="center" wrapText="1"/>
    </xf>
    <xf numFmtId="0" fontId="26" fillId="0" borderId="53" xfId="0" quotePrefix="1" applyFont="1" applyBorder="1" applyAlignment="1">
      <alignment horizontal="center" vertical="center" wrapText="1"/>
    </xf>
    <xf numFmtId="0" fontId="26" fillId="0" borderId="38" xfId="0" quotePrefix="1" applyFont="1" applyBorder="1" applyAlignment="1">
      <alignment horizontal="center" vertical="center" wrapText="1"/>
    </xf>
    <xf numFmtId="0" fontId="26" fillId="0" borderId="0" xfId="0" quotePrefix="1" applyFont="1" applyBorder="1" applyAlignment="1">
      <alignment horizontal="center" vertical="center" wrapText="1"/>
    </xf>
    <xf numFmtId="0" fontId="26" fillId="0" borderId="49" xfId="0" quotePrefix="1" applyFont="1" applyBorder="1" applyAlignment="1">
      <alignment horizontal="center" vertical="center" wrapText="1"/>
    </xf>
    <xf numFmtId="0" fontId="26" fillId="0" borderId="7" xfId="0" quotePrefix="1" applyFont="1" applyBorder="1" applyAlignment="1">
      <alignment horizontal="center" vertical="center" wrapText="1"/>
    </xf>
    <xf numFmtId="0" fontId="26" fillId="0" borderId="44" xfId="0" quotePrefix="1" applyFont="1" applyBorder="1" applyAlignment="1">
      <alignment horizontal="center" vertical="center" wrapText="1"/>
    </xf>
    <xf numFmtId="0" fontId="26" fillId="0" borderId="50" xfId="0" quotePrefix="1" applyFont="1" applyBorder="1" applyAlignment="1">
      <alignment horizontal="center" vertical="center" wrapText="1"/>
    </xf>
    <xf numFmtId="0" fontId="26" fillId="0" borderId="7" xfId="0" quotePrefix="1" applyFont="1" applyFill="1" applyBorder="1" applyAlignment="1">
      <alignment horizontal="left" vertical="center" wrapText="1" indent="1"/>
    </xf>
    <xf numFmtId="0" fontId="26" fillId="0" borderId="44" xfId="0" quotePrefix="1" applyFont="1" applyFill="1" applyBorder="1" applyAlignment="1">
      <alignment horizontal="left" vertical="center" wrapText="1" indent="1"/>
    </xf>
    <xf numFmtId="0" fontId="26" fillId="0" borderId="50" xfId="0" quotePrefix="1" applyFont="1" applyFill="1" applyBorder="1" applyAlignment="1">
      <alignment horizontal="left" vertical="center" wrapText="1" indent="1"/>
    </xf>
    <xf numFmtId="0" fontId="26" fillId="0" borderId="37" xfId="0" quotePrefix="1" applyFont="1" applyBorder="1" applyAlignment="1">
      <alignment horizontal="center" vertical="center" wrapText="1"/>
    </xf>
    <xf numFmtId="0" fontId="26" fillId="0" borderId="43" xfId="0" quotePrefix="1" applyFont="1" applyBorder="1" applyAlignment="1">
      <alignment horizontal="center" vertical="center" wrapText="1"/>
    </xf>
    <xf numFmtId="0" fontId="26" fillId="0" borderId="48" xfId="0" quotePrefix="1" applyFont="1" applyBorder="1" applyAlignment="1">
      <alignment horizontal="center" vertical="center" wrapText="1"/>
    </xf>
    <xf numFmtId="0" fontId="26" fillId="0" borderId="61" xfId="0" quotePrefix="1" applyFont="1" applyBorder="1" applyAlignment="1">
      <alignment horizontal="center" vertical="center" wrapText="1"/>
    </xf>
    <xf numFmtId="0" fontId="26" fillId="0" borderId="47" xfId="0" quotePrefix="1" applyFont="1" applyBorder="1" applyAlignment="1">
      <alignment horizontal="center" vertical="center" wrapText="1"/>
    </xf>
    <xf numFmtId="0" fontId="26" fillId="0" borderId="62" xfId="0" quotePrefix="1" applyFont="1" applyBorder="1" applyAlignment="1">
      <alignment horizontal="center" vertical="center" wrapText="1"/>
    </xf>
    <xf numFmtId="0" fontId="26" fillId="0" borderId="0" xfId="0" quotePrefix="1" applyFont="1" applyBorder="1" applyAlignment="1">
      <alignment horizontal="left" vertical="center"/>
    </xf>
    <xf numFmtId="0" fontId="26" fillId="0" borderId="61" xfId="0" quotePrefix="1" applyFont="1" applyBorder="1" applyAlignment="1">
      <alignment horizontal="left" vertical="center" wrapText="1" indent="1"/>
    </xf>
    <xf numFmtId="0" fontId="26" fillId="0" borderId="47" xfId="0" quotePrefix="1" applyFont="1" applyBorder="1" applyAlignment="1">
      <alignment horizontal="left" vertical="center" wrapText="1" indent="1"/>
    </xf>
    <xf numFmtId="0" fontId="26" fillId="0" borderId="62" xfId="0" quotePrefix="1" applyFont="1" applyBorder="1" applyAlignment="1">
      <alignment horizontal="left" vertical="center" wrapText="1" indent="1"/>
    </xf>
    <xf numFmtId="0" fontId="26" fillId="0" borderId="52" xfId="0" quotePrefix="1" applyFont="1" applyBorder="1" applyAlignment="1">
      <alignment horizontal="left" vertical="center" wrapText="1" indent="1"/>
    </xf>
    <xf numFmtId="0" fontId="26" fillId="0" borderId="53" xfId="0" quotePrefix="1" applyFont="1" applyBorder="1" applyAlignment="1">
      <alignment horizontal="left" vertical="center" wrapText="1" indent="1"/>
    </xf>
    <xf numFmtId="192" fontId="27" fillId="0" borderId="37" xfId="0" applyNumberFormat="1" applyFont="1" applyBorder="1" applyAlignment="1">
      <alignment horizontal="center" vertical="center" wrapText="1"/>
    </xf>
    <xf numFmtId="192" fontId="27" fillId="0" borderId="43" xfId="0" applyNumberFormat="1" applyFont="1" applyBorder="1" applyAlignment="1">
      <alignment horizontal="center" vertical="center" wrapText="1"/>
    </xf>
    <xf numFmtId="192" fontId="27" fillId="0" borderId="48" xfId="0" applyNumberFormat="1" applyFont="1" applyBorder="1" applyAlignment="1">
      <alignment horizontal="center" vertical="center" wrapText="1"/>
    </xf>
    <xf numFmtId="192" fontId="27" fillId="0" borderId="7" xfId="0" applyNumberFormat="1" applyFont="1" applyBorder="1" applyAlignment="1">
      <alignment horizontal="center" vertical="center" wrapText="1"/>
    </xf>
    <xf numFmtId="192" fontId="27" fillId="0" borderId="44" xfId="0" applyNumberFormat="1" applyFont="1" applyBorder="1" applyAlignment="1">
      <alignment horizontal="center" vertical="center" wrapText="1"/>
    </xf>
    <xf numFmtId="192" fontId="27" fillId="0" borderId="50" xfId="0" applyNumberFormat="1" applyFont="1" applyBorder="1" applyAlignment="1">
      <alignment horizontal="center" vertical="center" wrapText="1"/>
    </xf>
    <xf numFmtId="0" fontId="26" fillId="0" borderId="61" xfId="0" quotePrefix="1" applyFont="1" applyFill="1" applyBorder="1" applyAlignment="1">
      <alignment horizontal="left" vertical="center" wrapText="1" indent="1"/>
    </xf>
    <xf numFmtId="0" fontId="26" fillId="0" borderId="47" xfId="0" quotePrefix="1" applyFont="1" applyFill="1" applyBorder="1" applyAlignment="1">
      <alignment horizontal="left" vertical="center" wrapText="1" indent="1"/>
    </xf>
    <xf numFmtId="0" fontId="26" fillId="0" borderId="62" xfId="0" quotePrefix="1" applyFont="1" applyFill="1" applyBorder="1" applyAlignment="1">
      <alignment horizontal="left" vertical="center" wrapText="1" indent="1"/>
    </xf>
    <xf numFmtId="0" fontId="26" fillId="0" borderId="0" xfId="0" applyFont="1" applyBorder="1" applyAlignment="1">
      <alignment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58" xfId="0" quotePrefix="1" applyFont="1" applyBorder="1" applyAlignment="1">
      <alignment horizontal="left" vertical="center" wrapText="1" indent="1"/>
    </xf>
    <xf numFmtId="0" fontId="26" fillId="0" borderId="59" xfId="0" quotePrefix="1" applyFont="1" applyBorder="1" applyAlignment="1">
      <alignment horizontal="left" vertical="center" wrapText="1" indent="1"/>
    </xf>
    <xf numFmtId="0" fontId="26" fillId="0" borderId="60" xfId="0" quotePrefix="1" applyFont="1" applyBorder="1" applyAlignment="1">
      <alignment horizontal="left" vertical="center" wrapText="1" indent="1"/>
    </xf>
    <xf numFmtId="194" fontId="27" fillId="0" borderId="37" xfId="0" applyNumberFormat="1" applyFont="1" applyBorder="1" applyAlignment="1">
      <alignment horizontal="center" vertical="center" wrapText="1"/>
    </xf>
    <xf numFmtId="194" fontId="27" fillId="0" borderId="43" xfId="0" applyNumberFormat="1" applyFont="1" applyBorder="1" applyAlignment="1">
      <alignment horizontal="center" vertical="center" wrapText="1"/>
    </xf>
    <xf numFmtId="194" fontId="27" fillId="0" borderId="48" xfId="0" applyNumberFormat="1" applyFont="1" applyBorder="1" applyAlignment="1">
      <alignment horizontal="center" vertical="center" wrapText="1"/>
    </xf>
    <xf numFmtId="194" fontId="27" fillId="0" borderId="7" xfId="0" applyNumberFormat="1" applyFont="1" applyBorder="1" applyAlignment="1">
      <alignment horizontal="center" vertical="center" wrapText="1"/>
    </xf>
    <xf numFmtId="194" fontId="27" fillId="0" borderId="44" xfId="0" applyNumberFormat="1" applyFont="1" applyBorder="1" applyAlignment="1">
      <alignment horizontal="center" vertical="center" wrapText="1"/>
    </xf>
    <xf numFmtId="194" fontId="27" fillId="0" borderId="50" xfId="0" applyNumberFormat="1" applyFont="1" applyBorder="1" applyAlignment="1">
      <alignment horizontal="center" vertical="center" wrapText="1"/>
    </xf>
    <xf numFmtId="0" fontId="26" fillId="0" borderId="5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6" xfId="0" applyFont="1" applyBorder="1" applyAlignment="1">
      <alignment horizontal="center" vertical="center" wrapText="1"/>
    </xf>
    <xf numFmtId="185" fontId="26" fillId="0" borderId="37" xfId="0" applyNumberFormat="1" applyFont="1" applyBorder="1" applyAlignment="1">
      <alignment horizontal="left" vertical="center" wrapText="1" indent="1"/>
    </xf>
    <xf numFmtId="185" fontId="26" fillId="0" borderId="43" xfId="0" applyNumberFormat="1" applyFont="1" applyBorder="1" applyAlignment="1">
      <alignment horizontal="left" vertical="center" wrapText="1" indent="1"/>
    </xf>
    <xf numFmtId="185" fontId="26" fillId="0" borderId="48" xfId="0" applyNumberFormat="1" applyFont="1" applyBorder="1" applyAlignment="1">
      <alignment horizontal="left" vertical="center" wrapText="1" indent="1"/>
    </xf>
    <xf numFmtId="185" fontId="26" fillId="0" borderId="38" xfId="0" applyNumberFormat="1" applyFont="1" applyBorder="1" applyAlignment="1">
      <alignment horizontal="left" vertical="center" wrapText="1" indent="1"/>
    </xf>
    <xf numFmtId="185" fontId="26" fillId="0" borderId="0" xfId="0" applyNumberFormat="1" applyFont="1" applyBorder="1" applyAlignment="1">
      <alignment horizontal="left" vertical="center" wrapText="1" indent="1"/>
    </xf>
    <xf numFmtId="185" fontId="26" fillId="0" borderId="49" xfId="0" applyNumberFormat="1" applyFont="1" applyBorder="1" applyAlignment="1">
      <alignment horizontal="left" vertical="center" wrapText="1" indent="1"/>
    </xf>
    <xf numFmtId="0" fontId="26" fillId="0" borderId="44" xfId="0" applyFont="1" applyBorder="1" applyAlignment="1">
      <alignment horizontal="center" vertical="center" wrapText="1"/>
    </xf>
    <xf numFmtId="185" fontId="26" fillId="0" borderId="7" xfId="0" applyNumberFormat="1" applyFont="1" applyBorder="1" applyAlignment="1">
      <alignment horizontal="left" vertical="center" wrapText="1" indent="1"/>
    </xf>
    <xf numFmtId="185" fontId="26" fillId="0" borderId="44" xfId="0" applyNumberFormat="1" applyFont="1" applyBorder="1" applyAlignment="1">
      <alignment horizontal="left" vertical="center" wrapText="1" indent="1"/>
    </xf>
    <xf numFmtId="185" fontId="26" fillId="0" borderId="50" xfId="0" applyNumberFormat="1" applyFont="1" applyBorder="1" applyAlignment="1">
      <alignment horizontal="left" vertical="center" wrapText="1" indent="1"/>
    </xf>
    <xf numFmtId="185" fontId="26" fillId="0" borderId="38" xfId="0" applyNumberFormat="1" applyFont="1" applyFill="1" applyBorder="1" applyAlignment="1">
      <alignment horizontal="left" vertical="center" wrapText="1" indent="1"/>
    </xf>
    <xf numFmtId="185" fontId="26" fillId="0" borderId="0" xfId="0" applyNumberFormat="1" applyFont="1" applyFill="1" applyBorder="1" applyAlignment="1">
      <alignment horizontal="left" vertical="center" wrapText="1" indent="1"/>
    </xf>
    <xf numFmtId="185" fontId="26" fillId="0" borderId="49" xfId="0" applyNumberFormat="1" applyFont="1" applyFill="1" applyBorder="1" applyAlignment="1">
      <alignment horizontal="left" vertical="center" wrapText="1" indent="1"/>
    </xf>
    <xf numFmtId="185" fontId="26" fillId="0" borderId="7" xfId="0" applyNumberFormat="1" applyFont="1" applyFill="1" applyBorder="1" applyAlignment="1">
      <alignment horizontal="left" vertical="center" wrapText="1" indent="1"/>
    </xf>
    <xf numFmtId="185" fontId="26" fillId="0" borderId="44" xfId="0" applyNumberFormat="1" applyFont="1" applyFill="1" applyBorder="1" applyAlignment="1">
      <alignment horizontal="left" vertical="center" wrapText="1" indent="1"/>
    </xf>
    <xf numFmtId="185" fontId="26" fillId="0" borderId="50" xfId="0" applyNumberFormat="1" applyFont="1" applyFill="1" applyBorder="1" applyAlignment="1">
      <alignment horizontal="left" vertical="center" wrapText="1" indent="1"/>
    </xf>
    <xf numFmtId="0" fontId="26" fillId="0" borderId="0" xfId="0" applyFont="1" applyBorder="1" applyAlignment="1">
      <alignment horizontal="right" vertical="center"/>
    </xf>
    <xf numFmtId="0" fontId="26" fillId="0" borderId="37" xfId="0" quotePrefix="1" applyFont="1" applyFill="1" applyBorder="1" applyAlignment="1">
      <alignment horizontal="center" vertical="center" shrinkToFit="1"/>
    </xf>
    <xf numFmtId="0" fontId="26" fillId="0" borderId="43" xfId="0" quotePrefix="1" applyFont="1" applyFill="1" applyBorder="1" applyAlignment="1">
      <alignment horizontal="center" vertical="center" shrinkToFit="1"/>
    </xf>
    <xf numFmtId="0" fontId="26" fillId="0" borderId="48" xfId="0" quotePrefix="1" applyFont="1" applyFill="1" applyBorder="1" applyAlignment="1">
      <alignment horizontal="center" vertical="center" shrinkToFit="1"/>
    </xf>
    <xf numFmtId="0" fontId="26" fillId="0" borderId="7" xfId="0" quotePrefix="1" applyFont="1" applyFill="1" applyBorder="1" applyAlignment="1">
      <alignment horizontal="center" vertical="center" shrinkToFit="1"/>
    </xf>
    <xf numFmtId="0" fontId="26" fillId="0" borderId="44" xfId="0" quotePrefix="1" applyFont="1" applyFill="1" applyBorder="1" applyAlignment="1">
      <alignment horizontal="center" vertical="center" shrinkToFit="1"/>
    </xf>
    <xf numFmtId="0" fontId="26" fillId="0" borderId="50" xfId="0" quotePrefix="1" applyFont="1" applyFill="1" applyBorder="1" applyAlignment="1">
      <alignment horizontal="center" vertical="center" shrinkToFit="1"/>
    </xf>
  </cellXfs>
  <cellStyles count="18">
    <cellStyle name="パーセント" xfId="1" builtinId="5"/>
    <cellStyle name="パーセント 2" xfId="8"/>
    <cellStyle name="桁区切り" xfId="2" builtinId="6"/>
    <cellStyle name="桁区切り 2" xfId="7"/>
    <cellStyle name="桁区切り_32．P48・要領・様式第5号" xfId="17"/>
    <cellStyle name="標準" xfId="0" builtinId="0"/>
    <cellStyle name="標準 2" xfId="3"/>
    <cellStyle name="標準 2 2" xfId="9"/>
    <cellStyle name="標準 3" xfId="4"/>
    <cellStyle name="標準 4" xfId="5"/>
    <cellStyle name="標準 5" xfId="6"/>
    <cellStyle name="標準 6" xfId="11"/>
    <cellStyle name="標準 6 2" xfId="14"/>
    <cellStyle name="標準 6 2 2" xfId="16"/>
    <cellStyle name="標準 6 3" xfId="15"/>
    <cellStyle name="標準_32．P48・要領・様式第5号" xfId="10"/>
    <cellStyle name="標準_H190331特記仕様書等参考例" xfId="12"/>
    <cellStyle name="標準_指示書" xfId="13"/>
  </cellStyles>
  <dxfs count="10">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85714</xdr:rowOff>
    </xdr:from>
    <xdr:ext cx="2113775" cy="339443"/>
    <xdr:sp macro="" textlink="">
      <xdr:nvSpPr>
        <xdr:cNvPr id="3" name="テキスト ボックス 2"/>
        <xdr:cNvSpPr txBox="1"/>
      </xdr:nvSpPr>
      <xdr:spPr>
        <a:xfrm>
          <a:off x="8505825" y="85714"/>
          <a:ext cx="2113775" cy="3394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ja-JP" sz="800">
              <a:solidFill>
                <a:srgbClr val="FF0000"/>
              </a:solidFill>
              <a:effectLst/>
              <a:latin typeface="+mn-lt"/>
              <a:ea typeface="+mn-ea"/>
              <a:cs typeface="+mn-cs"/>
            </a:rPr>
            <a:t>この目次は例示であるため、</a:t>
          </a:r>
          <a:r>
            <a:rPr kumimoji="1" lang="ja-JP" altLang="en-US" sz="800">
              <a:solidFill>
                <a:srgbClr val="FF0000"/>
              </a:solidFill>
              <a:effectLst/>
              <a:latin typeface="+mn-lt"/>
              <a:ea typeface="+mn-ea"/>
              <a:cs typeface="+mn-cs"/>
            </a:rPr>
            <a:t>申請書に添付する</a:t>
          </a:r>
          <a:endParaRPr kumimoji="1" lang="en-US" altLang="ja-JP" sz="800">
            <a:solidFill>
              <a:srgbClr val="FF0000"/>
            </a:solidFill>
            <a:effectLst/>
            <a:latin typeface="+mn-lt"/>
            <a:ea typeface="+mn-ea"/>
            <a:cs typeface="+mn-cs"/>
          </a:endParaRPr>
        </a:p>
        <a:p>
          <a:r>
            <a:rPr kumimoji="1" lang="ja-JP" altLang="ja-JP" sz="800">
              <a:solidFill>
                <a:srgbClr val="FF0000"/>
              </a:solidFill>
              <a:effectLst/>
              <a:latin typeface="+mn-lt"/>
              <a:ea typeface="+mn-ea"/>
              <a:cs typeface="+mn-cs"/>
            </a:rPr>
            <a:t>書類の内容に合わせて適宜修正すること。</a:t>
          </a:r>
          <a:endParaRPr lang="ja-JP" altLang="ja-JP" sz="800">
            <a:solidFill>
              <a:srgbClr val="FF0000"/>
            </a:solidFill>
            <a:effectLst/>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112053</xdr:colOff>
      <xdr:row>34</xdr:row>
      <xdr:rowOff>89648</xdr:rowOff>
    </xdr:from>
    <xdr:ext cx="5715273" cy="439470"/>
    <xdr:sp macro="" textlink="">
      <xdr:nvSpPr>
        <xdr:cNvPr id="2" name="テキスト ボックス 1"/>
        <xdr:cNvSpPr txBox="1"/>
      </xdr:nvSpPr>
      <xdr:spPr>
        <a:xfrm>
          <a:off x="313759" y="9950824"/>
          <a:ext cx="5715273" cy="4394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0">
          <a:spAutoFit/>
        </a:bodyPr>
        <a:lstStyle/>
        <a:p>
          <a:r>
            <a:rPr kumimoji="1" lang="ja-JP" altLang="en-US" sz="1100">
              <a:latin typeface="ＭＳ 明朝" panose="02020609040205080304" pitchFamily="17" charset="-128"/>
              <a:ea typeface="ＭＳ 明朝" panose="02020609040205080304" pitchFamily="17" charset="-128"/>
            </a:rPr>
            <a:t>備考　この様式は、九州各県（沖縄県を除く。以下同じ。）の共通様式ですので、宛先を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書き換えていただければ、九州各県で使用できます。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490818</xdr:colOff>
      <xdr:row>9</xdr:row>
      <xdr:rowOff>226357</xdr:rowOff>
    </xdr:from>
    <xdr:ext cx="300082" cy="242374"/>
    <xdr:sp macro="" textlink="">
      <xdr:nvSpPr>
        <xdr:cNvPr id="2" name="テキスト ボックス 1"/>
        <xdr:cNvSpPr txBox="1"/>
      </xdr:nvSpPr>
      <xdr:spPr>
        <a:xfrm>
          <a:off x="5681383" y="2368922"/>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印</a:t>
          </a:r>
        </a:p>
      </xdr:txBody>
    </xdr:sp>
    <xdr:clientData/>
  </xdr:oneCellAnchor>
  <xdr:oneCellAnchor>
    <xdr:from>
      <xdr:col>4</xdr:col>
      <xdr:colOff>11206</xdr:colOff>
      <xdr:row>10</xdr:row>
      <xdr:rowOff>197225</xdr:rowOff>
    </xdr:from>
    <xdr:ext cx="1985287" cy="225703"/>
    <xdr:sp macro="" textlink="">
      <xdr:nvSpPr>
        <xdr:cNvPr id="3" name="テキスト ボックス 2"/>
        <xdr:cNvSpPr txBox="1"/>
      </xdr:nvSpPr>
      <xdr:spPr>
        <a:xfrm>
          <a:off x="2521324" y="2572872"/>
          <a:ext cx="198528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（法人にあっては名称及び代表者の氏名）</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2</xdr:col>
      <xdr:colOff>9525</xdr:colOff>
      <xdr:row>5</xdr:row>
      <xdr:rowOff>257175</xdr:rowOff>
    </xdr:to>
    <xdr:cxnSp macro="">
      <xdr:nvCxnSpPr>
        <xdr:cNvPr id="3" name="直線コネクタ 2"/>
        <xdr:cNvCxnSpPr/>
      </xdr:nvCxnSpPr>
      <xdr:spPr>
        <a:xfrm>
          <a:off x="9525" y="809625"/>
          <a:ext cx="1695450" cy="781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9525</xdr:rowOff>
    </xdr:from>
    <xdr:to>
      <xdr:col>2</xdr:col>
      <xdr:colOff>9525</xdr:colOff>
      <xdr:row>5</xdr:row>
      <xdr:rowOff>257175</xdr:rowOff>
    </xdr:to>
    <xdr:cxnSp macro="">
      <xdr:nvCxnSpPr>
        <xdr:cNvPr id="2" name="直線コネクタ 1"/>
        <xdr:cNvCxnSpPr/>
      </xdr:nvCxnSpPr>
      <xdr:spPr>
        <a:xfrm>
          <a:off x="9525" y="809625"/>
          <a:ext cx="1695450" cy="781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4763</xdr:rowOff>
    </xdr:from>
    <xdr:to>
      <xdr:col>2</xdr:col>
      <xdr:colOff>4763</xdr:colOff>
      <xdr:row>5</xdr:row>
      <xdr:rowOff>1</xdr:rowOff>
    </xdr:to>
    <xdr:cxnSp macro="">
      <xdr:nvCxnSpPr>
        <xdr:cNvPr id="3" name="直線コネクタ 2"/>
        <xdr:cNvCxnSpPr/>
      </xdr:nvCxnSpPr>
      <xdr:spPr>
        <a:xfrm flipH="1" flipV="1">
          <a:off x="9525" y="804863"/>
          <a:ext cx="1500188" cy="52863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459440</xdr:colOff>
      <xdr:row>40</xdr:row>
      <xdr:rowOff>1</xdr:rowOff>
    </xdr:from>
    <xdr:ext cx="300082" cy="242374"/>
    <xdr:sp macro="" textlink="">
      <xdr:nvSpPr>
        <xdr:cNvPr id="2" name="テキスト ボックス 1"/>
        <xdr:cNvSpPr txBox="1"/>
      </xdr:nvSpPr>
      <xdr:spPr>
        <a:xfrm>
          <a:off x="5441015" y="9144001"/>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印</a:t>
          </a:r>
        </a:p>
      </xdr:txBody>
    </xdr:sp>
    <xdr:clientData/>
  </xdr:oneCellAnchor>
  <xdr:twoCellAnchor>
    <xdr:from>
      <xdr:col>0</xdr:col>
      <xdr:colOff>190500</xdr:colOff>
      <xdr:row>25</xdr:row>
      <xdr:rowOff>168087</xdr:rowOff>
    </xdr:from>
    <xdr:to>
      <xdr:col>8</xdr:col>
      <xdr:colOff>818030</xdr:colOff>
      <xdr:row>43</xdr:row>
      <xdr:rowOff>11204</xdr:rowOff>
    </xdr:to>
    <xdr:sp macro="" textlink="">
      <xdr:nvSpPr>
        <xdr:cNvPr id="3" name="正方形/長方形 2"/>
        <xdr:cNvSpPr/>
      </xdr:nvSpPr>
      <xdr:spPr>
        <a:xfrm>
          <a:off x="190500" y="5883087"/>
          <a:ext cx="6113930" cy="3957917"/>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xdr:col>
      <xdr:colOff>457197</xdr:colOff>
      <xdr:row>10</xdr:row>
      <xdr:rowOff>242044</xdr:rowOff>
    </xdr:from>
    <xdr:ext cx="300082" cy="242374"/>
    <xdr:sp macro="" textlink="">
      <xdr:nvSpPr>
        <xdr:cNvPr id="2" name="テキスト ボックス 1"/>
        <xdr:cNvSpPr txBox="1"/>
      </xdr:nvSpPr>
      <xdr:spPr>
        <a:xfrm>
          <a:off x="5724522" y="271854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印</a:t>
          </a:r>
        </a:p>
      </xdr:txBody>
    </xdr:sp>
    <xdr:clientData/>
  </xdr:oneCellAnchor>
  <xdr:oneCellAnchor>
    <xdr:from>
      <xdr:col>5</xdr:col>
      <xdr:colOff>466165</xdr:colOff>
      <xdr:row>14</xdr:row>
      <xdr:rowOff>1</xdr:rowOff>
    </xdr:from>
    <xdr:ext cx="300082" cy="242374"/>
    <xdr:sp macro="" textlink="">
      <xdr:nvSpPr>
        <xdr:cNvPr id="3" name="テキスト ボックス 2"/>
        <xdr:cNvSpPr txBox="1"/>
      </xdr:nvSpPr>
      <xdr:spPr>
        <a:xfrm>
          <a:off x="5733490" y="3467101"/>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410132</xdr:colOff>
      <xdr:row>11</xdr:row>
      <xdr:rowOff>1120</xdr:rowOff>
    </xdr:from>
    <xdr:ext cx="312906" cy="259045"/>
    <xdr:sp macro="" textlink="">
      <xdr:nvSpPr>
        <xdr:cNvPr id="2" name="テキスト ボックス 1"/>
        <xdr:cNvSpPr txBox="1"/>
      </xdr:nvSpPr>
      <xdr:spPr>
        <a:xfrm>
          <a:off x="6158750" y="2589679"/>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000">
              <a:latin typeface="ＭＳ 明朝" panose="02020609040205080304" pitchFamily="17" charset="-128"/>
              <a:ea typeface="ＭＳ 明朝" panose="02020609040205080304" pitchFamily="17" charset="-128"/>
            </a:rPr>
            <a:t>印</a:t>
          </a:r>
        </a:p>
      </xdr:txBody>
    </xdr:sp>
    <xdr:clientData/>
  </xdr:oneCellAnchor>
  <xdr:oneCellAnchor>
    <xdr:from>
      <xdr:col>1</xdr:col>
      <xdr:colOff>4</xdr:colOff>
      <xdr:row>45</xdr:row>
      <xdr:rowOff>35813</xdr:rowOff>
    </xdr:from>
    <xdr:ext cx="5433145" cy="439470"/>
    <xdr:sp macro="" textlink="">
      <xdr:nvSpPr>
        <xdr:cNvPr id="3" name="テキスト ボックス 2"/>
        <xdr:cNvSpPr txBox="1"/>
      </xdr:nvSpPr>
      <xdr:spPr>
        <a:xfrm>
          <a:off x="695329" y="9989438"/>
          <a:ext cx="5433145" cy="4394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0">
          <a:spAutoFit/>
        </a:bodyPr>
        <a:lstStyle/>
        <a:p>
          <a:r>
            <a:rPr kumimoji="1" lang="ja-JP" altLang="en-US" sz="1100">
              <a:latin typeface="ＭＳ 明朝" panose="02020609040205080304" pitchFamily="17" charset="-128"/>
              <a:ea typeface="ＭＳ 明朝" panose="02020609040205080304" pitchFamily="17" charset="-128"/>
            </a:rPr>
            <a:t>　この様式は、九州各県（沖縄県を除く。以下同じ。）の共通様式ですので、宛先を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書き換えていただければ、九州各県で使用できます。</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268942</xdr:colOff>
      <xdr:row>9</xdr:row>
      <xdr:rowOff>212911</xdr:rowOff>
    </xdr:from>
    <xdr:ext cx="312906" cy="259045"/>
    <xdr:sp macro="" textlink="">
      <xdr:nvSpPr>
        <xdr:cNvPr id="16" name="テキスト ボックス 15"/>
        <xdr:cNvSpPr txBox="1"/>
      </xdr:nvSpPr>
      <xdr:spPr>
        <a:xfrm>
          <a:off x="6107767" y="2270311"/>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000">
              <a:latin typeface="ＭＳ 明朝" panose="02020609040205080304" pitchFamily="17" charset="-128"/>
              <a:ea typeface="ＭＳ 明朝" panose="02020609040205080304" pitchFamily="17"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28.bin"/><Relationship Id="rId4" Type="http://schemas.openxmlformats.org/officeDocument/2006/relationships/comments" Target="../comments14.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0.xml"/><Relationship Id="rId1" Type="http://schemas.openxmlformats.org/officeDocument/2006/relationships/printerSettings" Target="../printerSettings/printerSettings29.bin"/><Relationship Id="rId4" Type="http://schemas.openxmlformats.org/officeDocument/2006/relationships/comments" Target="../comments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E53"/>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F11" sqref="F11"/>
    </sheetView>
  </sheetViews>
  <sheetFormatPr defaultRowHeight="20.25" customHeight="1"/>
  <cols>
    <col min="1" max="1" width="7.625" style="96" customWidth="1"/>
    <col min="2" max="2" width="61.625" style="96" customWidth="1"/>
    <col min="3" max="3" width="7.625" style="96" customWidth="1"/>
    <col min="4" max="4" width="25.625" style="96" customWidth="1"/>
    <col min="5" max="256" width="9" style="96"/>
    <col min="257" max="257" width="7.625" style="96" customWidth="1"/>
    <col min="258" max="258" width="61.625" style="96" customWidth="1"/>
    <col min="259" max="259" width="7.625" style="96" customWidth="1"/>
    <col min="260" max="260" width="25.625" style="96" customWidth="1"/>
    <col min="261" max="512" width="9" style="96"/>
    <col min="513" max="513" width="7.625" style="96" customWidth="1"/>
    <col min="514" max="514" width="61.625" style="96" customWidth="1"/>
    <col min="515" max="515" width="7.625" style="96" customWidth="1"/>
    <col min="516" max="516" width="25.625" style="96" customWidth="1"/>
    <col min="517" max="768" width="9" style="96"/>
    <col min="769" max="769" width="7.625" style="96" customWidth="1"/>
    <col min="770" max="770" width="61.625" style="96" customWidth="1"/>
    <col min="771" max="771" width="7.625" style="96" customWidth="1"/>
    <col min="772" max="772" width="25.625" style="96" customWidth="1"/>
    <col min="773" max="1024" width="9" style="96"/>
    <col min="1025" max="1025" width="7.625" style="96" customWidth="1"/>
    <col min="1026" max="1026" width="61.625" style="96" customWidth="1"/>
    <col min="1027" max="1027" width="7.625" style="96" customWidth="1"/>
    <col min="1028" max="1028" width="25.625" style="96" customWidth="1"/>
    <col min="1029" max="1280" width="9" style="96"/>
    <col min="1281" max="1281" width="7.625" style="96" customWidth="1"/>
    <col min="1282" max="1282" width="61.625" style="96" customWidth="1"/>
    <col min="1283" max="1283" width="7.625" style="96" customWidth="1"/>
    <col min="1284" max="1284" width="25.625" style="96" customWidth="1"/>
    <col min="1285" max="1536" width="9" style="96"/>
    <col min="1537" max="1537" width="7.625" style="96" customWidth="1"/>
    <col min="1538" max="1538" width="61.625" style="96" customWidth="1"/>
    <col min="1539" max="1539" width="7.625" style="96" customWidth="1"/>
    <col min="1540" max="1540" width="25.625" style="96" customWidth="1"/>
    <col min="1541" max="1792" width="9" style="96"/>
    <col min="1793" max="1793" width="7.625" style="96" customWidth="1"/>
    <col min="1794" max="1794" width="61.625" style="96" customWidth="1"/>
    <col min="1795" max="1795" width="7.625" style="96" customWidth="1"/>
    <col min="1796" max="1796" width="25.625" style="96" customWidth="1"/>
    <col min="1797" max="2048" width="9" style="96"/>
    <col min="2049" max="2049" width="7.625" style="96" customWidth="1"/>
    <col min="2050" max="2050" width="61.625" style="96" customWidth="1"/>
    <col min="2051" max="2051" width="7.625" style="96" customWidth="1"/>
    <col min="2052" max="2052" width="25.625" style="96" customWidth="1"/>
    <col min="2053" max="2304" width="9" style="96"/>
    <col min="2305" max="2305" width="7.625" style="96" customWidth="1"/>
    <col min="2306" max="2306" width="61.625" style="96" customWidth="1"/>
    <col min="2307" max="2307" width="7.625" style="96" customWidth="1"/>
    <col min="2308" max="2308" width="25.625" style="96" customWidth="1"/>
    <col min="2309" max="2560" width="9" style="96"/>
    <col min="2561" max="2561" width="7.625" style="96" customWidth="1"/>
    <col min="2562" max="2562" width="61.625" style="96" customWidth="1"/>
    <col min="2563" max="2563" width="7.625" style="96" customWidth="1"/>
    <col min="2564" max="2564" width="25.625" style="96" customWidth="1"/>
    <col min="2565" max="2816" width="9" style="96"/>
    <col min="2817" max="2817" width="7.625" style="96" customWidth="1"/>
    <col min="2818" max="2818" width="61.625" style="96" customWidth="1"/>
    <col min="2819" max="2819" width="7.625" style="96" customWidth="1"/>
    <col min="2820" max="2820" width="25.625" style="96" customWidth="1"/>
    <col min="2821" max="3072" width="9" style="96"/>
    <col min="3073" max="3073" width="7.625" style="96" customWidth="1"/>
    <col min="3074" max="3074" width="61.625" style="96" customWidth="1"/>
    <col min="3075" max="3075" width="7.625" style="96" customWidth="1"/>
    <col min="3076" max="3076" width="25.625" style="96" customWidth="1"/>
    <col min="3077" max="3328" width="9" style="96"/>
    <col min="3329" max="3329" width="7.625" style="96" customWidth="1"/>
    <col min="3330" max="3330" width="61.625" style="96" customWidth="1"/>
    <col min="3331" max="3331" width="7.625" style="96" customWidth="1"/>
    <col min="3332" max="3332" width="25.625" style="96" customWidth="1"/>
    <col min="3333" max="3584" width="9" style="96"/>
    <col min="3585" max="3585" width="7.625" style="96" customWidth="1"/>
    <col min="3586" max="3586" width="61.625" style="96" customWidth="1"/>
    <col min="3587" max="3587" width="7.625" style="96" customWidth="1"/>
    <col min="3588" max="3588" width="25.625" style="96" customWidth="1"/>
    <col min="3589" max="3840" width="9" style="96"/>
    <col min="3841" max="3841" width="7.625" style="96" customWidth="1"/>
    <col min="3842" max="3842" width="61.625" style="96" customWidth="1"/>
    <col min="3843" max="3843" width="7.625" style="96" customWidth="1"/>
    <col min="3844" max="3844" width="25.625" style="96" customWidth="1"/>
    <col min="3845" max="4096" width="9" style="96"/>
    <col min="4097" max="4097" width="7.625" style="96" customWidth="1"/>
    <col min="4098" max="4098" width="61.625" style="96" customWidth="1"/>
    <col min="4099" max="4099" width="7.625" style="96" customWidth="1"/>
    <col min="4100" max="4100" width="25.625" style="96" customWidth="1"/>
    <col min="4101" max="4352" width="9" style="96"/>
    <col min="4353" max="4353" width="7.625" style="96" customWidth="1"/>
    <col min="4354" max="4354" width="61.625" style="96" customWidth="1"/>
    <col min="4355" max="4355" width="7.625" style="96" customWidth="1"/>
    <col min="4356" max="4356" width="25.625" style="96" customWidth="1"/>
    <col min="4357" max="4608" width="9" style="96"/>
    <col min="4609" max="4609" width="7.625" style="96" customWidth="1"/>
    <col min="4610" max="4610" width="61.625" style="96" customWidth="1"/>
    <col min="4611" max="4611" width="7.625" style="96" customWidth="1"/>
    <col min="4612" max="4612" width="25.625" style="96" customWidth="1"/>
    <col min="4613" max="4864" width="9" style="96"/>
    <col min="4865" max="4865" width="7.625" style="96" customWidth="1"/>
    <col min="4866" max="4866" width="61.625" style="96" customWidth="1"/>
    <col min="4867" max="4867" width="7.625" style="96" customWidth="1"/>
    <col min="4868" max="4868" width="25.625" style="96" customWidth="1"/>
    <col min="4869" max="5120" width="9" style="96"/>
    <col min="5121" max="5121" width="7.625" style="96" customWidth="1"/>
    <col min="5122" max="5122" width="61.625" style="96" customWidth="1"/>
    <col min="5123" max="5123" width="7.625" style="96" customWidth="1"/>
    <col min="5124" max="5124" width="25.625" style="96" customWidth="1"/>
    <col min="5125" max="5376" width="9" style="96"/>
    <col min="5377" max="5377" width="7.625" style="96" customWidth="1"/>
    <col min="5378" max="5378" width="61.625" style="96" customWidth="1"/>
    <col min="5379" max="5379" width="7.625" style="96" customWidth="1"/>
    <col min="5380" max="5380" width="25.625" style="96" customWidth="1"/>
    <col min="5381" max="5632" width="9" style="96"/>
    <col min="5633" max="5633" width="7.625" style="96" customWidth="1"/>
    <col min="5634" max="5634" width="61.625" style="96" customWidth="1"/>
    <col min="5635" max="5635" width="7.625" style="96" customWidth="1"/>
    <col min="5636" max="5636" width="25.625" style="96" customWidth="1"/>
    <col min="5637" max="5888" width="9" style="96"/>
    <col min="5889" max="5889" width="7.625" style="96" customWidth="1"/>
    <col min="5890" max="5890" width="61.625" style="96" customWidth="1"/>
    <col min="5891" max="5891" width="7.625" style="96" customWidth="1"/>
    <col min="5892" max="5892" width="25.625" style="96" customWidth="1"/>
    <col min="5893" max="6144" width="9" style="96"/>
    <col min="6145" max="6145" width="7.625" style="96" customWidth="1"/>
    <col min="6146" max="6146" width="61.625" style="96" customWidth="1"/>
    <col min="6147" max="6147" width="7.625" style="96" customWidth="1"/>
    <col min="6148" max="6148" width="25.625" style="96" customWidth="1"/>
    <col min="6149" max="6400" width="9" style="96"/>
    <col min="6401" max="6401" width="7.625" style="96" customWidth="1"/>
    <col min="6402" max="6402" width="61.625" style="96" customWidth="1"/>
    <col min="6403" max="6403" width="7.625" style="96" customWidth="1"/>
    <col min="6404" max="6404" width="25.625" style="96" customWidth="1"/>
    <col min="6405" max="6656" width="9" style="96"/>
    <col min="6657" max="6657" width="7.625" style="96" customWidth="1"/>
    <col min="6658" max="6658" width="61.625" style="96" customWidth="1"/>
    <col min="6659" max="6659" width="7.625" style="96" customWidth="1"/>
    <col min="6660" max="6660" width="25.625" style="96" customWidth="1"/>
    <col min="6661" max="6912" width="9" style="96"/>
    <col min="6913" max="6913" width="7.625" style="96" customWidth="1"/>
    <col min="6914" max="6914" width="61.625" style="96" customWidth="1"/>
    <col min="6915" max="6915" width="7.625" style="96" customWidth="1"/>
    <col min="6916" max="6916" width="25.625" style="96" customWidth="1"/>
    <col min="6917" max="7168" width="9" style="96"/>
    <col min="7169" max="7169" width="7.625" style="96" customWidth="1"/>
    <col min="7170" max="7170" width="61.625" style="96" customWidth="1"/>
    <col min="7171" max="7171" width="7.625" style="96" customWidth="1"/>
    <col min="7172" max="7172" width="25.625" style="96" customWidth="1"/>
    <col min="7173" max="7424" width="9" style="96"/>
    <col min="7425" max="7425" width="7.625" style="96" customWidth="1"/>
    <col min="7426" max="7426" width="61.625" style="96" customWidth="1"/>
    <col min="7427" max="7427" width="7.625" style="96" customWidth="1"/>
    <col min="7428" max="7428" width="25.625" style="96" customWidth="1"/>
    <col min="7429" max="7680" width="9" style="96"/>
    <col min="7681" max="7681" width="7.625" style="96" customWidth="1"/>
    <col min="7682" max="7682" width="61.625" style="96" customWidth="1"/>
    <col min="7683" max="7683" width="7.625" style="96" customWidth="1"/>
    <col min="7684" max="7684" width="25.625" style="96" customWidth="1"/>
    <col min="7685" max="7936" width="9" style="96"/>
    <col min="7937" max="7937" width="7.625" style="96" customWidth="1"/>
    <col min="7938" max="7938" width="61.625" style="96" customWidth="1"/>
    <col min="7939" max="7939" width="7.625" style="96" customWidth="1"/>
    <col min="7940" max="7940" width="25.625" style="96" customWidth="1"/>
    <col min="7941" max="8192" width="9" style="96"/>
    <col min="8193" max="8193" width="7.625" style="96" customWidth="1"/>
    <col min="8194" max="8194" width="61.625" style="96" customWidth="1"/>
    <col min="8195" max="8195" width="7.625" style="96" customWidth="1"/>
    <col min="8196" max="8196" width="25.625" style="96" customWidth="1"/>
    <col min="8197" max="8448" width="9" style="96"/>
    <col min="8449" max="8449" width="7.625" style="96" customWidth="1"/>
    <col min="8450" max="8450" width="61.625" style="96" customWidth="1"/>
    <col min="8451" max="8451" width="7.625" style="96" customWidth="1"/>
    <col min="8452" max="8452" width="25.625" style="96" customWidth="1"/>
    <col min="8453" max="8704" width="9" style="96"/>
    <col min="8705" max="8705" width="7.625" style="96" customWidth="1"/>
    <col min="8706" max="8706" width="61.625" style="96" customWidth="1"/>
    <col min="8707" max="8707" width="7.625" style="96" customWidth="1"/>
    <col min="8708" max="8708" width="25.625" style="96" customWidth="1"/>
    <col min="8709" max="8960" width="9" style="96"/>
    <col min="8961" max="8961" width="7.625" style="96" customWidth="1"/>
    <col min="8962" max="8962" width="61.625" style="96" customWidth="1"/>
    <col min="8963" max="8963" width="7.625" style="96" customWidth="1"/>
    <col min="8964" max="8964" width="25.625" style="96" customWidth="1"/>
    <col min="8965" max="9216" width="9" style="96"/>
    <col min="9217" max="9217" width="7.625" style="96" customWidth="1"/>
    <col min="9218" max="9218" width="61.625" style="96" customWidth="1"/>
    <col min="9219" max="9219" width="7.625" style="96" customWidth="1"/>
    <col min="9220" max="9220" width="25.625" style="96" customWidth="1"/>
    <col min="9221" max="9472" width="9" style="96"/>
    <col min="9473" max="9473" width="7.625" style="96" customWidth="1"/>
    <col min="9474" max="9474" width="61.625" style="96" customWidth="1"/>
    <col min="9475" max="9475" width="7.625" style="96" customWidth="1"/>
    <col min="9476" max="9476" width="25.625" style="96" customWidth="1"/>
    <col min="9477" max="9728" width="9" style="96"/>
    <col min="9729" max="9729" width="7.625" style="96" customWidth="1"/>
    <col min="9730" max="9730" width="61.625" style="96" customWidth="1"/>
    <col min="9731" max="9731" width="7.625" style="96" customWidth="1"/>
    <col min="9732" max="9732" width="25.625" style="96" customWidth="1"/>
    <col min="9733" max="9984" width="9" style="96"/>
    <col min="9985" max="9985" width="7.625" style="96" customWidth="1"/>
    <col min="9986" max="9986" width="61.625" style="96" customWidth="1"/>
    <col min="9987" max="9987" width="7.625" style="96" customWidth="1"/>
    <col min="9988" max="9988" width="25.625" style="96" customWidth="1"/>
    <col min="9989" max="10240" width="9" style="96"/>
    <col min="10241" max="10241" width="7.625" style="96" customWidth="1"/>
    <col min="10242" max="10242" width="61.625" style="96" customWidth="1"/>
    <col min="10243" max="10243" width="7.625" style="96" customWidth="1"/>
    <col min="10244" max="10244" width="25.625" style="96" customWidth="1"/>
    <col min="10245" max="10496" width="9" style="96"/>
    <col min="10497" max="10497" width="7.625" style="96" customWidth="1"/>
    <col min="10498" max="10498" width="61.625" style="96" customWidth="1"/>
    <col min="10499" max="10499" width="7.625" style="96" customWidth="1"/>
    <col min="10500" max="10500" width="25.625" style="96" customWidth="1"/>
    <col min="10501" max="10752" width="9" style="96"/>
    <col min="10753" max="10753" width="7.625" style="96" customWidth="1"/>
    <col min="10754" max="10754" width="61.625" style="96" customWidth="1"/>
    <col min="10755" max="10755" width="7.625" style="96" customWidth="1"/>
    <col min="10756" max="10756" width="25.625" style="96" customWidth="1"/>
    <col min="10757" max="11008" width="9" style="96"/>
    <col min="11009" max="11009" width="7.625" style="96" customWidth="1"/>
    <col min="11010" max="11010" width="61.625" style="96" customWidth="1"/>
    <col min="11011" max="11011" width="7.625" style="96" customWidth="1"/>
    <col min="11012" max="11012" width="25.625" style="96" customWidth="1"/>
    <col min="11013" max="11264" width="9" style="96"/>
    <col min="11265" max="11265" width="7.625" style="96" customWidth="1"/>
    <col min="11266" max="11266" width="61.625" style="96" customWidth="1"/>
    <col min="11267" max="11267" width="7.625" style="96" customWidth="1"/>
    <col min="11268" max="11268" width="25.625" style="96" customWidth="1"/>
    <col min="11269" max="11520" width="9" style="96"/>
    <col min="11521" max="11521" width="7.625" style="96" customWidth="1"/>
    <col min="11522" max="11522" width="61.625" style="96" customWidth="1"/>
    <col min="11523" max="11523" width="7.625" style="96" customWidth="1"/>
    <col min="11524" max="11524" width="25.625" style="96" customWidth="1"/>
    <col min="11525" max="11776" width="9" style="96"/>
    <col min="11777" max="11777" width="7.625" style="96" customWidth="1"/>
    <col min="11778" max="11778" width="61.625" style="96" customWidth="1"/>
    <col min="11779" max="11779" width="7.625" style="96" customWidth="1"/>
    <col min="11780" max="11780" width="25.625" style="96" customWidth="1"/>
    <col min="11781" max="12032" width="9" style="96"/>
    <col min="12033" max="12033" width="7.625" style="96" customWidth="1"/>
    <col min="12034" max="12034" width="61.625" style="96" customWidth="1"/>
    <col min="12035" max="12035" width="7.625" style="96" customWidth="1"/>
    <col min="12036" max="12036" width="25.625" style="96" customWidth="1"/>
    <col min="12037" max="12288" width="9" style="96"/>
    <col min="12289" max="12289" width="7.625" style="96" customWidth="1"/>
    <col min="12290" max="12290" width="61.625" style="96" customWidth="1"/>
    <col min="12291" max="12291" width="7.625" style="96" customWidth="1"/>
    <col min="12292" max="12292" width="25.625" style="96" customWidth="1"/>
    <col min="12293" max="12544" width="9" style="96"/>
    <col min="12545" max="12545" width="7.625" style="96" customWidth="1"/>
    <col min="12546" max="12546" width="61.625" style="96" customWidth="1"/>
    <col min="12547" max="12547" width="7.625" style="96" customWidth="1"/>
    <col min="12548" max="12548" width="25.625" style="96" customWidth="1"/>
    <col min="12549" max="12800" width="9" style="96"/>
    <col min="12801" max="12801" width="7.625" style="96" customWidth="1"/>
    <col min="12802" max="12802" width="61.625" style="96" customWidth="1"/>
    <col min="12803" max="12803" width="7.625" style="96" customWidth="1"/>
    <col min="12804" max="12804" width="25.625" style="96" customWidth="1"/>
    <col min="12805" max="13056" width="9" style="96"/>
    <col min="13057" max="13057" width="7.625" style="96" customWidth="1"/>
    <col min="13058" max="13058" width="61.625" style="96" customWidth="1"/>
    <col min="13059" max="13059" width="7.625" style="96" customWidth="1"/>
    <col min="13060" max="13060" width="25.625" style="96" customWidth="1"/>
    <col min="13061" max="13312" width="9" style="96"/>
    <col min="13313" max="13313" width="7.625" style="96" customWidth="1"/>
    <col min="13314" max="13314" width="61.625" style="96" customWidth="1"/>
    <col min="13315" max="13315" width="7.625" style="96" customWidth="1"/>
    <col min="13316" max="13316" width="25.625" style="96" customWidth="1"/>
    <col min="13317" max="13568" width="9" style="96"/>
    <col min="13569" max="13569" width="7.625" style="96" customWidth="1"/>
    <col min="13570" max="13570" width="61.625" style="96" customWidth="1"/>
    <col min="13571" max="13571" width="7.625" style="96" customWidth="1"/>
    <col min="13572" max="13572" width="25.625" style="96" customWidth="1"/>
    <col min="13573" max="13824" width="9" style="96"/>
    <col min="13825" max="13825" width="7.625" style="96" customWidth="1"/>
    <col min="13826" max="13826" width="61.625" style="96" customWidth="1"/>
    <col min="13827" max="13827" width="7.625" style="96" customWidth="1"/>
    <col min="13828" max="13828" width="25.625" style="96" customWidth="1"/>
    <col min="13829" max="14080" width="9" style="96"/>
    <col min="14081" max="14081" width="7.625" style="96" customWidth="1"/>
    <col min="14082" max="14082" width="61.625" style="96" customWidth="1"/>
    <col min="14083" max="14083" width="7.625" style="96" customWidth="1"/>
    <col min="14084" max="14084" width="25.625" style="96" customWidth="1"/>
    <col min="14085" max="14336" width="9" style="96"/>
    <col min="14337" max="14337" width="7.625" style="96" customWidth="1"/>
    <col min="14338" max="14338" width="61.625" style="96" customWidth="1"/>
    <col min="14339" max="14339" width="7.625" style="96" customWidth="1"/>
    <col min="14340" max="14340" width="25.625" style="96" customWidth="1"/>
    <col min="14341" max="14592" width="9" style="96"/>
    <col min="14593" max="14593" width="7.625" style="96" customWidth="1"/>
    <col min="14594" max="14594" width="61.625" style="96" customWidth="1"/>
    <col min="14595" max="14595" width="7.625" style="96" customWidth="1"/>
    <col min="14596" max="14596" width="25.625" style="96" customWidth="1"/>
    <col min="14597" max="14848" width="9" style="96"/>
    <col min="14849" max="14849" width="7.625" style="96" customWidth="1"/>
    <col min="14850" max="14850" width="61.625" style="96" customWidth="1"/>
    <col min="14851" max="14851" width="7.625" style="96" customWidth="1"/>
    <col min="14852" max="14852" width="25.625" style="96" customWidth="1"/>
    <col min="14853" max="15104" width="9" style="96"/>
    <col min="15105" max="15105" width="7.625" style="96" customWidth="1"/>
    <col min="15106" max="15106" width="61.625" style="96" customWidth="1"/>
    <col min="15107" max="15107" width="7.625" style="96" customWidth="1"/>
    <col min="15108" max="15108" width="25.625" style="96" customWidth="1"/>
    <col min="15109" max="15360" width="9" style="96"/>
    <col min="15361" max="15361" width="7.625" style="96" customWidth="1"/>
    <col min="15362" max="15362" width="61.625" style="96" customWidth="1"/>
    <col min="15363" max="15363" width="7.625" style="96" customWidth="1"/>
    <col min="15364" max="15364" width="25.625" style="96" customWidth="1"/>
    <col min="15365" max="15616" width="9" style="96"/>
    <col min="15617" max="15617" width="7.625" style="96" customWidth="1"/>
    <col min="15618" max="15618" width="61.625" style="96" customWidth="1"/>
    <col min="15619" max="15619" width="7.625" style="96" customWidth="1"/>
    <col min="15620" max="15620" width="25.625" style="96" customWidth="1"/>
    <col min="15621" max="15872" width="9" style="96"/>
    <col min="15873" max="15873" width="7.625" style="96" customWidth="1"/>
    <col min="15874" max="15874" width="61.625" style="96" customWidth="1"/>
    <col min="15875" max="15875" width="7.625" style="96" customWidth="1"/>
    <col min="15876" max="15876" width="25.625" style="96" customWidth="1"/>
    <col min="15877" max="16128" width="9" style="96"/>
    <col min="16129" max="16129" width="7.625" style="96" customWidth="1"/>
    <col min="16130" max="16130" width="61.625" style="96" customWidth="1"/>
    <col min="16131" max="16131" width="7.625" style="96" customWidth="1"/>
    <col min="16132" max="16132" width="25.625" style="96" customWidth="1"/>
    <col min="16133" max="16384" width="9" style="96"/>
  </cols>
  <sheetData>
    <row r="1" spans="1:5" ht="20.25" customHeight="1">
      <c r="A1" s="486" t="s">
        <v>507</v>
      </c>
      <c r="B1" s="486"/>
      <c r="C1" s="486"/>
      <c r="D1" s="486"/>
    </row>
    <row r="2" spans="1:5" ht="20.25" customHeight="1" thickBot="1">
      <c r="A2" s="486"/>
      <c r="B2" s="486"/>
      <c r="C2" s="486"/>
      <c r="D2" s="486"/>
      <c r="E2" s="100" t="s">
        <v>599</v>
      </c>
    </row>
    <row r="3" spans="1:5" s="100" customFormat="1" ht="20.25" customHeight="1">
      <c r="A3" s="97" t="s">
        <v>450</v>
      </c>
      <c r="B3" s="98" t="s">
        <v>451</v>
      </c>
      <c r="C3" s="98" t="s">
        <v>452</v>
      </c>
      <c r="D3" s="99" t="s">
        <v>453</v>
      </c>
    </row>
    <row r="4" spans="1:5" ht="20.25" customHeight="1">
      <c r="A4" s="101" t="s">
        <v>454</v>
      </c>
      <c r="B4" s="102" t="s">
        <v>455</v>
      </c>
      <c r="C4" s="209"/>
      <c r="D4" s="106" t="s">
        <v>696</v>
      </c>
    </row>
    <row r="5" spans="1:5" ht="20.25" customHeight="1">
      <c r="A5" s="101" t="s">
        <v>456</v>
      </c>
      <c r="B5" s="102" t="s">
        <v>457</v>
      </c>
      <c r="C5" s="209"/>
      <c r="D5" s="106"/>
    </row>
    <row r="6" spans="1:5" ht="20.25" customHeight="1">
      <c r="A6" s="101" t="s">
        <v>458</v>
      </c>
      <c r="B6" s="102" t="s">
        <v>459</v>
      </c>
      <c r="C6" s="209"/>
      <c r="D6" s="106"/>
    </row>
    <row r="7" spans="1:5" ht="20.25" customHeight="1">
      <c r="A7" s="101" t="s">
        <v>460</v>
      </c>
      <c r="B7" s="102" t="s">
        <v>461</v>
      </c>
      <c r="C7" s="209"/>
      <c r="D7" s="106"/>
    </row>
    <row r="8" spans="1:5" ht="20.25" customHeight="1">
      <c r="A8" s="101" t="s">
        <v>462</v>
      </c>
      <c r="B8" s="102" t="s">
        <v>463</v>
      </c>
      <c r="C8" s="209"/>
      <c r="D8" s="106"/>
    </row>
    <row r="9" spans="1:5" ht="20.25" customHeight="1">
      <c r="A9" s="101" t="s">
        <v>464</v>
      </c>
      <c r="B9" s="102" t="s">
        <v>465</v>
      </c>
      <c r="C9" s="209"/>
      <c r="D9" s="106"/>
    </row>
    <row r="10" spans="1:5" ht="20.25" customHeight="1">
      <c r="A10" s="101" t="s">
        <v>466</v>
      </c>
      <c r="B10" s="102" t="s">
        <v>467</v>
      </c>
      <c r="C10" s="209"/>
      <c r="D10" s="106" t="s">
        <v>697</v>
      </c>
    </row>
    <row r="11" spans="1:5" ht="20.25" customHeight="1">
      <c r="A11" s="101" t="s">
        <v>468</v>
      </c>
      <c r="B11" s="102" t="s">
        <v>469</v>
      </c>
      <c r="C11" s="209"/>
      <c r="D11" s="106" t="s">
        <v>698</v>
      </c>
    </row>
    <row r="12" spans="1:5" ht="20.25" customHeight="1">
      <c r="A12" s="101" t="s">
        <v>470</v>
      </c>
      <c r="B12" s="102" t="s">
        <v>471</v>
      </c>
      <c r="C12" s="209"/>
      <c r="D12" s="106" t="s">
        <v>699</v>
      </c>
    </row>
    <row r="13" spans="1:5" ht="20.25" customHeight="1">
      <c r="A13" s="101" t="s">
        <v>472</v>
      </c>
      <c r="B13" s="102" t="s">
        <v>506</v>
      </c>
      <c r="C13" s="209"/>
      <c r="D13" s="106" t="s">
        <v>700</v>
      </c>
    </row>
    <row r="14" spans="1:5" ht="20.25" customHeight="1">
      <c r="A14" s="101"/>
      <c r="B14" s="102" t="s">
        <v>652</v>
      </c>
      <c r="C14" s="209"/>
      <c r="D14" s="106" t="s">
        <v>701</v>
      </c>
    </row>
    <row r="15" spans="1:5" ht="20.25" customHeight="1">
      <c r="A15" s="101" t="s">
        <v>473</v>
      </c>
      <c r="B15" s="102" t="s">
        <v>474</v>
      </c>
      <c r="C15" s="209"/>
      <c r="D15" s="106" t="s">
        <v>702</v>
      </c>
    </row>
    <row r="16" spans="1:5" ht="20.25" customHeight="1">
      <c r="A16" s="101" t="s">
        <v>475</v>
      </c>
      <c r="B16" s="102" t="s">
        <v>476</v>
      </c>
      <c r="C16" s="209"/>
      <c r="D16" s="106" t="s">
        <v>703</v>
      </c>
    </row>
    <row r="17" spans="1:4" ht="20.25" customHeight="1">
      <c r="A17" s="101" t="s">
        <v>477</v>
      </c>
      <c r="B17" s="102" t="s">
        <v>478</v>
      </c>
      <c r="C17" s="209"/>
      <c r="D17" s="106" t="s">
        <v>703</v>
      </c>
    </row>
    <row r="18" spans="1:4" ht="20.25" customHeight="1">
      <c r="A18" s="101" t="s">
        <v>479</v>
      </c>
      <c r="B18" s="102" t="s">
        <v>653</v>
      </c>
      <c r="C18" s="209"/>
      <c r="D18" s="106"/>
    </row>
    <row r="19" spans="1:4" ht="20.25" customHeight="1">
      <c r="A19" s="101"/>
      <c r="B19" s="102" t="s">
        <v>480</v>
      </c>
      <c r="C19" s="209"/>
      <c r="D19" s="106"/>
    </row>
    <row r="20" spans="1:4" ht="20.25" customHeight="1">
      <c r="A20" s="101"/>
      <c r="B20" s="102" t="s">
        <v>509</v>
      </c>
      <c r="C20" s="209"/>
      <c r="D20" s="106"/>
    </row>
    <row r="21" spans="1:4" ht="20.25" customHeight="1">
      <c r="A21" s="101"/>
      <c r="B21" s="102" t="s">
        <v>600</v>
      </c>
      <c r="C21" s="209"/>
      <c r="D21" s="106"/>
    </row>
    <row r="22" spans="1:4" ht="20.25" customHeight="1">
      <c r="A22" s="103"/>
      <c r="B22" s="102" t="s">
        <v>654</v>
      </c>
      <c r="C22" s="209"/>
      <c r="D22" s="106" t="s">
        <v>704</v>
      </c>
    </row>
    <row r="23" spans="1:4" ht="20.25" customHeight="1">
      <c r="A23" s="103"/>
      <c r="B23" s="102" t="s">
        <v>655</v>
      </c>
      <c r="C23" s="209"/>
      <c r="D23" s="106" t="s">
        <v>704</v>
      </c>
    </row>
    <row r="24" spans="1:4" ht="20.25" customHeight="1">
      <c r="A24" s="103"/>
      <c r="B24" s="102" t="s">
        <v>656</v>
      </c>
      <c r="C24" s="209"/>
      <c r="D24" s="106"/>
    </row>
    <row r="25" spans="1:4" ht="20.25" customHeight="1">
      <c r="A25" s="101" t="s">
        <v>481</v>
      </c>
      <c r="B25" s="102" t="s">
        <v>508</v>
      </c>
      <c r="C25" s="209"/>
      <c r="D25" s="106"/>
    </row>
    <row r="26" spans="1:4" ht="20.25" customHeight="1">
      <c r="A26" s="101" t="s">
        <v>482</v>
      </c>
      <c r="B26" s="102" t="s">
        <v>483</v>
      </c>
      <c r="C26" s="209"/>
      <c r="D26" s="106" t="s">
        <v>705</v>
      </c>
    </row>
    <row r="27" spans="1:4" ht="20.25" customHeight="1">
      <c r="A27" s="101" t="s">
        <v>484</v>
      </c>
      <c r="B27" s="102" t="s">
        <v>485</v>
      </c>
      <c r="C27" s="209"/>
      <c r="D27" s="106"/>
    </row>
    <row r="28" spans="1:4" ht="20.25" customHeight="1">
      <c r="A28" s="101" t="s">
        <v>486</v>
      </c>
      <c r="B28" s="102" t="s">
        <v>487</v>
      </c>
      <c r="C28" s="209"/>
      <c r="D28" s="106"/>
    </row>
    <row r="29" spans="1:4" ht="20.25" customHeight="1">
      <c r="A29" s="103"/>
      <c r="B29" s="102" t="s">
        <v>488</v>
      </c>
      <c r="C29" s="209"/>
      <c r="D29" s="106"/>
    </row>
    <row r="30" spans="1:4" ht="20.25" customHeight="1">
      <c r="A30" s="101"/>
      <c r="B30" s="102" t="s">
        <v>657</v>
      </c>
      <c r="C30" s="209"/>
      <c r="D30" s="106"/>
    </row>
    <row r="31" spans="1:4" ht="20.25" customHeight="1">
      <c r="A31" s="101"/>
      <c r="B31" s="102" t="s">
        <v>489</v>
      </c>
      <c r="C31" s="209"/>
      <c r="D31" s="106"/>
    </row>
    <row r="32" spans="1:4" ht="20.25" customHeight="1">
      <c r="A32" s="101"/>
      <c r="B32" s="102" t="s">
        <v>490</v>
      </c>
      <c r="C32" s="209"/>
      <c r="D32" s="106"/>
    </row>
    <row r="33" spans="1:4" ht="20.25" customHeight="1">
      <c r="A33" s="103"/>
      <c r="B33" s="102" t="s">
        <v>491</v>
      </c>
      <c r="C33" s="209"/>
      <c r="D33" s="106" t="s">
        <v>706</v>
      </c>
    </row>
    <row r="34" spans="1:4" ht="20.25" customHeight="1">
      <c r="A34" s="103"/>
      <c r="B34" s="102" t="s">
        <v>492</v>
      </c>
      <c r="C34" s="209"/>
      <c r="D34" s="106"/>
    </row>
    <row r="35" spans="1:4" ht="20.25" customHeight="1">
      <c r="A35" s="101"/>
      <c r="B35" s="102" t="s">
        <v>493</v>
      </c>
      <c r="C35" s="209"/>
      <c r="D35" s="106"/>
    </row>
    <row r="36" spans="1:4" ht="20.25" customHeight="1">
      <c r="A36" s="101"/>
      <c r="B36" s="102" t="s">
        <v>658</v>
      </c>
      <c r="C36" s="209"/>
      <c r="D36" s="106"/>
    </row>
    <row r="37" spans="1:4" ht="20.25" customHeight="1">
      <c r="A37" s="101" t="s">
        <v>494</v>
      </c>
      <c r="B37" s="102" t="s">
        <v>495</v>
      </c>
      <c r="C37" s="209"/>
      <c r="D37" s="106" t="s">
        <v>707</v>
      </c>
    </row>
    <row r="38" spans="1:4" ht="20.25" customHeight="1">
      <c r="A38" s="101" t="s">
        <v>496</v>
      </c>
      <c r="B38" s="102" t="s">
        <v>497</v>
      </c>
      <c r="C38" s="209"/>
      <c r="D38" s="106"/>
    </row>
    <row r="39" spans="1:4" ht="20.25" customHeight="1">
      <c r="A39" s="103"/>
      <c r="B39" s="102" t="s">
        <v>498</v>
      </c>
      <c r="C39" s="209"/>
      <c r="D39" s="106"/>
    </row>
    <row r="40" spans="1:4" ht="20.25" customHeight="1">
      <c r="A40" s="101"/>
      <c r="B40" s="102" t="s">
        <v>510</v>
      </c>
      <c r="C40" s="209"/>
      <c r="D40" s="106"/>
    </row>
    <row r="41" spans="1:4" ht="20.25" customHeight="1">
      <c r="A41" s="101"/>
      <c r="B41" s="102" t="s">
        <v>601</v>
      </c>
      <c r="C41" s="209"/>
      <c r="D41" s="106"/>
    </row>
    <row r="42" spans="1:4" ht="20.25" customHeight="1">
      <c r="A42" s="101"/>
      <c r="B42" s="102" t="s">
        <v>742</v>
      </c>
      <c r="C42" s="209"/>
      <c r="D42" s="106"/>
    </row>
    <row r="43" spans="1:4" ht="20.25" customHeight="1">
      <c r="A43" s="103"/>
      <c r="B43" s="102" t="s">
        <v>499</v>
      </c>
      <c r="C43" s="209"/>
      <c r="D43" s="106"/>
    </row>
    <row r="44" spans="1:4" ht="20.25" customHeight="1">
      <c r="A44" s="103"/>
      <c r="B44" s="102" t="s">
        <v>659</v>
      </c>
      <c r="C44" s="209"/>
      <c r="D44" s="106"/>
    </row>
    <row r="45" spans="1:4" ht="20.25" customHeight="1">
      <c r="A45" s="101"/>
      <c r="B45" s="102" t="s">
        <v>500</v>
      </c>
      <c r="C45" s="209"/>
      <c r="D45" s="106"/>
    </row>
    <row r="46" spans="1:4" ht="20.25" customHeight="1">
      <c r="A46" s="101"/>
      <c r="B46" s="102" t="s">
        <v>501</v>
      </c>
      <c r="C46" s="209"/>
      <c r="D46" s="106"/>
    </row>
    <row r="47" spans="1:4" ht="20.25" customHeight="1">
      <c r="A47" s="101"/>
      <c r="B47" s="102" t="s">
        <v>502</v>
      </c>
      <c r="C47" s="209"/>
      <c r="D47" s="106"/>
    </row>
    <row r="48" spans="1:4" ht="20.25" customHeight="1">
      <c r="A48" s="103"/>
      <c r="B48" s="102" t="s">
        <v>660</v>
      </c>
      <c r="C48" s="209"/>
      <c r="D48" s="106"/>
    </row>
    <row r="49" spans="1:4" ht="20.25" customHeight="1">
      <c r="A49" s="103"/>
      <c r="B49" s="102" t="s">
        <v>593</v>
      </c>
      <c r="C49" s="209"/>
      <c r="D49" s="106"/>
    </row>
    <row r="50" spans="1:4" ht="20.25" customHeight="1">
      <c r="A50" s="103"/>
      <c r="B50" s="102" t="s">
        <v>594</v>
      </c>
      <c r="C50" s="209"/>
      <c r="D50" s="106"/>
    </row>
    <row r="51" spans="1:4" ht="20.25" customHeight="1">
      <c r="A51" s="101" t="s">
        <v>503</v>
      </c>
      <c r="B51" s="102" t="s">
        <v>504</v>
      </c>
      <c r="C51" s="209"/>
      <c r="D51" s="106"/>
    </row>
    <row r="52" spans="1:4" ht="20.25" customHeight="1">
      <c r="A52" s="103"/>
      <c r="B52" s="102" t="s">
        <v>505</v>
      </c>
      <c r="C52" s="209"/>
      <c r="D52" s="106"/>
    </row>
    <row r="53" spans="1:4" ht="20.25" customHeight="1" thickBot="1">
      <c r="A53" s="104"/>
      <c r="B53" s="105"/>
      <c r="C53" s="210"/>
      <c r="D53" s="107"/>
    </row>
  </sheetData>
  <mergeCells count="1">
    <mergeCell ref="A1:D2"/>
  </mergeCells>
  <phoneticPr fontId="13"/>
  <dataValidations count="1">
    <dataValidation type="list" allowBlank="1" showInputMessage="1" showErrorMessage="1" sqref="C4:C53">
      <formula1>$E$2</formula1>
    </dataValidation>
  </dataValidations>
  <printOptions horizontalCentered="1" verticalCentered="1"/>
  <pageMargins left="0.78740157480314965" right="0.59055118110236227" top="0.59055118110236227" bottom="0.59055118110236227" header="0.31496062992125984" footer="0.31496062992125984"/>
  <pageSetup paperSize="9" scale="76"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59999389629810485"/>
  </sheetPr>
  <dimension ref="A1:AM46"/>
  <sheetViews>
    <sheetView view="pageBreakPreview" zoomScale="85" zoomScaleNormal="100" zoomScaleSheetLayoutView="85" workbookViewId="0">
      <pane xSplit="2" ySplit="8" topLeftCell="C9" activePane="bottomRight" state="frozen"/>
      <selection activeCell="O7" sqref="O7"/>
      <selection pane="topRight" activeCell="O7" sqref="O7"/>
      <selection pane="bottomLeft" activeCell="O7" sqref="O7"/>
      <selection pane="bottomRight" activeCell="AQ5" sqref="AQ5"/>
    </sheetView>
  </sheetViews>
  <sheetFormatPr defaultColWidth="9.125" defaultRowHeight="21" customHeight="1"/>
  <cols>
    <col min="1" max="2" width="5.625" style="8" customWidth="1"/>
    <col min="3" max="38" width="1.875" style="8" customWidth="1"/>
    <col min="39" max="39" width="10.625" style="8" customWidth="1"/>
    <col min="40" max="16384" width="9.125" style="8"/>
  </cols>
  <sheetData>
    <row r="1" spans="1:39" ht="19.5" customHeight="1">
      <c r="A1" s="8" t="s">
        <v>611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1:39" ht="10.5" customHeight="1">
      <c r="A2" s="619"/>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row>
    <row r="3" spans="1:39" ht="21" customHeight="1">
      <c r="A3" s="824" t="s">
        <v>198</v>
      </c>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c r="AF3" s="824"/>
      <c r="AG3" s="824"/>
      <c r="AH3" s="824"/>
      <c r="AI3" s="824"/>
      <c r="AJ3" s="824"/>
      <c r="AK3" s="824"/>
      <c r="AL3" s="824"/>
      <c r="AM3" s="824"/>
    </row>
    <row r="4" spans="1:39" ht="10.5" customHeight="1">
      <c r="A4" s="737"/>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row>
    <row r="5" spans="1:39" ht="19.5" customHeight="1">
      <c r="A5" s="825" t="s">
        <v>787</v>
      </c>
      <c r="B5" s="826"/>
      <c r="C5" s="826"/>
      <c r="D5" s="826"/>
      <c r="E5" s="826"/>
      <c r="F5" s="826"/>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6"/>
      <c r="AH5" s="826"/>
      <c r="AI5" s="826"/>
      <c r="AJ5" s="826"/>
      <c r="AK5" s="826"/>
      <c r="AL5" s="827"/>
      <c r="AM5" s="636" t="s">
        <v>73</v>
      </c>
    </row>
    <row r="6" spans="1:39" ht="19.5" customHeight="1">
      <c r="A6" s="825" t="s">
        <v>788</v>
      </c>
      <c r="B6" s="826"/>
      <c r="C6" s="826"/>
      <c r="D6" s="826"/>
      <c r="E6" s="826"/>
      <c r="F6" s="826"/>
      <c r="G6" s="826"/>
      <c r="H6" s="826"/>
      <c r="I6" s="826"/>
      <c r="J6" s="826"/>
      <c r="K6" s="826"/>
      <c r="L6" s="826"/>
      <c r="M6" s="826"/>
      <c r="N6" s="826"/>
      <c r="O6" s="826"/>
      <c r="P6" s="826"/>
      <c r="Q6" s="828"/>
      <c r="R6" s="826"/>
      <c r="S6" s="826"/>
      <c r="T6" s="826"/>
      <c r="U6" s="826"/>
      <c r="V6" s="826"/>
      <c r="W6" s="826"/>
      <c r="X6" s="826"/>
      <c r="Y6" s="826"/>
      <c r="Z6" s="826"/>
      <c r="AA6" s="826"/>
      <c r="AB6" s="826"/>
      <c r="AC6" s="826"/>
      <c r="AD6" s="826"/>
      <c r="AE6" s="826"/>
      <c r="AF6" s="826"/>
      <c r="AG6" s="826"/>
      <c r="AH6" s="826"/>
      <c r="AI6" s="826"/>
      <c r="AJ6" s="826"/>
      <c r="AK6" s="826"/>
      <c r="AL6" s="827"/>
      <c r="AM6" s="697"/>
    </row>
    <row r="7" spans="1:39" ht="18" customHeight="1">
      <c r="A7" s="20"/>
      <c r="B7" s="21" t="s">
        <v>72</v>
      </c>
      <c r="C7" s="482"/>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4"/>
      <c r="AM7" s="697"/>
    </row>
    <row r="8" spans="1:39" ht="18" customHeight="1">
      <c r="A8" s="22" t="s">
        <v>71</v>
      </c>
      <c r="B8" s="23"/>
      <c r="C8" s="24"/>
      <c r="D8" s="25"/>
      <c r="E8" s="25"/>
      <c r="F8" s="26"/>
      <c r="G8" s="27"/>
      <c r="H8" s="25"/>
      <c r="I8" s="25"/>
      <c r="J8" s="26"/>
      <c r="K8" s="27"/>
      <c r="L8" s="25"/>
      <c r="M8" s="25"/>
      <c r="N8" s="26"/>
      <c r="O8" s="27"/>
      <c r="P8" s="25"/>
      <c r="Q8" s="25"/>
      <c r="R8" s="26"/>
      <c r="S8" s="27"/>
      <c r="T8" s="25"/>
      <c r="U8" s="25"/>
      <c r="V8" s="26"/>
      <c r="W8" s="27"/>
      <c r="X8" s="25"/>
      <c r="Y8" s="25"/>
      <c r="Z8" s="26"/>
      <c r="AA8" s="27"/>
      <c r="AB8" s="25"/>
      <c r="AC8" s="25"/>
      <c r="AD8" s="26"/>
      <c r="AE8" s="27"/>
      <c r="AF8" s="25"/>
      <c r="AG8" s="25"/>
      <c r="AH8" s="26"/>
      <c r="AI8" s="27"/>
      <c r="AJ8" s="25"/>
      <c r="AK8" s="25"/>
      <c r="AL8" s="26"/>
      <c r="AM8" s="637"/>
    </row>
    <row r="9" spans="1:39" ht="18" customHeight="1">
      <c r="A9" s="634"/>
      <c r="B9" s="635"/>
      <c r="C9" s="45"/>
      <c r="D9" s="43"/>
      <c r="E9" s="43"/>
      <c r="F9" s="44"/>
      <c r="G9" s="45"/>
      <c r="H9" s="43"/>
      <c r="I9" s="43"/>
      <c r="J9" s="44"/>
      <c r="K9" s="45"/>
      <c r="L9" s="43"/>
      <c r="M9" s="43"/>
      <c r="N9" s="44"/>
      <c r="O9" s="45"/>
      <c r="P9" s="43"/>
      <c r="Q9" s="43"/>
      <c r="R9" s="44"/>
      <c r="S9" s="45"/>
      <c r="T9" s="43"/>
      <c r="U9" s="43"/>
      <c r="V9" s="44"/>
      <c r="W9" s="45"/>
      <c r="X9" s="43"/>
      <c r="Y9" s="43"/>
      <c r="Z9" s="44"/>
      <c r="AA9" s="45"/>
      <c r="AB9" s="43"/>
      <c r="AC9" s="43"/>
      <c r="AD9" s="44"/>
      <c r="AE9" s="45"/>
      <c r="AF9" s="43"/>
      <c r="AG9" s="43"/>
      <c r="AH9" s="44"/>
      <c r="AI9" s="45"/>
      <c r="AJ9" s="43"/>
      <c r="AK9" s="43"/>
      <c r="AL9" s="44"/>
      <c r="AM9" s="636"/>
    </row>
    <row r="10" spans="1:39" ht="18" customHeight="1">
      <c r="A10" s="779"/>
      <c r="B10" s="629"/>
      <c r="C10" s="36"/>
      <c r="D10" s="34"/>
      <c r="E10" s="34"/>
      <c r="F10" s="35"/>
      <c r="G10" s="36"/>
      <c r="H10" s="34"/>
      <c r="I10" s="34"/>
      <c r="J10" s="35"/>
      <c r="K10" s="36"/>
      <c r="L10" s="34"/>
      <c r="M10" s="34"/>
      <c r="N10" s="35"/>
      <c r="O10" s="36"/>
      <c r="P10" s="34"/>
      <c r="Q10" s="34"/>
      <c r="R10" s="35"/>
      <c r="S10" s="36"/>
      <c r="T10" s="34"/>
      <c r="U10" s="34"/>
      <c r="V10" s="35"/>
      <c r="W10" s="36"/>
      <c r="X10" s="34"/>
      <c r="Y10" s="34"/>
      <c r="Z10" s="35"/>
      <c r="AA10" s="36"/>
      <c r="AB10" s="34"/>
      <c r="AC10" s="34"/>
      <c r="AD10" s="35"/>
      <c r="AE10" s="36"/>
      <c r="AF10" s="34"/>
      <c r="AG10" s="34"/>
      <c r="AH10" s="35"/>
      <c r="AI10" s="36"/>
      <c r="AJ10" s="34"/>
      <c r="AK10" s="34"/>
      <c r="AL10" s="35"/>
      <c r="AM10" s="697"/>
    </row>
    <row r="11" spans="1:39" ht="18" customHeight="1">
      <c r="A11" s="779"/>
      <c r="B11" s="629"/>
      <c r="C11" s="36"/>
      <c r="D11" s="34"/>
      <c r="E11" s="34"/>
      <c r="F11" s="35"/>
      <c r="G11" s="36"/>
      <c r="H11" s="34"/>
      <c r="I11" s="34"/>
      <c r="J11" s="35"/>
      <c r="K11" s="36"/>
      <c r="L11" s="34"/>
      <c r="M11" s="34"/>
      <c r="N11" s="35"/>
      <c r="O11" s="36"/>
      <c r="P11" s="34"/>
      <c r="Q11" s="34"/>
      <c r="R11" s="35"/>
      <c r="S11" s="36"/>
      <c r="T11" s="34"/>
      <c r="U11" s="34"/>
      <c r="V11" s="35"/>
      <c r="W11" s="36"/>
      <c r="X11" s="34"/>
      <c r="Y11" s="34"/>
      <c r="Z11" s="35"/>
      <c r="AA11" s="36"/>
      <c r="AB11" s="34"/>
      <c r="AC11" s="34"/>
      <c r="AD11" s="35"/>
      <c r="AE11" s="36"/>
      <c r="AF11" s="34"/>
      <c r="AG11" s="34"/>
      <c r="AH11" s="35"/>
      <c r="AI11" s="36"/>
      <c r="AJ11" s="34"/>
      <c r="AK11" s="34"/>
      <c r="AL11" s="35"/>
      <c r="AM11" s="697"/>
    </row>
    <row r="12" spans="1:39" ht="18" customHeight="1">
      <c r="A12" s="696"/>
      <c r="B12" s="646"/>
      <c r="C12" s="42"/>
      <c r="D12" s="40"/>
      <c r="E12" s="40"/>
      <c r="F12" s="41"/>
      <c r="G12" s="42"/>
      <c r="H12" s="40"/>
      <c r="I12" s="40"/>
      <c r="J12" s="41"/>
      <c r="K12" s="42"/>
      <c r="L12" s="40"/>
      <c r="M12" s="40"/>
      <c r="N12" s="41"/>
      <c r="O12" s="42"/>
      <c r="P12" s="40"/>
      <c r="Q12" s="40"/>
      <c r="R12" s="41"/>
      <c r="S12" s="42"/>
      <c r="T12" s="40"/>
      <c r="U12" s="40"/>
      <c r="V12" s="41"/>
      <c r="W12" s="42"/>
      <c r="X12" s="40"/>
      <c r="Y12" s="40"/>
      <c r="Z12" s="41"/>
      <c r="AA12" s="42"/>
      <c r="AB12" s="40"/>
      <c r="AC12" s="40"/>
      <c r="AD12" s="41"/>
      <c r="AE12" s="42"/>
      <c r="AF12" s="40"/>
      <c r="AG12" s="40"/>
      <c r="AH12" s="41"/>
      <c r="AI12" s="42"/>
      <c r="AJ12" s="40"/>
      <c r="AK12" s="40"/>
      <c r="AL12" s="41"/>
      <c r="AM12" s="637"/>
    </row>
    <row r="13" spans="1:39" ht="18" customHeight="1">
      <c r="A13" s="754"/>
      <c r="B13" s="635"/>
      <c r="C13" s="45"/>
      <c r="D13" s="43"/>
      <c r="E13" s="43"/>
      <c r="F13" s="44"/>
      <c r="G13" s="45"/>
      <c r="H13" s="43"/>
      <c r="I13" s="43"/>
      <c r="J13" s="44"/>
      <c r="K13" s="45"/>
      <c r="L13" s="43"/>
      <c r="M13" s="43"/>
      <c r="N13" s="44"/>
      <c r="O13" s="45"/>
      <c r="P13" s="43"/>
      <c r="Q13" s="43"/>
      <c r="R13" s="44"/>
      <c r="S13" s="45"/>
      <c r="T13" s="43"/>
      <c r="U13" s="43"/>
      <c r="V13" s="44"/>
      <c r="W13" s="45"/>
      <c r="X13" s="43"/>
      <c r="Y13" s="43"/>
      <c r="Z13" s="44"/>
      <c r="AA13" s="45"/>
      <c r="AB13" s="43"/>
      <c r="AC13" s="43"/>
      <c r="AD13" s="44"/>
      <c r="AE13" s="45"/>
      <c r="AF13" s="43"/>
      <c r="AG13" s="43"/>
      <c r="AH13" s="44"/>
      <c r="AI13" s="45"/>
      <c r="AJ13" s="43"/>
      <c r="AK13" s="43"/>
      <c r="AL13" s="44"/>
      <c r="AM13" s="636"/>
    </row>
    <row r="14" spans="1:39" ht="18" customHeight="1">
      <c r="A14" s="779"/>
      <c r="B14" s="629"/>
      <c r="C14" s="36"/>
      <c r="D14" s="34"/>
      <c r="E14" s="34"/>
      <c r="F14" s="35"/>
      <c r="G14" s="36"/>
      <c r="H14" s="34"/>
      <c r="I14" s="34"/>
      <c r="J14" s="35"/>
      <c r="K14" s="36"/>
      <c r="L14" s="34"/>
      <c r="M14" s="34"/>
      <c r="N14" s="35"/>
      <c r="O14" s="36"/>
      <c r="P14" s="34"/>
      <c r="Q14" s="34"/>
      <c r="R14" s="35"/>
      <c r="S14" s="36"/>
      <c r="T14" s="34"/>
      <c r="U14" s="34"/>
      <c r="V14" s="35"/>
      <c r="W14" s="36"/>
      <c r="X14" s="34"/>
      <c r="Y14" s="34"/>
      <c r="Z14" s="35"/>
      <c r="AA14" s="36"/>
      <c r="AB14" s="34"/>
      <c r="AC14" s="34"/>
      <c r="AD14" s="35"/>
      <c r="AE14" s="36"/>
      <c r="AF14" s="34"/>
      <c r="AG14" s="34"/>
      <c r="AH14" s="35"/>
      <c r="AI14" s="36"/>
      <c r="AJ14" s="34"/>
      <c r="AK14" s="34"/>
      <c r="AL14" s="35"/>
      <c r="AM14" s="697"/>
    </row>
    <row r="15" spans="1:39" ht="18" customHeight="1">
      <c r="A15" s="779"/>
      <c r="B15" s="629"/>
      <c r="C15" s="36"/>
      <c r="D15" s="34"/>
      <c r="E15" s="34"/>
      <c r="F15" s="35"/>
      <c r="G15" s="36"/>
      <c r="H15" s="34"/>
      <c r="I15" s="34"/>
      <c r="J15" s="35"/>
      <c r="K15" s="36"/>
      <c r="L15" s="34"/>
      <c r="M15" s="34"/>
      <c r="N15" s="35"/>
      <c r="O15" s="36"/>
      <c r="P15" s="34"/>
      <c r="Q15" s="34"/>
      <c r="R15" s="35"/>
      <c r="S15" s="36"/>
      <c r="T15" s="34"/>
      <c r="U15" s="34"/>
      <c r="V15" s="35"/>
      <c r="W15" s="36"/>
      <c r="X15" s="34"/>
      <c r="Y15" s="34"/>
      <c r="Z15" s="35"/>
      <c r="AA15" s="36"/>
      <c r="AB15" s="34"/>
      <c r="AC15" s="34"/>
      <c r="AD15" s="35"/>
      <c r="AE15" s="36"/>
      <c r="AF15" s="34"/>
      <c r="AG15" s="34"/>
      <c r="AH15" s="35"/>
      <c r="AI15" s="36"/>
      <c r="AJ15" s="34"/>
      <c r="AK15" s="34"/>
      <c r="AL15" s="35"/>
      <c r="AM15" s="697"/>
    </row>
    <row r="16" spans="1:39" ht="18" customHeight="1">
      <c r="A16" s="696"/>
      <c r="B16" s="646"/>
      <c r="C16" s="42"/>
      <c r="D16" s="40"/>
      <c r="E16" s="40"/>
      <c r="F16" s="41"/>
      <c r="G16" s="42"/>
      <c r="H16" s="40"/>
      <c r="I16" s="40"/>
      <c r="J16" s="41"/>
      <c r="K16" s="42"/>
      <c r="L16" s="40"/>
      <c r="M16" s="40"/>
      <c r="N16" s="41"/>
      <c r="O16" s="42"/>
      <c r="P16" s="40"/>
      <c r="Q16" s="40"/>
      <c r="R16" s="41"/>
      <c r="S16" s="42"/>
      <c r="T16" s="40"/>
      <c r="U16" s="40"/>
      <c r="V16" s="41"/>
      <c r="W16" s="42"/>
      <c r="X16" s="40"/>
      <c r="Y16" s="40"/>
      <c r="Z16" s="41"/>
      <c r="AA16" s="42"/>
      <c r="AB16" s="40"/>
      <c r="AC16" s="40"/>
      <c r="AD16" s="41"/>
      <c r="AE16" s="42"/>
      <c r="AF16" s="40"/>
      <c r="AG16" s="40"/>
      <c r="AH16" s="41"/>
      <c r="AI16" s="42"/>
      <c r="AJ16" s="40"/>
      <c r="AK16" s="40"/>
      <c r="AL16" s="41"/>
      <c r="AM16" s="637"/>
    </row>
    <row r="17" spans="1:39" ht="18" customHeight="1">
      <c r="A17" s="754"/>
      <c r="B17" s="635"/>
      <c r="C17" s="45"/>
      <c r="D17" s="43"/>
      <c r="E17" s="43"/>
      <c r="F17" s="44"/>
      <c r="G17" s="45"/>
      <c r="H17" s="43"/>
      <c r="I17" s="43"/>
      <c r="J17" s="44"/>
      <c r="K17" s="45"/>
      <c r="L17" s="43"/>
      <c r="M17" s="43"/>
      <c r="N17" s="44"/>
      <c r="O17" s="45"/>
      <c r="P17" s="43"/>
      <c r="Q17" s="43"/>
      <c r="R17" s="44"/>
      <c r="S17" s="45"/>
      <c r="T17" s="43"/>
      <c r="U17" s="43"/>
      <c r="V17" s="44"/>
      <c r="W17" s="45"/>
      <c r="X17" s="43"/>
      <c r="Y17" s="43"/>
      <c r="Z17" s="44"/>
      <c r="AA17" s="45"/>
      <c r="AB17" s="43"/>
      <c r="AC17" s="43"/>
      <c r="AD17" s="44"/>
      <c r="AE17" s="45"/>
      <c r="AF17" s="43"/>
      <c r="AG17" s="43"/>
      <c r="AH17" s="44"/>
      <c r="AI17" s="45"/>
      <c r="AJ17" s="43"/>
      <c r="AK17" s="43"/>
      <c r="AL17" s="44"/>
      <c r="AM17" s="636"/>
    </row>
    <row r="18" spans="1:39" ht="18" customHeight="1">
      <c r="A18" s="779"/>
      <c r="B18" s="629"/>
      <c r="C18" s="36"/>
      <c r="D18" s="34"/>
      <c r="E18" s="34"/>
      <c r="F18" s="35"/>
      <c r="G18" s="36"/>
      <c r="H18" s="34"/>
      <c r="I18" s="34"/>
      <c r="J18" s="35"/>
      <c r="K18" s="36"/>
      <c r="L18" s="34"/>
      <c r="M18" s="34"/>
      <c r="N18" s="35"/>
      <c r="O18" s="36"/>
      <c r="P18" s="34"/>
      <c r="Q18" s="34"/>
      <c r="R18" s="35"/>
      <c r="S18" s="36"/>
      <c r="T18" s="34"/>
      <c r="U18" s="34"/>
      <c r="V18" s="35"/>
      <c r="W18" s="36"/>
      <c r="X18" s="34"/>
      <c r="Y18" s="34"/>
      <c r="Z18" s="35"/>
      <c r="AA18" s="36"/>
      <c r="AB18" s="34"/>
      <c r="AC18" s="34"/>
      <c r="AD18" s="35"/>
      <c r="AE18" s="36"/>
      <c r="AF18" s="34"/>
      <c r="AG18" s="34"/>
      <c r="AH18" s="35"/>
      <c r="AI18" s="36"/>
      <c r="AJ18" s="34"/>
      <c r="AK18" s="34"/>
      <c r="AL18" s="35"/>
      <c r="AM18" s="697"/>
    </row>
    <row r="19" spans="1:39" ht="18" customHeight="1">
      <c r="A19" s="779"/>
      <c r="B19" s="629"/>
      <c r="C19" s="36"/>
      <c r="D19" s="34"/>
      <c r="E19" s="34"/>
      <c r="F19" s="35"/>
      <c r="G19" s="36"/>
      <c r="H19" s="34"/>
      <c r="I19" s="34"/>
      <c r="J19" s="35"/>
      <c r="K19" s="36"/>
      <c r="L19" s="34"/>
      <c r="M19" s="34"/>
      <c r="N19" s="35"/>
      <c r="O19" s="36"/>
      <c r="P19" s="34"/>
      <c r="Q19" s="34"/>
      <c r="R19" s="35"/>
      <c r="S19" s="36"/>
      <c r="T19" s="34"/>
      <c r="U19" s="34"/>
      <c r="V19" s="35"/>
      <c r="W19" s="36"/>
      <c r="X19" s="34"/>
      <c r="Y19" s="34"/>
      <c r="Z19" s="35"/>
      <c r="AA19" s="36"/>
      <c r="AB19" s="34"/>
      <c r="AC19" s="34"/>
      <c r="AD19" s="35"/>
      <c r="AE19" s="36"/>
      <c r="AF19" s="34"/>
      <c r="AG19" s="34"/>
      <c r="AH19" s="35"/>
      <c r="AI19" s="36"/>
      <c r="AJ19" s="34"/>
      <c r="AK19" s="34"/>
      <c r="AL19" s="35"/>
      <c r="AM19" s="697"/>
    </row>
    <row r="20" spans="1:39" ht="18" customHeight="1">
      <c r="A20" s="696"/>
      <c r="B20" s="646"/>
      <c r="C20" s="42"/>
      <c r="D20" s="40"/>
      <c r="E20" s="40"/>
      <c r="F20" s="41"/>
      <c r="G20" s="42"/>
      <c r="H20" s="40"/>
      <c r="I20" s="40"/>
      <c r="J20" s="41"/>
      <c r="K20" s="42"/>
      <c r="L20" s="40"/>
      <c r="M20" s="40"/>
      <c r="N20" s="41"/>
      <c r="O20" s="42"/>
      <c r="P20" s="40"/>
      <c r="Q20" s="40"/>
      <c r="R20" s="41"/>
      <c r="S20" s="42"/>
      <c r="T20" s="40"/>
      <c r="U20" s="40"/>
      <c r="V20" s="41"/>
      <c r="W20" s="42"/>
      <c r="X20" s="40"/>
      <c r="Y20" s="40"/>
      <c r="Z20" s="41"/>
      <c r="AA20" s="42"/>
      <c r="AB20" s="40"/>
      <c r="AC20" s="40"/>
      <c r="AD20" s="41"/>
      <c r="AE20" s="42"/>
      <c r="AF20" s="40"/>
      <c r="AG20" s="40"/>
      <c r="AH20" s="41"/>
      <c r="AI20" s="42"/>
      <c r="AJ20" s="40"/>
      <c r="AK20" s="40"/>
      <c r="AL20" s="41"/>
      <c r="AM20" s="637"/>
    </row>
    <row r="21" spans="1:39" ht="18" customHeight="1">
      <c r="A21" s="754"/>
      <c r="B21" s="635"/>
      <c r="C21" s="45"/>
      <c r="D21" s="43"/>
      <c r="E21" s="43"/>
      <c r="F21" s="44"/>
      <c r="G21" s="45"/>
      <c r="H21" s="43"/>
      <c r="I21" s="43"/>
      <c r="J21" s="44"/>
      <c r="K21" s="45"/>
      <c r="L21" s="43"/>
      <c r="M21" s="43"/>
      <c r="N21" s="44"/>
      <c r="O21" s="45"/>
      <c r="P21" s="43"/>
      <c r="Q21" s="43"/>
      <c r="R21" s="44"/>
      <c r="S21" s="45"/>
      <c r="T21" s="43"/>
      <c r="U21" s="43"/>
      <c r="V21" s="44"/>
      <c r="W21" s="45"/>
      <c r="X21" s="43"/>
      <c r="Y21" s="43"/>
      <c r="Z21" s="44"/>
      <c r="AA21" s="45"/>
      <c r="AB21" s="43"/>
      <c r="AC21" s="43"/>
      <c r="AD21" s="44"/>
      <c r="AE21" s="45"/>
      <c r="AF21" s="43"/>
      <c r="AG21" s="43"/>
      <c r="AH21" s="44"/>
      <c r="AI21" s="45"/>
      <c r="AJ21" s="43"/>
      <c r="AK21" s="43"/>
      <c r="AL21" s="44"/>
      <c r="AM21" s="636"/>
    </row>
    <row r="22" spans="1:39" ht="18" customHeight="1">
      <c r="A22" s="779"/>
      <c r="B22" s="629"/>
      <c r="C22" s="36"/>
      <c r="D22" s="34"/>
      <c r="E22" s="34"/>
      <c r="F22" s="35"/>
      <c r="G22" s="36"/>
      <c r="H22" s="34"/>
      <c r="I22" s="34"/>
      <c r="J22" s="35"/>
      <c r="K22" s="36"/>
      <c r="L22" s="34"/>
      <c r="M22" s="34"/>
      <c r="N22" s="35"/>
      <c r="O22" s="36"/>
      <c r="P22" s="34"/>
      <c r="Q22" s="34"/>
      <c r="R22" s="35"/>
      <c r="S22" s="36"/>
      <c r="T22" s="34"/>
      <c r="U22" s="34"/>
      <c r="V22" s="35"/>
      <c r="W22" s="36"/>
      <c r="X22" s="34"/>
      <c r="Y22" s="34"/>
      <c r="Z22" s="35"/>
      <c r="AA22" s="36"/>
      <c r="AB22" s="34"/>
      <c r="AC22" s="34"/>
      <c r="AD22" s="35"/>
      <c r="AE22" s="36"/>
      <c r="AF22" s="34"/>
      <c r="AG22" s="34"/>
      <c r="AH22" s="35"/>
      <c r="AI22" s="36"/>
      <c r="AJ22" s="34"/>
      <c r="AK22" s="34"/>
      <c r="AL22" s="35"/>
      <c r="AM22" s="697"/>
    </row>
    <row r="23" spans="1:39" ht="18" customHeight="1">
      <c r="A23" s="779"/>
      <c r="B23" s="629"/>
      <c r="C23" s="36"/>
      <c r="D23" s="34"/>
      <c r="E23" s="34"/>
      <c r="F23" s="35"/>
      <c r="G23" s="36"/>
      <c r="H23" s="34"/>
      <c r="I23" s="34"/>
      <c r="J23" s="35"/>
      <c r="K23" s="36"/>
      <c r="L23" s="34"/>
      <c r="M23" s="34"/>
      <c r="N23" s="35"/>
      <c r="O23" s="36"/>
      <c r="P23" s="34"/>
      <c r="Q23" s="34"/>
      <c r="R23" s="35"/>
      <c r="S23" s="36"/>
      <c r="T23" s="34"/>
      <c r="U23" s="34"/>
      <c r="V23" s="35"/>
      <c r="W23" s="36"/>
      <c r="X23" s="34"/>
      <c r="Y23" s="34"/>
      <c r="Z23" s="35"/>
      <c r="AA23" s="36"/>
      <c r="AB23" s="34"/>
      <c r="AC23" s="34"/>
      <c r="AD23" s="35"/>
      <c r="AE23" s="36"/>
      <c r="AF23" s="34"/>
      <c r="AG23" s="34"/>
      <c r="AH23" s="35"/>
      <c r="AI23" s="36"/>
      <c r="AJ23" s="34"/>
      <c r="AK23" s="34"/>
      <c r="AL23" s="35"/>
      <c r="AM23" s="697"/>
    </row>
    <row r="24" spans="1:39" ht="18" customHeight="1">
      <c r="A24" s="696"/>
      <c r="B24" s="646"/>
      <c r="C24" s="42"/>
      <c r="D24" s="40"/>
      <c r="E24" s="40"/>
      <c r="F24" s="41"/>
      <c r="G24" s="42"/>
      <c r="H24" s="40"/>
      <c r="I24" s="40"/>
      <c r="J24" s="41"/>
      <c r="K24" s="42"/>
      <c r="L24" s="40"/>
      <c r="M24" s="40"/>
      <c r="N24" s="41"/>
      <c r="O24" s="42"/>
      <c r="P24" s="40"/>
      <c r="Q24" s="40"/>
      <c r="R24" s="41"/>
      <c r="S24" s="42"/>
      <c r="T24" s="40"/>
      <c r="U24" s="40"/>
      <c r="V24" s="41"/>
      <c r="W24" s="42"/>
      <c r="X24" s="40"/>
      <c r="Y24" s="40"/>
      <c r="Z24" s="41"/>
      <c r="AA24" s="42"/>
      <c r="AB24" s="40"/>
      <c r="AC24" s="40"/>
      <c r="AD24" s="41"/>
      <c r="AE24" s="42"/>
      <c r="AF24" s="40"/>
      <c r="AG24" s="40"/>
      <c r="AH24" s="41"/>
      <c r="AI24" s="42"/>
      <c r="AJ24" s="40"/>
      <c r="AK24" s="40"/>
      <c r="AL24" s="41"/>
      <c r="AM24" s="637"/>
    </row>
    <row r="25" spans="1:39" ht="18" customHeight="1">
      <c r="A25" s="634"/>
      <c r="B25" s="635"/>
      <c r="C25" s="45"/>
      <c r="D25" s="43"/>
      <c r="E25" s="43"/>
      <c r="F25" s="44"/>
      <c r="G25" s="45"/>
      <c r="H25" s="43"/>
      <c r="I25" s="43"/>
      <c r="J25" s="44"/>
      <c r="K25" s="45"/>
      <c r="L25" s="43"/>
      <c r="M25" s="43"/>
      <c r="N25" s="44"/>
      <c r="O25" s="45"/>
      <c r="P25" s="43"/>
      <c r="Q25" s="43"/>
      <c r="R25" s="44"/>
      <c r="S25" s="45"/>
      <c r="T25" s="43"/>
      <c r="U25" s="43"/>
      <c r="V25" s="44"/>
      <c r="W25" s="45"/>
      <c r="X25" s="43"/>
      <c r="Y25" s="43"/>
      <c r="Z25" s="44"/>
      <c r="AA25" s="45"/>
      <c r="AB25" s="43"/>
      <c r="AC25" s="43"/>
      <c r="AD25" s="44"/>
      <c r="AE25" s="45"/>
      <c r="AF25" s="43"/>
      <c r="AG25" s="43"/>
      <c r="AH25" s="44"/>
      <c r="AI25" s="45"/>
      <c r="AJ25" s="43"/>
      <c r="AK25" s="43"/>
      <c r="AL25" s="44"/>
      <c r="AM25" s="636"/>
    </row>
    <row r="26" spans="1:39" ht="18" customHeight="1">
      <c r="A26" s="779"/>
      <c r="B26" s="629"/>
      <c r="C26" s="36"/>
      <c r="D26" s="34"/>
      <c r="E26" s="34"/>
      <c r="F26" s="35"/>
      <c r="G26" s="36"/>
      <c r="H26" s="34"/>
      <c r="I26" s="34"/>
      <c r="J26" s="35"/>
      <c r="K26" s="36"/>
      <c r="L26" s="34"/>
      <c r="M26" s="34"/>
      <c r="N26" s="35"/>
      <c r="O26" s="36"/>
      <c r="P26" s="34"/>
      <c r="Q26" s="34"/>
      <c r="R26" s="35"/>
      <c r="S26" s="36"/>
      <c r="T26" s="34"/>
      <c r="U26" s="34"/>
      <c r="V26" s="35"/>
      <c r="W26" s="36"/>
      <c r="X26" s="34"/>
      <c r="Y26" s="34"/>
      <c r="Z26" s="35"/>
      <c r="AA26" s="36"/>
      <c r="AB26" s="34"/>
      <c r="AC26" s="34"/>
      <c r="AD26" s="35"/>
      <c r="AE26" s="36"/>
      <c r="AF26" s="34"/>
      <c r="AG26" s="34"/>
      <c r="AH26" s="35"/>
      <c r="AI26" s="36"/>
      <c r="AJ26" s="34"/>
      <c r="AK26" s="34"/>
      <c r="AL26" s="35"/>
      <c r="AM26" s="697"/>
    </row>
    <row r="27" spans="1:39" ht="18" customHeight="1">
      <c r="A27" s="779"/>
      <c r="B27" s="629"/>
      <c r="C27" s="36"/>
      <c r="D27" s="34"/>
      <c r="E27" s="34"/>
      <c r="F27" s="35"/>
      <c r="G27" s="36"/>
      <c r="H27" s="34"/>
      <c r="I27" s="34"/>
      <c r="J27" s="35"/>
      <c r="K27" s="36"/>
      <c r="L27" s="34"/>
      <c r="M27" s="34"/>
      <c r="N27" s="35"/>
      <c r="O27" s="36"/>
      <c r="P27" s="34"/>
      <c r="Q27" s="34"/>
      <c r="R27" s="35"/>
      <c r="S27" s="36"/>
      <c r="T27" s="34"/>
      <c r="U27" s="34"/>
      <c r="V27" s="35"/>
      <c r="W27" s="36"/>
      <c r="X27" s="34"/>
      <c r="Y27" s="34"/>
      <c r="Z27" s="35"/>
      <c r="AA27" s="36"/>
      <c r="AB27" s="34"/>
      <c r="AC27" s="34"/>
      <c r="AD27" s="35"/>
      <c r="AE27" s="36"/>
      <c r="AF27" s="34"/>
      <c r="AG27" s="34"/>
      <c r="AH27" s="35"/>
      <c r="AI27" s="36"/>
      <c r="AJ27" s="34"/>
      <c r="AK27" s="34"/>
      <c r="AL27" s="35"/>
      <c r="AM27" s="697"/>
    </row>
    <row r="28" spans="1:39" ht="18" customHeight="1">
      <c r="A28" s="696"/>
      <c r="B28" s="646"/>
      <c r="C28" s="42"/>
      <c r="D28" s="40"/>
      <c r="E28" s="40"/>
      <c r="F28" s="41"/>
      <c r="G28" s="42"/>
      <c r="H28" s="40"/>
      <c r="I28" s="40"/>
      <c r="J28" s="41"/>
      <c r="K28" s="42"/>
      <c r="L28" s="40"/>
      <c r="M28" s="40"/>
      <c r="N28" s="41"/>
      <c r="O28" s="42"/>
      <c r="P28" s="40"/>
      <c r="Q28" s="40"/>
      <c r="R28" s="41"/>
      <c r="S28" s="42"/>
      <c r="T28" s="40"/>
      <c r="U28" s="40"/>
      <c r="V28" s="41"/>
      <c r="W28" s="42"/>
      <c r="X28" s="40"/>
      <c r="Y28" s="40"/>
      <c r="Z28" s="41"/>
      <c r="AA28" s="42"/>
      <c r="AB28" s="40"/>
      <c r="AC28" s="40"/>
      <c r="AD28" s="41"/>
      <c r="AE28" s="42"/>
      <c r="AF28" s="40"/>
      <c r="AG28" s="40"/>
      <c r="AH28" s="41"/>
      <c r="AI28" s="42"/>
      <c r="AJ28" s="40"/>
      <c r="AK28" s="40"/>
      <c r="AL28" s="41"/>
      <c r="AM28" s="637"/>
    </row>
    <row r="29" spans="1:39" ht="18" customHeight="1">
      <c r="A29" s="754"/>
      <c r="B29" s="635"/>
      <c r="C29" s="45"/>
      <c r="D29" s="43"/>
      <c r="E29" s="43"/>
      <c r="F29" s="44"/>
      <c r="G29" s="45"/>
      <c r="H29" s="43"/>
      <c r="I29" s="43"/>
      <c r="J29" s="44"/>
      <c r="K29" s="45"/>
      <c r="L29" s="43"/>
      <c r="M29" s="43"/>
      <c r="N29" s="44"/>
      <c r="O29" s="45"/>
      <c r="P29" s="43"/>
      <c r="Q29" s="43"/>
      <c r="R29" s="44"/>
      <c r="S29" s="45"/>
      <c r="T29" s="43"/>
      <c r="U29" s="43"/>
      <c r="V29" s="44"/>
      <c r="W29" s="45"/>
      <c r="X29" s="43"/>
      <c r="Y29" s="43"/>
      <c r="Z29" s="44"/>
      <c r="AA29" s="45"/>
      <c r="AB29" s="43"/>
      <c r="AC29" s="43"/>
      <c r="AD29" s="44"/>
      <c r="AE29" s="45"/>
      <c r="AF29" s="43"/>
      <c r="AG29" s="43"/>
      <c r="AH29" s="44"/>
      <c r="AI29" s="45"/>
      <c r="AJ29" s="43"/>
      <c r="AK29" s="43"/>
      <c r="AL29" s="44"/>
      <c r="AM29" s="636"/>
    </row>
    <row r="30" spans="1:39" ht="18" customHeight="1">
      <c r="A30" s="779"/>
      <c r="B30" s="629"/>
      <c r="C30" s="36"/>
      <c r="D30" s="34"/>
      <c r="E30" s="34"/>
      <c r="F30" s="35"/>
      <c r="G30" s="36"/>
      <c r="H30" s="34"/>
      <c r="I30" s="34"/>
      <c r="J30" s="35"/>
      <c r="K30" s="36"/>
      <c r="L30" s="34"/>
      <c r="M30" s="34"/>
      <c r="N30" s="35"/>
      <c r="O30" s="36"/>
      <c r="P30" s="34"/>
      <c r="Q30" s="34"/>
      <c r="R30" s="35"/>
      <c r="S30" s="36"/>
      <c r="T30" s="34"/>
      <c r="U30" s="34"/>
      <c r="V30" s="35"/>
      <c r="W30" s="36"/>
      <c r="X30" s="34"/>
      <c r="Y30" s="34"/>
      <c r="Z30" s="35"/>
      <c r="AA30" s="36"/>
      <c r="AB30" s="34"/>
      <c r="AC30" s="34"/>
      <c r="AD30" s="35"/>
      <c r="AE30" s="36"/>
      <c r="AF30" s="34"/>
      <c r="AG30" s="34"/>
      <c r="AH30" s="35"/>
      <c r="AI30" s="36"/>
      <c r="AJ30" s="34"/>
      <c r="AK30" s="34"/>
      <c r="AL30" s="35"/>
      <c r="AM30" s="697"/>
    </row>
    <row r="31" spans="1:39" ht="18" customHeight="1">
      <c r="A31" s="779"/>
      <c r="B31" s="629"/>
      <c r="C31" s="36"/>
      <c r="D31" s="34"/>
      <c r="E31" s="34"/>
      <c r="F31" s="35"/>
      <c r="G31" s="36"/>
      <c r="H31" s="34"/>
      <c r="I31" s="34"/>
      <c r="J31" s="35"/>
      <c r="K31" s="36"/>
      <c r="L31" s="34"/>
      <c r="M31" s="34"/>
      <c r="N31" s="35"/>
      <c r="O31" s="36"/>
      <c r="P31" s="34"/>
      <c r="Q31" s="34"/>
      <c r="R31" s="35"/>
      <c r="S31" s="36"/>
      <c r="T31" s="34"/>
      <c r="U31" s="34"/>
      <c r="V31" s="35"/>
      <c r="W31" s="36"/>
      <c r="X31" s="34"/>
      <c r="Y31" s="34"/>
      <c r="Z31" s="35"/>
      <c r="AA31" s="36"/>
      <c r="AB31" s="34"/>
      <c r="AC31" s="34"/>
      <c r="AD31" s="35"/>
      <c r="AE31" s="36"/>
      <c r="AF31" s="34"/>
      <c r="AG31" s="34"/>
      <c r="AH31" s="35"/>
      <c r="AI31" s="36"/>
      <c r="AJ31" s="34"/>
      <c r="AK31" s="34"/>
      <c r="AL31" s="35"/>
      <c r="AM31" s="697"/>
    </row>
    <row r="32" spans="1:39" ht="18" customHeight="1">
      <c r="A32" s="696"/>
      <c r="B32" s="646"/>
      <c r="C32" s="37"/>
      <c r="D32" s="38"/>
      <c r="E32" s="38"/>
      <c r="F32" s="39"/>
      <c r="G32" s="37"/>
      <c r="H32" s="38"/>
      <c r="I32" s="38"/>
      <c r="J32" s="39"/>
      <c r="K32" s="37"/>
      <c r="L32" s="38"/>
      <c r="M32" s="38"/>
      <c r="N32" s="39"/>
      <c r="O32" s="37"/>
      <c r="P32" s="38"/>
      <c r="Q32" s="38"/>
      <c r="R32" s="39"/>
      <c r="S32" s="37"/>
      <c r="T32" s="38"/>
      <c r="U32" s="38"/>
      <c r="V32" s="39"/>
      <c r="W32" s="37"/>
      <c r="X32" s="38"/>
      <c r="Y32" s="38"/>
      <c r="Z32" s="39"/>
      <c r="AA32" s="37"/>
      <c r="AB32" s="38"/>
      <c r="AC32" s="38"/>
      <c r="AD32" s="39"/>
      <c r="AE32" s="37"/>
      <c r="AF32" s="38"/>
      <c r="AG32" s="38"/>
      <c r="AH32" s="39"/>
      <c r="AI32" s="37"/>
      <c r="AJ32" s="38"/>
      <c r="AK32" s="38"/>
      <c r="AL32" s="39"/>
      <c r="AM32" s="637"/>
    </row>
    <row r="33" spans="1:39" ht="18" customHeight="1">
      <c r="A33" s="634"/>
      <c r="B33" s="635"/>
      <c r="C33" s="28"/>
      <c r="D33" s="29"/>
      <c r="E33" s="29"/>
      <c r="F33" s="30"/>
      <c r="G33" s="28"/>
      <c r="H33" s="29"/>
      <c r="I33" s="29"/>
      <c r="J33" s="30"/>
      <c r="K33" s="28"/>
      <c r="L33" s="29"/>
      <c r="M33" s="29"/>
      <c r="N33" s="30"/>
      <c r="O33" s="28"/>
      <c r="P33" s="29"/>
      <c r="Q33" s="29"/>
      <c r="R33" s="30"/>
      <c r="S33" s="28"/>
      <c r="T33" s="29"/>
      <c r="U33" s="29"/>
      <c r="V33" s="30"/>
      <c r="W33" s="28"/>
      <c r="X33" s="29"/>
      <c r="Y33" s="29"/>
      <c r="Z33" s="30"/>
      <c r="AA33" s="28"/>
      <c r="AB33" s="29"/>
      <c r="AC33" s="29"/>
      <c r="AD33" s="30"/>
      <c r="AE33" s="28"/>
      <c r="AF33" s="29"/>
      <c r="AG33" s="29"/>
      <c r="AH33" s="30"/>
      <c r="AI33" s="28"/>
      <c r="AJ33" s="29"/>
      <c r="AK33" s="29"/>
      <c r="AL33" s="30"/>
      <c r="AM33" s="636"/>
    </row>
    <row r="34" spans="1:39" ht="18" customHeight="1">
      <c r="A34" s="779"/>
      <c r="B34" s="629"/>
      <c r="C34" s="31"/>
      <c r="D34" s="32"/>
      <c r="E34" s="32"/>
      <c r="F34" s="33"/>
      <c r="G34" s="31"/>
      <c r="H34" s="32"/>
      <c r="I34" s="32"/>
      <c r="J34" s="33"/>
      <c r="K34" s="31"/>
      <c r="L34" s="32"/>
      <c r="M34" s="32"/>
      <c r="N34" s="33"/>
      <c r="O34" s="31"/>
      <c r="P34" s="32"/>
      <c r="Q34" s="32"/>
      <c r="R34" s="33"/>
      <c r="S34" s="31"/>
      <c r="T34" s="32"/>
      <c r="U34" s="32"/>
      <c r="V34" s="33"/>
      <c r="W34" s="31"/>
      <c r="X34" s="32"/>
      <c r="Y34" s="32"/>
      <c r="Z34" s="33"/>
      <c r="AA34" s="31"/>
      <c r="AB34" s="32"/>
      <c r="AC34" s="32"/>
      <c r="AD34" s="33"/>
      <c r="AE34" s="31"/>
      <c r="AF34" s="32"/>
      <c r="AG34" s="32"/>
      <c r="AH34" s="33"/>
      <c r="AI34" s="31"/>
      <c r="AJ34" s="32"/>
      <c r="AK34" s="32"/>
      <c r="AL34" s="33"/>
      <c r="AM34" s="697"/>
    </row>
    <row r="35" spans="1:39" ht="18" customHeight="1">
      <c r="A35" s="779"/>
      <c r="B35" s="629"/>
      <c r="C35" s="31"/>
      <c r="D35" s="32"/>
      <c r="E35" s="32"/>
      <c r="F35" s="33"/>
      <c r="G35" s="31"/>
      <c r="H35" s="32"/>
      <c r="I35" s="32"/>
      <c r="J35" s="33"/>
      <c r="K35" s="31"/>
      <c r="L35" s="32"/>
      <c r="M35" s="32"/>
      <c r="N35" s="33"/>
      <c r="O35" s="31"/>
      <c r="P35" s="32"/>
      <c r="Q35" s="32"/>
      <c r="R35" s="33"/>
      <c r="S35" s="31"/>
      <c r="T35" s="32"/>
      <c r="U35" s="32"/>
      <c r="V35" s="33"/>
      <c r="W35" s="31"/>
      <c r="X35" s="32"/>
      <c r="Y35" s="32"/>
      <c r="Z35" s="33"/>
      <c r="AA35" s="31"/>
      <c r="AB35" s="32"/>
      <c r="AC35" s="32"/>
      <c r="AD35" s="33"/>
      <c r="AE35" s="31"/>
      <c r="AF35" s="32"/>
      <c r="AG35" s="32"/>
      <c r="AH35" s="33"/>
      <c r="AI35" s="31"/>
      <c r="AJ35" s="32"/>
      <c r="AK35" s="32"/>
      <c r="AL35" s="33"/>
      <c r="AM35" s="697"/>
    </row>
    <row r="36" spans="1:39" ht="18" customHeight="1">
      <c r="A36" s="696"/>
      <c r="B36" s="646"/>
      <c r="C36" s="37"/>
      <c r="D36" s="38"/>
      <c r="E36" s="38"/>
      <c r="F36" s="39"/>
      <c r="G36" s="37"/>
      <c r="H36" s="38"/>
      <c r="I36" s="38"/>
      <c r="J36" s="39"/>
      <c r="K36" s="37"/>
      <c r="L36" s="38"/>
      <c r="M36" s="38"/>
      <c r="N36" s="39"/>
      <c r="O36" s="37"/>
      <c r="P36" s="38"/>
      <c r="Q36" s="38"/>
      <c r="R36" s="39"/>
      <c r="S36" s="37"/>
      <c r="T36" s="38"/>
      <c r="U36" s="38"/>
      <c r="V36" s="39"/>
      <c r="W36" s="37"/>
      <c r="X36" s="38"/>
      <c r="Y36" s="38"/>
      <c r="Z36" s="39"/>
      <c r="AA36" s="37"/>
      <c r="AB36" s="38"/>
      <c r="AC36" s="38"/>
      <c r="AD36" s="39"/>
      <c r="AE36" s="37"/>
      <c r="AF36" s="38"/>
      <c r="AG36" s="38"/>
      <c r="AH36" s="39"/>
      <c r="AI36" s="37"/>
      <c r="AJ36" s="38"/>
      <c r="AK36" s="38"/>
      <c r="AL36" s="39"/>
      <c r="AM36" s="637"/>
    </row>
    <row r="37" spans="1:39" ht="18" customHeight="1">
      <c r="A37" s="634"/>
      <c r="B37" s="635"/>
      <c r="C37" s="28"/>
      <c r="D37" s="29"/>
      <c r="E37" s="29"/>
      <c r="F37" s="30"/>
      <c r="G37" s="28"/>
      <c r="H37" s="29"/>
      <c r="I37" s="29"/>
      <c r="J37" s="30"/>
      <c r="K37" s="28"/>
      <c r="L37" s="29"/>
      <c r="M37" s="29"/>
      <c r="N37" s="30"/>
      <c r="O37" s="28"/>
      <c r="P37" s="29"/>
      <c r="Q37" s="29"/>
      <c r="R37" s="30"/>
      <c r="S37" s="28"/>
      <c r="T37" s="29"/>
      <c r="U37" s="29"/>
      <c r="V37" s="30"/>
      <c r="W37" s="28"/>
      <c r="X37" s="29"/>
      <c r="Y37" s="29"/>
      <c r="Z37" s="30"/>
      <c r="AA37" s="28"/>
      <c r="AB37" s="29"/>
      <c r="AC37" s="29"/>
      <c r="AD37" s="30"/>
      <c r="AE37" s="28"/>
      <c r="AF37" s="29"/>
      <c r="AG37" s="29"/>
      <c r="AH37" s="30"/>
      <c r="AI37" s="28"/>
      <c r="AJ37" s="29"/>
      <c r="AK37" s="29"/>
      <c r="AL37" s="30"/>
      <c r="AM37" s="636"/>
    </row>
    <row r="38" spans="1:39" ht="18" customHeight="1">
      <c r="A38" s="779"/>
      <c r="B38" s="629"/>
      <c r="C38" s="31"/>
      <c r="D38" s="32"/>
      <c r="E38" s="32"/>
      <c r="F38" s="33"/>
      <c r="G38" s="31"/>
      <c r="H38" s="32"/>
      <c r="I38" s="32"/>
      <c r="J38" s="33"/>
      <c r="K38" s="31"/>
      <c r="L38" s="32"/>
      <c r="M38" s="32"/>
      <c r="N38" s="33"/>
      <c r="O38" s="31"/>
      <c r="P38" s="32"/>
      <c r="Q38" s="32"/>
      <c r="R38" s="33"/>
      <c r="S38" s="31"/>
      <c r="T38" s="32"/>
      <c r="U38" s="32"/>
      <c r="V38" s="33"/>
      <c r="W38" s="31"/>
      <c r="X38" s="32"/>
      <c r="Y38" s="32"/>
      <c r="Z38" s="33"/>
      <c r="AA38" s="31"/>
      <c r="AB38" s="32"/>
      <c r="AC38" s="32"/>
      <c r="AD38" s="33"/>
      <c r="AE38" s="31"/>
      <c r="AF38" s="32"/>
      <c r="AG38" s="32"/>
      <c r="AH38" s="33"/>
      <c r="AI38" s="31"/>
      <c r="AJ38" s="32"/>
      <c r="AK38" s="32"/>
      <c r="AL38" s="33"/>
      <c r="AM38" s="697"/>
    </row>
    <row r="39" spans="1:39" ht="18" customHeight="1">
      <c r="A39" s="779"/>
      <c r="B39" s="629"/>
      <c r="C39" s="31"/>
      <c r="D39" s="32"/>
      <c r="E39" s="32"/>
      <c r="F39" s="33"/>
      <c r="G39" s="31"/>
      <c r="H39" s="32"/>
      <c r="I39" s="32"/>
      <c r="J39" s="33"/>
      <c r="K39" s="31"/>
      <c r="L39" s="32"/>
      <c r="M39" s="32"/>
      <c r="N39" s="33"/>
      <c r="O39" s="31"/>
      <c r="P39" s="32"/>
      <c r="Q39" s="32"/>
      <c r="R39" s="33"/>
      <c r="S39" s="31"/>
      <c r="T39" s="32"/>
      <c r="U39" s="32"/>
      <c r="V39" s="33"/>
      <c r="W39" s="31"/>
      <c r="X39" s="32"/>
      <c r="Y39" s="32"/>
      <c r="Z39" s="33"/>
      <c r="AA39" s="31"/>
      <c r="AB39" s="32"/>
      <c r="AC39" s="32"/>
      <c r="AD39" s="33"/>
      <c r="AE39" s="31"/>
      <c r="AF39" s="32"/>
      <c r="AG39" s="32"/>
      <c r="AH39" s="33"/>
      <c r="AI39" s="31"/>
      <c r="AJ39" s="32"/>
      <c r="AK39" s="32"/>
      <c r="AL39" s="33"/>
      <c r="AM39" s="697"/>
    </row>
    <row r="40" spans="1:39" ht="18" customHeight="1">
      <c r="A40" s="696"/>
      <c r="B40" s="646"/>
      <c r="C40" s="37"/>
      <c r="D40" s="38"/>
      <c r="E40" s="38"/>
      <c r="F40" s="39"/>
      <c r="G40" s="37"/>
      <c r="H40" s="38"/>
      <c r="I40" s="38"/>
      <c r="J40" s="39"/>
      <c r="K40" s="37"/>
      <c r="L40" s="38"/>
      <c r="M40" s="38"/>
      <c r="N40" s="39"/>
      <c r="O40" s="37"/>
      <c r="P40" s="38"/>
      <c r="Q40" s="38"/>
      <c r="R40" s="39"/>
      <c r="S40" s="37"/>
      <c r="T40" s="38"/>
      <c r="U40" s="38"/>
      <c r="V40" s="39"/>
      <c r="W40" s="37"/>
      <c r="X40" s="38"/>
      <c r="Y40" s="38"/>
      <c r="Z40" s="39"/>
      <c r="AA40" s="37"/>
      <c r="AB40" s="38"/>
      <c r="AC40" s="38"/>
      <c r="AD40" s="39"/>
      <c r="AE40" s="37"/>
      <c r="AF40" s="38"/>
      <c r="AG40" s="38"/>
      <c r="AH40" s="39"/>
      <c r="AI40" s="37"/>
      <c r="AJ40" s="38"/>
      <c r="AK40" s="38"/>
      <c r="AL40" s="39"/>
      <c r="AM40" s="637"/>
    </row>
    <row r="41" spans="1:39" ht="18" customHeight="1">
      <c r="A41" s="634"/>
      <c r="B41" s="635"/>
      <c r="C41" s="28"/>
      <c r="D41" s="29"/>
      <c r="E41" s="29"/>
      <c r="F41" s="30"/>
      <c r="G41" s="28"/>
      <c r="H41" s="29"/>
      <c r="I41" s="29"/>
      <c r="J41" s="30"/>
      <c r="K41" s="28"/>
      <c r="L41" s="29"/>
      <c r="M41" s="29"/>
      <c r="N41" s="30"/>
      <c r="O41" s="28"/>
      <c r="P41" s="29"/>
      <c r="Q41" s="29"/>
      <c r="R41" s="30"/>
      <c r="S41" s="28"/>
      <c r="T41" s="29"/>
      <c r="U41" s="29"/>
      <c r="V41" s="30"/>
      <c r="W41" s="28"/>
      <c r="X41" s="29"/>
      <c r="Y41" s="29"/>
      <c r="Z41" s="30"/>
      <c r="AA41" s="28"/>
      <c r="AB41" s="29"/>
      <c r="AC41" s="29"/>
      <c r="AD41" s="30"/>
      <c r="AE41" s="28"/>
      <c r="AF41" s="29"/>
      <c r="AG41" s="29"/>
      <c r="AH41" s="30"/>
      <c r="AI41" s="28"/>
      <c r="AJ41" s="29"/>
      <c r="AK41" s="29"/>
      <c r="AL41" s="30"/>
      <c r="AM41" s="636"/>
    </row>
    <row r="42" spans="1:39" ht="18" customHeight="1">
      <c r="A42" s="779"/>
      <c r="B42" s="629"/>
      <c r="C42" s="31"/>
      <c r="D42" s="32"/>
      <c r="E42" s="32"/>
      <c r="F42" s="33"/>
      <c r="G42" s="31"/>
      <c r="H42" s="32"/>
      <c r="I42" s="32"/>
      <c r="J42" s="33"/>
      <c r="K42" s="31"/>
      <c r="L42" s="32"/>
      <c r="M42" s="32"/>
      <c r="N42" s="33"/>
      <c r="O42" s="31"/>
      <c r="P42" s="32"/>
      <c r="Q42" s="32"/>
      <c r="R42" s="33"/>
      <c r="S42" s="31"/>
      <c r="T42" s="32"/>
      <c r="U42" s="32"/>
      <c r="V42" s="33"/>
      <c r="W42" s="31"/>
      <c r="X42" s="32"/>
      <c r="Y42" s="32"/>
      <c r="Z42" s="33"/>
      <c r="AA42" s="31"/>
      <c r="AB42" s="32"/>
      <c r="AC42" s="32"/>
      <c r="AD42" s="33"/>
      <c r="AE42" s="31"/>
      <c r="AF42" s="32"/>
      <c r="AG42" s="32"/>
      <c r="AH42" s="33"/>
      <c r="AI42" s="31"/>
      <c r="AJ42" s="32"/>
      <c r="AK42" s="32"/>
      <c r="AL42" s="33"/>
      <c r="AM42" s="697"/>
    </row>
    <row r="43" spans="1:39" ht="19.5" customHeight="1">
      <c r="A43" s="779"/>
      <c r="B43" s="629"/>
      <c r="C43" s="31"/>
      <c r="D43" s="32"/>
      <c r="E43" s="32"/>
      <c r="F43" s="33"/>
      <c r="G43" s="31"/>
      <c r="H43" s="32"/>
      <c r="I43" s="32"/>
      <c r="J43" s="33"/>
      <c r="K43" s="31"/>
      <c r="L43" s="32"/>
      <c r="M43" s="32"/>
      <c r="N43" s="33"/>
      <c r="O43" s="31"/>
      <c r="P43" s="32"/>
      <c r="Q43" s="32"/>
      <c r="R43" s="33"/>
      <c r="S43" s="31"/>
      <c r="T43" s="32"/>
      <c r="U43" s="32"/>
      <c r="V43" s="33"/>
      <c r="W43" s="31"/>
      <c r="X43" s="32"/>
      <c r="Y43" s="32"/>
      <c r="Z43" s="33"/>
      <c r="AA43" s="31"/>
      <c r="AB43" s="32"/>
      <c r="AC43" s="32"/>
      <c r="AD43" s="33"/>
      <c r="AE43" s="31"/>
      <c r="AF43" s="32"/>
      <c r="AG43" s="32"/>
      <c r="AH43" s="33"/>
      <c r="AI43" s="31"/>
      <c r="AJ43" s="32"/>
      <c r="AK43" s="32"/>
      <c r="AL43" s="33"/>
      <c r="AM43" s="697"/>
    </row>
    <row r="44" spans="1:39" ht="19.5" customHeight="1">
      <c r="A44" s="696"/>
      <c r="B44" s="646"/>
      <c r="C44" s="37"/>
      <c r="D44" s="38"/>
      <c r="E44" s="38"/>
      <c r="F44" s="39"/>
      <c r="G44" s="37"/>
      <c r="H44" s="38"/>
      <c r="I44" s="38"/>
      <c r="J44" s="39"/>
      <c r="K44" s="37"/>
      <c r="L44" s="38"/>
      <c r="M44" s="38"/>
      <c r="N44" s="39"/>
      <c r="O44" s="37"/>
      <c r="P44" s="38"/>
      <c r="Q44" s="38"/>
      <c r="R44" s="39"/>
      <c r="S44" s="37"/>
      <c r="T44" s="38"/>
      <c r="U44" s="38"/>
      <c r="V44" s="39"/>
      <c r="W44" s="37"/>
      <c r="X44" s="38"/>
      <c r="Y44" s="38"/>
      <c r="Z44" s="39"/>
      <c r="AA44" s="37"/>
      <c r="AB44" s="38"/>
      <c r="AC44" s="38"/>
      <c r="AD44" s="39"/>
      <c r="AE44" s="37"/>
      <c r="AF44" s="38"/>
      <c r="AG44" s="38"/>
      <c r="AH44" s="39"/>
      <c r="AI44" s="37"/>
      <c r="AJ44" s="38"/>
      <c r="AK44" s="38"/>
      <c r="AL44" s="39"/>
      <c r="AM44" s="637"/>
    </row>
    <row r="45" spans="1:39" ht="19.5" customHeight="1">
      <c r="A45" s="8" t="s">
        <v>74</v>
      </c>
    </row>
    <row r="46" spans="1:39" ht="19.5" customHeight="1"/>
  </sheetData>
  <mergeCells count="24">
    <mergeCell ref="A29:B32"/>
    <mergeCell ref="A33:B36"/>
    <mergeCell ref="A25:B28"/>
    <mergeCell ref="A21:B24"/>
    <mergeCell ref="A13:B16"/>
    <mergeCell ref="AM5:AM8"/>
    <mergeCell ref="A41:B44"/>
    <mergeCell ref="AM41:AM44"/>
    <mergeCell ref="AM9:AM12"/>
    <mergeCell ref="AM17:AM20"/>
    <mergeCell ref="AM21:AM24"/>
    <mergeCell ref="AM13:AM16"/>
    <mergeCell ref="AM25:AM28"/>
    <mergeCell ref="AM29:AM32"/>
    <mergeCell ref="AM33:AM36"/>
    <mergeCell ref="AM37:AM40"/>
    <mergeCell ref="A9:B12"/>
    <mergeCell ref="A17:B20"/>
    <mergeCell ref="A37:B40"/>
    <mergeCell ref="A2:AM2"/>
    <mergeCell ref="A3:AM3"/>
    <mergeCell ref="A4:AM4"/>
    <mergeCell ref="A5:AL5"/>
    <mergeCell ref="A6:AL6"/>
  </mergeCells>
  <phoneticPr fontId="5"/>
  <pageMargins left="0.78740157480314965" right="0.59055118110236227" top="0.74803149606299213" bottom="0.74803149606299213" header="0.31496062992125984" footer="0.31496062992125984"/>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59999389629810485"/>
  </sheetPr>
  <dimension ref="A1:N41"/>
  <sheetViews>
    <sheetView view="pageBreakPreview" zoomScale="85" zoomScaleNormal="100" zoomScaleSheetLayoutView="85" workbookViewId="0">
      <selection activeCell="Q29" sqref="Q29"/>
    </sheetView>
  </sheetViews>
  <sheetFormatPr defaultColWidth="5.125" defaultRowHeight="19.5" customHeight="1"/>
  <cols>
    <col min="1" max="1" width="10.625" style="8" customWidth="1"/>
    <col min="2" max="16" width="5.625" style="8" customWidth="1"/>
    <col min="17" max="16384" width="5.125" style="8"/>
  </cols>
  <sheetData>
    <row r="1" spans="1:14" ht="19.5" customHeight="1">
      <c r="A1" s="8" t="s">
        <v>511</v>
      </c>
    </row>
    <row r="2" spans="1:14" ht="19.5" customHeight="1">
      <c r="A2" s="846"/>
      <c r="B2" s="846"/>
      <c r="C2" s="846"/>
      <c r="D2" s="846"/>
      <c r="E2" s="846"/>
      <c r="F2" s="846"/>
      <c r="G2" s="846"/>
      <c r="H2" s="846"/>
      <c r="I2" s="846"/>
      <c r="J2" s="846"/>
      <c r="K2" s="846"/>
      <c r="L2" s="846"/>
      <c r="M2" s="846"/>
      <c r="N2" s="846"/>
    </row>
    <row r="3" spans="1:14" ht="19.5" customHeight="1" thickBot="1">
      <c r="A3" s="846" t="s">
        <v>75</v>
      </c>
      <c r="B3" s="846"/>
      <c r="C3" s="846"/>
      <c r="D3" s="846"/>
      <c r="E3" s="846"/>
      <c r="F3" s="846"/>
      <c r="G3" s="846"/>
      <c r="H3" s="846"/>
      <c r="I3" s="846"/>
      <c r="J3" s="846"/>
      <c r="K3" s="846"/>
      <c r="L3" s="846"/>
      <c r="M3" s="846"/>
      <c r="N3" s="846"/>
    </row>
    <row r="4" spans="1:14" ht="19.5" customHeight="1">
      <c r="A4" s="211" t="s">
        <v>76</v>
      </c>
      <c r="B4" s="880" t="s">
        <v>667</v>
      </c>
      <c r="C4" s="880"/>
      <c r="D4" s="583" t="s">
        <v>77</v>
      </c>
      <c r="E4" s="583"/>
      <c r="F4" s="583" t="s">
        <v>78</v>
      </c>
      <c r="G4" s="583"/>
      <c r="H4" s="583" t="s">
        <v>79</v>
      </c>
      <c r="I4" s="583"/>
      <c r="J4" s="583" t="s">
        <v>80</v>
      </c>
      <c r="K4" s="583"/>
      <c r="L4" s="583" t="s">
        <v>81</v>
      </c>
      <c r="M4" s="583"/>
      <c r="N4" s="587"/>
    </row>
    <row r="5" spans="1:14" ht="19.5" customHeight="1">
      <c r="A5" s="276"/>
      <c r="B5" s="873"/>
      <c r="C5" s="881"/>
      <c r="D5" s="866"/>
      <c r="E5" s="867"/>
      <c r="F5" s="868"/>
      <c r="G5" s="869"/>
      <c r="H5" s="870"/>
      <c r="I5" s="871"/>
      <c r="J5" s="857"/>
      <c r="K5" s="858"/>
      <c r="L5" s="873"/>
      <c r="M5" s="874"/>
      <c r="N5" s="875"/>
    </row>
    <row r="6" spans="1:14" ht="19.5" customHeight="1">
      <c r="A6" s="277"/>
      <c r="B6" s="855"/>
      <c r="C6" s="856"/>
      <c r="D6" s="882"/>
      <c r="E6" s="881"/>
      <c r="F6" s="857"/>
      <c r="G6" s="858"/>
      <c r="H6" s="859"/>
      <c r="I6" s="860"/>
      <c r="J6" s="857"/>
      <c r="K6" s="858"/>
      <c r="L6" s="855"/>
      <c r="M6" s="876"/>
      <c r="N6" s="877"/>
    </row>
    <row r="7" spans="1:14" ht="19.5" customHeight="1">
      <c r="A7" s="277"/>
      <c r="B7" s="855"/>
      <c r="C7" s="856"/>
      <c r="D7" s="855"/>
      <c r="E7" s="856"/>
      <c r="F7" s="857"/>
      <c r="G7" s="858"/>
      <c r="H7" s="859"/>
      <c r="I7" s="860"/>
      <c r="J7" s="857"/>
      <c r="K7" s="858"/>
      <c r="L7" s="855"/>
      <c r="M7" s="876"/>
      <c r="N7" s="877"/>
    </row>
    <row r="8" spans="1:14" ht="19.5" customHeight="1">
      <c r="A8" s="277"/>
      <c r="B8" s="855"/>
      <c r="C8" s="856"/>
      <c r="D8" s="855"/>
      <c r="E8" s="856"/>
      <c r="F8" s="857"/>
      <c r="G8" s="858"/>
      <c r="H8" s="859"/>
      <c r="I8" s="860"/>
      <c r="J8" s="857"/>
      <c r="K8" s="858"/>
      <c r="L8" s="855"/>
      <c r="M8" s="876"/>
      <c r="N8" s="877"/>
    </row>
    <row r="9" spans="1:14" ht="19.5" customHeight="1">
      <c r="A9" s="278"/>
      <c r="B9" s="855"/>
      <c r="C9" s="856"/>
      <c r="D9" s="855"/>
      <c r="E9" s="856"/>
      <c r="F9" s="857"/>
      <c r="G9" s="858"/>
      <c r="H9" s="859"/>
      <c r="I9" s="860"/>
      <c r="J9" s="857"/>
      <c r="K9" s="858"/>
      <c r="L9" s="855"/>
      <c r="M9" s="876"/>
      <c r="N9" s="877"/>
    </row>
    <row r="10" spans="1:14" ht="19.5" customHeight="1" thickBot="1">
      <c r="A10" s="279"/>
      <c r="B10" s="844"/>
      <c r="C10" s="883"/>
      <c r="D10" s="844"/>
      <c r="E10" s="883"/>
      <c r="F10" s="884"/>
      <c r="G10" s="885"/>
      <c r="H10" s="886"/>
      <c r="I10" s="887"/>
      <c r="J10" s="884"/>
      <c r="K10" s="885"/>
      <c r="L10" s="844"/>
      <c r="M10" s="845"/>
      <c r="N10" s="879"/>
    </row>
    <row r="11" spans="1:14" ht="19.5" customHeight="1">
      <c r="A11" s="846"/>
      <c r="B11" s="846"/>
      <c r="C11" s="846"/>
      <c r="D11" s="846"/>
      <c r="E11" s="846"/>
      <c r="F11" s="846"/>
      <c r="G11" s="846"/>
      <c r="H11" s="846"/>
      <c r="I11" s="846"/>
      <c r="J11" s="846"/>
      <c r="K11" s="846"/>
      <c r="L11" s="846"/>
      <c r="M11" s="846"/>
      <c r="N11" s="846"/>
    </row>
    <row r="12" spans="1:14" ht="19.5" customHeight="1" thickBot="1">
      <c r="A12" s="846" t="s">
        <v>82</v>
      </c>
      <c r="B12" s="846"/>
      <c r="C12" s="846"/>
      <c r="D12" s="846"/>
      <c r="E12" s="846"/>
      <c r="F12" s="846"/>
      <c r="G12" s="846"/>
      <c r="H12" s="846"/>
      <c r="I12" s="846"/>
      <c r="J12" s="846"/>
      <c r="K12" s="846"/>
      <c r="L12" s="846"/>
      <c r="M12" s="846"/>
      <c r="N12" s="846"/>
    </row>
    <row r="13" spans="1:14" ht="19.5" customHeight="1">
      <c r="A13" s="4" t="s">
        <v>76</v>
      </c>
      <c r="B13" s="583" t="s">
        <v>83</v>
      </c>
      <c r="C13" s="583"/>
      <c r="D13" s="583" t="s">
        <v>84</v>
      </c>
      <c r="E13" s="583"/>
      <c r="F13" s="583"/>
      <c r="G13" s="583" t="s">
        <v>160</v>
      </c>
      <c r="H13" s="583"/>
      <c r="I13" s="583" t="s">
        <v>161</v>
      </c>
      <c r="J13" s="583"/>
      <c r="K13" s="583" t="s">
        <v>85</v>
      </c>
      <c r="L13" s="583"/>
      <c r="M13" s="583"/>
      <c r="N13" s="587"/>
    </row>
    <row r="14" spans="1:14" ht="19.5" customHeight="1">
      <c r="A14" s="280"/>
      <c r="B14" s="718"/>
      <c r="C14" s="718"/>
      <c r="D14" s="718"/>
      <c r="E14" s="718"/>
      <c r="F14" s="718"/>
      <c r="G14" s="842"/>
      <c r="H14" s="867"/>
      <c r="I14" s="866"/>
      <c r="J14" s="867"/>
      <c r="K14" s="853"/>
      <c r="L14" s="853"/>
      <c r="M14" s="853"/>
      <c r="N14" s="854"/>
    </row>
    <row r="15" spans="1:14" ht="19.5" customHeight="1">
      <c r="A15" s="280"/>
      <c r="B15" s="718"/>
      <c r="C15" s="718"/>
      <c r="D15" s="718"/>
      <c r="E15" s="718"/>
      <c r="F15" s="718"/>
      <c r="G15" s="873"/>
      <c r="H15" s="881"/>
      <c r="I15" s="882"/>
      <c r="J15" s="881"/>
      <c r="K15" s="853"/>
      <c r="L15" s="853"/>
      <c r="M15" s="853"/>
      <c r="N15" s="854"/>
    </row>
    <row r="16" spans="1:14" ht="19.5" customHeight="1">
      <c r="A16" s="280"/>
      <c r="B16" s="718"/>
      <c r="C16" s="718"/>
      <c r="D16" s="718"/>
      <c r="E16" s="718"/>
      <c r="F16" s="718"/>
      <c r="G16" s="718"/>
      <c r="H16" s="718"/>
      <c r="I16" s="718"/>
      <c r="J16" s="718"/>
      <c r="K16" s="853"/>
      <c r="L16" s="853"/>
      <c r="M16" s="853"/>
      <c r="N16" s="854"/>
    </row>
    <row r="17" spans="1:14" ht="19.5" customHeight="1">
      <c r="A17" s="280"/>
      <c r="B17" s="718"/>
      <c r="C17" s="718"/>
      <c r="D17" s="718"/>
      <c r="E17" s="718"/>
      <c r="F17" s="718"/>
      <c r="G17" s="718"/>
      <c r="H17" s="718"/>
      <c r="I17" s="718"/>
      <c r="J17" s="718"/>
      <c r="K17" s="853"/>
      <c r="L17" s="853"/>
      <c r="M17" s="853"/>
      <c r="N17" s="854"/>
    </row>
    <row r="18" spans="1:14" ht="19.5" customHeight="1" thickBot="1">
      <c r="A18" s="281"/>
      <c r="B18" s="722"/>
      <c r="C18" s="722"/>
      <c r="D18" s="722"/>
      <c r="E18" s="722"/>
      <c r="F18" s="722"/>
      <c r="G18" s="722"/>
      <c r="H18" s="722"/>
      <c r="I18" s="722"/>
      <c r="J18" s="722"/>
      <c r="K18" s="829"/>
      <c r="L18" s="829"/>
      <c r="M18" s="829"/>
      <c r="N18" s="830"/>
    </row>
    <row r="19" spans="1:14" ht="19.5" customHeight="1">
      <c r="A19" s="846"/>
      <c r="B19" s="846"/>
      <c r="C19" s="846"/>
      <c r="D19" s="846"/>
      <c r="E19" s="846"/>
      <c r="F19" s="846"/>
      <c r="G19" s="846"/>
      <c r="H19" s="846"/>
      <c r="I19" s="846"/>
      <c r="J19" s="846"/>
      <c r="K19" s="846"/>
      <c r="L19" s="846"/>
      <c r="M19" s="846"/>
      <c r="N19" s="846"/>
    </row>
    <row r="20" spans="1:14" ht="19.5" customHeight="1" thickBot="1">
      <c r="A20" s="846" t="s">
        <v>86</v>
      </c>
      <c r="B20" s="846"/>
      <c r="C20" s="846"/>
      <c r="D20" s="846"/>
      <c r="E20" s="846"/>
      <c r="F20" s="846"/>
      <c r="G20" s="846"/>
      <c r="H20" s="846"/>
      <c r="I20" s="846"/>
      <c r="J20" s="846"/>
      <c r="K20" s="846"/>
      <c r="L20" s="846"/>
      <c r="M20" s="846"/>
      <c r="N20" s="846"/>
    </row>
    <row r="21" spans="1:14" ht="19.5" customHeight="1">
      <c r="A21" s="851" t="s">
        <v>76</v>
      </c>
      <c r="B21" s="591" t="s">
        <v>90</v>
      </c>
      <c r="C21" s="592"/>
      <c r="D21" s="592"/>
      <c r="E21" s="687"/>
      <c r="F21" s="591" t="s">
        <v>89</v>
      </c>
      <c r="G21" s="687"/>
      <c r="H21" s="695" t="s">
        <v>91</v>
      </c>
      <c r="I21" s="790"/>
      <c r="J21" s="790"/>
      <c r="K21" s="790"/>
      <c r="L21" s="695" t="s">
        <v>81</v>
      </c>
      <c r="M21" s="790"/>
      <c r="N21" s="791"/>
    </row>
    <row r="22" spans="1:14" ht="30" customHeight="1">
      <c r="A22" s="852"/>
      <c r="B22" s="273" t="s">
        <v>191</v>
      </c>
      <c r="C22" s="273" t="s">
        <v>192</v>
      </c>
      <c r="D22" s="840" t="s">
        <v>666</v>
      </c>
      <c r="E22" s="841"/>
      <c r="F22" s="272" t="s">
        <v>87</v>
      </c>
      <c r="G22" s="272" t="s">
        <v>88</v>
      </c>
      <c r="H22" s="696"/>
      <c r="I22" s="724"/>
      <c r="J22" s="724"/>
      <c r="K22" s="724"/>
      <c r="L22" s="696"/>
      <c r="M22" s="724"/>
      <c r="N22" s="793"/>
    </row>
    <row r="23" spans="1:14" ht="19.5" customHeight="1">
      <c r="A23" s="280"/>
      <c r="B23" s="282"/>
      <c r="C23" s="282"/>
      <c r="D23" s="836"/>
      <c r="E23" s="837"/>
      <c r="F23" s="282"/>
      <c r="G23" s="282"/>
      <c r="H23" s="842"/>
      <c r="I23" s="843"/>
      <c r="J23" s="843"/>
      <c r="K23" s="843"/>
      <c r="L23" s="842"/>
      <c r="M23" s="843"/>
      <c r="N23" s="878"/>
    </row>
    <row r="24" spans="1:14" ht="19.5" customHeight="1">
      <c r="A24" s="280"/>
      <c r="B24" s="282"/>
      <c r="C24" s="282"/>
      <c r="D24" s="836"/>
      <c r="E24" s="837"/>
      <c r="F24" s="282"/>
      <c r="G24" s="282"/>
      <c r="H24" s="842"/>
      <c r="I24" s="843"/>
      <c r="J24" s="843"/>
      <c r="K24" s="843"/>
      <c r="L24" s="842"/>
      <c r="M24" s="843"/>
      <c r="N24" s="878"/>
    </row>
    <row r="25" spans="1:14" ht="19.5" customHeight="1">
      <c r="A25" s="280"/>
      <c r="B25" s="282"/>
      <c r="C25" s="282"/>
      <c r="D25" s="836"/>
      <c r="E25" s="837"/>
      <c r="F25" s="282"/>
      <c r="G25" s="282"/>
      <c r="H25" s="842"/>
      <c r="I25" s="843"/>
      <c r="J25" s="843"/>
      <c r="K25" s="843"/>
      <c r="L25" s="842"/>
      <c r="M25" s="843"/>
      <c r="N25" s="878"/>
    </row>
    <row r="26" spans="1:14" ht="19.5" customHeight="1">
      <c r="A26" s="280"/>
      <c r="B26" s="282"/>
      <c r="C26" s="282"/>
      <c r="D26" s="836"/>
      <c r="E26" s="837"/>
      <c r="F26" s="282"/>
      <c r="G26" s="282"/>
      <c r="H26" s="842"/>
      <c r="I26" s="843"/>
      <c r="J26" s="843"/>
      <c r="K26" s="843"/>
      <c r="L26" s="842"/>
      <c r="M26" s="843"/>
      <c r="N26" s="878"/>
    </row>
    <row r="27" spans="1:14" ht="19.5" customHeight="1" thickBot="1">
      <c r="A27" s="281"/>
      <c r="B27" s="283"/>
      <c r="C27" s="283"/>
      <c r="D27" s="838"/>
      <c r="E27" s="839"/>
      <c r="F27" s="283"/>
      <c r="G27" s="283"/>
      <c r="H27" s="844"/>
      <c r="I27" s="845"/>
      <c r="J27" s="845"/>
      <c r="K27" s="845"/>
      <c r="L27" s="844"/>
      <c r="M27" s="845"/>
      <c r="N27" s="879"/>
    </row>
    <row r="28" spans="1:14" ht="19.5" customHeight="1">
      <c r="A28" s="872" t="s">
        <v>98</v>
      </c>
      <c r="B28" s="872"/>
      <c r="C28" s="872"/>
      <c r="D28" s="872"/>
      <c r="E28" s="872"/>
      <c r="F28" s="872"/>
      <c r="G28" s="872"/>
      <c r="H28" s="872"/>
      <c r="I28" s="872"/>
      <c r="J28" s="872"/>
      <c r="K28" s="872"/>
      <c r="L28" s="872"/>
      <c r="M28" s="872"/>
      <c r="N28" s="872"/>
    </row>
    <row r="29" spans="1:14" ht="19.5" customHeight="1">
      <c r="A29" s="847" t="s">
        <v>197</v>
      </c>
      <c r="B29" s="847"/>
      <c r="C29" s="847"/>
      <c r="D29" s="847"/>
      <c r="E29" s="847"/>
      <c r="F29" s="847"/>
      <c r="G29" s="847"/>
      <c r="H29" s="847"/>
      <c r="I29" s="847"/>
      <c r="J29" s="847"/>
      <c r="K29" s="847"/>
      <c r="L29" s="847"/>
      <c r="M29" s="847"/>
      <c r="N29" s="847"/>
    </row>
    <row r="30" spans="1:14" ht="19.5" customHeight="1">
      <c r="A30" s="847" t="s">
        <v>187</v>
      </c>
      <c r="B30" s="847"/>
      <c r="C30" s="847"/>
      <c r="D30" s="847"/>
      <c r="E30" s="847"/>
      <c r="F30" s="847"/>
      <c r="G30" s="847"/>
      <c r="H30" s="847"/>
      <c r="I30" s="847"/>
      <c r="J30" s="847"/>
      <c r="K30" s="847"/>
      <c r="L30" s="847"/>
      <c r="M30" s="847"/>
      <c r="N30" s="847"/>
    </row>
    <row r="31" spans="1:14" ht="19.5" customHeight="1">
      <c r="A31" s="846"/>
      <c r="B31" s="846"/>
      <c r="C31" s="846"/>
      <c r="D31" s="846"/>
      <c r="E31" s="846"/>
      <c r="F31" s="846"/>
      <c r="G31" s="846"/>
      <c r="H31" s="846"/>
      <c r="I31" s="846"/>
      <c r="J31" s="846"/>
      <c r="K31" s="846"/>
      <c r="L31" s="846"/>
      <c r="M31" s="846"/>
      <c r="N31" s="846"/>
    </row>
    <row r="32" spans="1:14" ht="19.5" customHeight="1" thickBot="1">
      <c r="A32" s="848" t="s">
        <v>92</v>
      </c>
      <c r="B32" s="848"/>
      <c r="C32" s="848"/>
      <c r="D32" s="848"/>
      <c r="E32" s="848"/>
      <c r="F32" s="848"/>
      <c r="G32" s="848"/>
      <c r="H32" s="848"/>
      <c r="I32" s="848"/>
      <c r="J32" s="848"/>
      <c r="K32" s="848"/>
      <c r="L32" s="848"/>
      <c r="M32" s="848"/>
      <c r="N32" s="848"/>
    </row>
    <row r="33" spans="1:14" ht="19.5" customHeight="1">
      <c r="A33" s="851" t="s">
        <v>93</v>
      </c>
      <c r="B33" s="583"/>
      <c r="C33" s="583" t="s">
        <v>94</v>
      </c>
      <c r="D33" s="583"/>
      <c r="E33" s="583" t="s">
        <v>96</v>
      </c>
      <c r="F33" s="583"/>
      <c r="G33" s="583"/>
      <c r="H33" s="583" t="s">
        <v>95</v>
      </c>
      <c r="I33" s="583"/>
      <c r="J33" s="583"/>
      <c r="K33" s="583" t="s">
        <v>81</v>
      </c>
      <c r="L33" s="583"/>
      <c r="M33" s="583"/>
      <c r="N33" s="587"/>
    </row>
    <row r="34" spans="1:14" ht="19.5" customHeight="1">
      <c r="A34" s="850"/>
      <c r="B34" s="718"/>
      <c r="C34" s="718"/>
      <c r="D34" s="718"/>
      <c r="E34" s="718"/>
      <c r="F34" s="718"/>
      <c r="G34" s="718"/>
      <c r="H34" s="718"/>
      <c r="I34" s="718"/>
      <c r="J34" s="718"/>
      <c r="K34" s="718"/>
      <c r="L34" s="718"/>
      <c r="M34" s="718"/>
      <c r="N34" s="729"/>
    </row>
    <row r="35" spans="1:14" ht="19.5" customHeight="1">
      <c r="A35" s="850"/>
      <c r="B35" s="718"/>
      <c r="C35" s="718"/>
      <c r="D35" s="718"/>
      <c r="E35" s="718"/>
      <c r="F35" s="718"/>
      <c r="G35" s="718"/>
      <c r="H35" s="718"/>
      <c r="I35" s="718"/>
      <c r="J35" s="718"/>
      <c r="K35" s="718"/>
      <c r="L35" s="718"/>
      <c r="M35" s="718"/>
      <c r="N35" s="729"/>
    </row>
    <row r="36" spans="1:14" ht="19.5" customHeight="1" thickBot="1">
      <c r="A36" s="849"/>
      <c r="B36" s="722"/>
      <c r="C36" s="722"/>
      <c r="D36" s="722"/>
      <c r="E36" s="722"/>
      <c r="F36" s="722"/>
      <c r="G36" s="722"/>
      <c r="H36" s="722"/>
      <c r="I36" s="722"/>
      <c r="J36" s="722"/>
      <c r="K36" s="722"/>
      <c r="L36" s="722"/>
      <c r="M36" s="722"/>
      <c r="N36" s="732"/>
    </row>
    <row r="37" spans="1:14" ht="19.5" customHeight="1">
      <c r="A37" s="846"/>
      <c r="B37" s="846"/>
      <c r="C37" s="846"/>
      <c r="D37" s="846"/>
      <c r="E37" s="846"/>
      <c r="F37" s="846"/>
      <c r="G37" s="846"/>
      <c r="H37" s="846"/>
      <c r="I37" s="846"/>
      <c r="J37" s="846"/>
      <c r="K37" s="846"/>
      <c r="L37" s="846"/>
      <c r="M37" s="846"/>
      <c r="N37" s="846"/>
    </row>
    <row r="38" spans="1:14" ht="19.5" customHeight="1" thickBot="1">
      <c r="A38" s="846" t="s">
        <v>97</v>
      </c>
      <c r="B38" s="846"/>
      <c r="C38" s="846"/>
      <c r="D38" s="846"/>
      <c r="E38" s="846"/>
      <c r="F38" s="846"/>
      <c r="G38" s="846"/>
      <c r="H38" s="846"/>
      <c r="I38" s="846"/>
      <c r="J38" s="846"/>
      <c r="K38" s="846"/>
      <c r="L38" s="846"/>
      <c r="M38" s="846"/>
      <c r="N38" s="846"/>
    </row>
    <row r="39" spans="1:14" ht="19.5" customHeight="1">
      <c r="A39" s="851" t="s">
        <v>676</v>
      </c>
      <c r="B39" s="583"/>
      <c r="C39" s="583" t="s">
        <v>163</v>
      </c>
      <c r="D39" s="583"/>
      <c r="E39" s="583"/>
      <c r="F39" s="583" t="s">
        <v>164</v>
      </c>
      <c r="G39" s="583"/>
      <c r="H39" s="583"/>
      <c r="I39" s="583" t="s">
        <v>789</v>
      </c>
      <c r="J39" s="583"/>
      <c r="K39" s="591"/>
      <c r="L39" s="583" t="s">
        <v>790</v>
      </c>
      <c r="M39" s="583"/>
      <c r="N39" s="587"/>
    </row>
    <row r="40" spans="1:14" ht="19.5" customHeight="1">
      <c r="A40" s="831"/>
      <c r="B40" s="832"/>
      <c r="C40" s="832"/>
      <c r="D40" s="832"/>
      <c r="E40" s="832"/>
      <c r="F40" s="832"/>
      <c r="G40" s="832"/>
      <c r="H40" s="832"/>
      <c r="I40" s="832"/>
      <c r="J40" s="832"/>
      <c r="K40" s="833"/>
      <c r="L40" s="834"/>
      <c r="M40" s="834"/>
      <c r="N40" s="835"/>
    </row>
    <row r="41" spans="1:14" ht="19.5" customHeight="1" thickBot="1">
      <c r="A41" s="863"/>
      <c r="B41" s="861"/>
      <c r="C41" s="861"/>
      <c r="D41" s="861"/>
      <c r="E41" s="861"/>
      <c r="F41" s="861"/>
      <c r="G41" s="861"/>
      <c r="H41" s="861"/>
      <c r="I41" s="861"/>
      <c r="J41" s="861"/>
      <c r="K41" s="862"/>
      <c r="L41" s="864"/>
      <c r="M41" s="864"/>
      <c r="N41" s="865"/>
    </row>
  </sheetData>
  <mergeCells count="141">
    <mergeCell ref="J4:K4"/>
    <mergeCell ref="L4:N4"/>
    <mergeCell ref="B5:C5"/>
    <mergeCell ref="B6:C6"/>
    <mergeCell ref="B7:C7"/>
    <mergeCell ref="B10:C10"/>
    <mergeCell ref="D9:E9"/>
    <mergeCell ref="L21:N22"/>
    <mergeCell ref="L23:N23"/>
    <mergeCell ref="L10:N10"/>
    <mergeCell ref="B8:C8"/>
    <mergeCell ref="B9:C9"/>
    <mergeCell ref="F9:G9"/>
    <mergeCell ref="H9:I9"/>
    <mergeCell ref="J9:K9"/>
    <mergeCell ref="D10:E10"/>
    <mergeCell ref="F10:G10"/>
    <mergeCell ref="H10:I10"/>
    <mergeCell ref="J10:K10"/>
    <mergeCell ref="D8:E8"/>
    <mergeCell ref="F8:G8"/>
    <mergeCell ref="H8:I8"/>
    <mergeCell ref="J8:K8"/>
    <mergeCell ref="D6:E6"/>
    <mergeCell ref="B4:C4"/>
    <mergeCell ref="D4:E4"/>
    <mergeCell ref="D16:F16"/>
    <mergeCell ref="G16:H16"/>
    <mergeCell ref="I16:J16"/>
    <mergeCell ref="K16:N16"/>
    <mergeCell ref="B17:C17"/>
    <mergeCell ref="D17:F17"/>
    <mergeCell ref="G17:H17"/>
    <mergeCell ref="I17:J17"/>
    <mergeCell ref="B15:C15"/>
    <mergeCell ref="D15:F15"/>
    <mergeCell ref="G15:H15"/>
    <mergeCell ref="I15:J15"/>
    <mergeCell ref="K15:N15"/>
    <mergeCell ref="B13:C13"/>
    <mergeCell ref="D13:F13"/>
    <mergeCell ref="G13:H13"/>
    <mergeCell ref="I13:J13"/>
    <mergeCell ref="K13:N13"/>
    <mergeCell ref="B14:C14"/>
    <mergeCell ref="D14:F14"/>
    <mergeCell ref="G14:H14"/>
    <mergeCell ref="I14:J14"/>
    <mergeCell ref="H5:I5"/>
    <mergeCell ref="J5:K5"/>
    <mergeCell ref="A33:B33"/>
    <mergeCell ref="E33:G33"/>
    <mergeCell ref="H33:J33"/>
    <mergeCell ref="A28:N28"/>
    <mergeCell ref="A29:N29"/>
    <mergeCell ref="K33:N33"/>
    <mergeCell ref="D23:E23"/>
    <mergeCell ref="K14:N14"/>
    <mergeCell ref="F6:G6"/>
    <mergeCell ref="H6:I6"/>
    <mergeCell ref="J6:K6"/>
    <mergeCell ref="L5:N5"/>
    <mergeCell ref="L6:N6"/>
    <mergeCell ref="L7:N7"/>
    <mergeCell ref="L8:N8"/>
    <mergeCell ref="L9:N9"/>
    <mergeCell ref="L24:N24"/>
    <mergeCell ref="L25:N25"/>
    <mergeCell ref="L26:N26"/>
    <mergeCell ref="L27:N27"/>
    <mergeCell ref="D24:E24"/>
    <mergeCell ref="D25:E25"/>
    <mergeCell ref="J7:K7"/>
    <mergeCell ref="H4:I4"/>
    <mergeCell ref="F41:H41"/>
    <mergeCell ref="I41:K41"/>
    <mergeCell ref="A39:B39"/>
    <mergeCell ref="C39:E39"/>
    <mergeCell ref="F39:H39"/>
    <mergeCell ref="A35:B35"/>
    <mergeCell ref="C35:D35"/>
    <mergeCell ref="E35:G35"/>
    <mergeCell ref="H35:J35"/>
    <mergeCell ref="K35:N35"/>
    <mergeCell ref="I39:K39"/>
    <mergeCell ref="A38:N38"/>
    <mergeCell ref="A41:B41"/>
    <mergeCell ref="C41:E41"/>
    <mergeCell ref="L39:N39"/>
    <mergeCell ref="L41:N41"/>
    <mergeCell ref="K36:N36"/>
    <mergeCell ref="A11:N11"/>
    <mergeCell ref="A12:N12"/>
    <mergeCell ref="D5:E5"/>
    <mergeCell ref="F4:G4"/>
    <mergeCell ref="F5:G5"/>
    <mergeCell ref="A2:N2"/>
    <mergeCell ref="A3:N3"/>
    <mergeCell ref="A30:N30"/>
    <mergeCell ref="A31:N31"/>
    <mergeCell ref="A32:N32"/>
    <mergeCell ref="A37:N37"/>
    <mergeCell ref="A36:B36"/>
    <mergeCell ref="C36:D36"/>
    <mergeCell ref="E36:G36"/>
    <mergeCell ref="H36:J36"/>
    <mergeCell ref="A19:N19"/>
    <mergeCell ref="A20:N20"/>
    <mergeCell ref="A34:B34"/>
    <mergeCell ref="C34:D34"/>
    <mergeCell ref="E34:G34"/>
    <mergeCell ref="A21:A22"/>
    <mergeCell ref="B18:C18"/>
    <mergeCell ref="D18:F18"/>
    <mergeCell ref="G18:H18"/>
    <mergeCell ref="K17:N17"/>
    <mergeCell ref="B16:C16"/>
    <mergeCell ref="D7:E7"/>
    <mergeCell ref="F7:G7"/>
    <mergeCell ref="H7:I7"/>
    <mergeCell ref="I18:J18"/>
    <mergeCell ref="K18:N18"/>
    <mergeCell ref="H34:J34"/>
    <mergeCell ref="K34:N34"/>
    <mergeCell ref="C33:D33"/>
    <mergeCell ref="A40:B40"/>
    <mergeCell ref="C40:E40"/>
    <mergeCell ref="F40:H40"/>
    <mergeCell ref="I40:K40"/>
    <mergeCell ref="L40:N40"/>
    <mergeCell ref="D26:E26"/>
    <mergeCell ref="D27:E27"/>
    <mergeCell ref="D22:E22"/>
    <mergeCell ref="F21:G21"/>
    <mergeCell ref="B21:E21"/>
    <mergeCell ref="H21:K22"/>
    <mergeCell ref="H23:K23"/>
    <mergeCell ref="H24:K24"/>
    <mergeCell ref="H25:K25"/>
    <mergeCell ref="H26:K26"/>
    <mergeCell ref="H27:K27"/>
  </mergeCells>
  <phoneticPr fontId="5"/>
  <pageMargins left="0.98425196850393704" right="0.59055118110236227" top="0.74803149606299213" bottom="0.74803149606299213" header="0.31496062992125984" footer="0.31496062992125984"/>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H56"/>
  <sheetViews>
    <sheetView showGridLines="0" view="pageBreakPreview" zoomScale="70" zoomScaleNormal="70" zoomScaleSheetLayoutView="70" workbookViewId="0">
      <pane xSplit="3" ySplit="7" topLeftCell="D8" activePane="bottomRight" state="frozen"/>
      <selection activeCell="O7" sqref="O7"/>
      <selection pane="topRight" activeCell="O7" sqref="O7"/>
      <selection pane="bottomLeft" activeCell="O7" sqref="O7"/>
      <selection pane="bottomRight" activeCell="AG14" sqref="AG14"/>
    </sheetView>
  </sheetViews>
  <sheetFormatPr defaultColWidth="8" defaultRowHeight="12"/>
  <cols>
    <col min="1" max="1" width="3.75" style="181" customWidth="1"/>
    <col min="2" max="2" width="10.625" style="181" customWidth="1"/>
    <col min="3" max="3" width="5.625" style="181" customWidth="1"/>
    <col min="4" max="4" width="2.625" style="181" customWidth="1"/>
    <col min="5" max="5" width="10.625" style="181" customWidth="1"/>
    <col min="6" max="6" width="4.125" style="181" customWidth="1"/>
    <col min="7" max="7" width="11.625" style="181" customWidth="1"/>
    <col min="8" max="8" width="5.125" style="181" customWidth="1"/>
    <col min="9" max="9" width="2.125" style="181" customWidth="1"/>
    <col min="10" max="10" width="7.625" style="181" customWidth="1"/>
    <col min="11" max="12" width="2.125" style="181" customWidth="1"/>
    <col min="13" max="13" width="7.625" style="181" customWidth="1"/>
    <col min="14" max="15" width="2.125" style="181" customWidth="1"/>
    <col min="16" max="16" width="7.625" style="181" customWidth="1"/>
    <col min="17" max="18" width="2.125" style="181" customWidth="1"/>
    <col min="19" max="19" width="7.625" style="181" customWidth="1"/>
    <col min="20" max="21" width="2.125" style="181" customWidth="1"/>
    <col min="22" max="22" width="7.625" style="181" customWidth="1"/>
    <col min="23" max="23" width="2.125" style="181" customWidth="1"/>
    <col min="24" max="25" width="14.625" style="181" customWidth="1"/>
    <col min="26" max="26" width="12.625" style="181" customWidth="1"/>
    <col min="27" max="28" width="9.625" style="181" customWidth="1"/>
    <col min="29" max="30" width="8.625" style="181" customWidth="1"/>
    <col min="31" max="31" width="10.625" style="181" customWidth="1"/>
    <col min="32" max="32" width="8.625" style="181" customWidth="1"/>
    <col min="33" max="33" width="12.625" style="181" customWidth="1"/>
    <col min="34" max="256" width="8" style="181"/>
    <col min="257" max="257" width="3.75" style="181" customWidth="1"/>
    <col min="258" max="258" width="6.75" style="181" customWidth="1"/>
    <col min="259" max="259" width="2.375" style="181" customWidth="1"/>
    <col min="260" max="260" width="11.125" style="181" customWidth="1"/>
    <col min="261" max="261" width="3.25" style="181" customWidth="1"/>
    <col min="262" max="262" width="12.25" style="181" customWidth="1"/>
    <col min="263" max="263" width="8" style="181" customWidth="1"/>
    <col min="264" max="264" width="5" style="181" customWidth="1"/>
    <col min="265" max="265" width="2" style="181" customWidth="1"/>
    <col min="266" max="266" width="7.625" style="181" customWidth="1"/>
    <col min="267" max="268" width="2" style="181" customWidth="1"/>
    <col min="269" max="269" width="7.625" style="181" customWidth="1"/>
    <col min="270" max="271" width="2" style="181" customWidth="1"/>
    <col min="272" max="272" width="7.625" style="181" customWidth="1"/>
    <col min="273" max="274" width="2" style="181" customWidth="1"/>
    <col min="275" max="275" width="7.625" style="181" customWidth="1"/>
    <col min="276" max="277" width="2" style="181" customWidth="1"/>
    <col min="278" max="278" width="7.625" style="181" customWidth="1"/>
    <col min="279" max="279" width="2" style="181" customWidth="1"/>
    <col min="280" max="281" width="16.375" style="181" customWidth="1"/>
    <col min="282" max="282" width="12.875" style="181" customWidth="1"/>
    <col min="283" max="286" width="10.875" style="181" customWidth="1"/>
    <col min="287" max="287" width="8.375" style="181" customWidth="1"/>
    <col min="288" max="289" width="8.125" style="181" customWidth="1"/>
    <col min="290" max="512" width="8" style="181"/>
    <col min="513" max="513" width="3.75" style="181" customWidth="1"/>
    <col min="514" max="514" width="6.75" style="181" customWidth="1"/>
    <col min="515" max="515" width="2.375" style="181" customWidth="1"/>
    <col min="516" max="516" width="11.125" style="181" customWidth="1"/>
    <col min="517" max="517" width="3.25" style="181" customWidth="1"/>
    <col min="518" max="518" width="12.25" style="181" customWidth="1"/>
    <col min="519" max="519" width="8" style="181" customWidth="1"/>
    <col min="520" max="520" width="5" style="181" customWidth="1"/>
    <col min="521" max="521" width="2" style="181" customWidth="1"/>
    <col min="522" max="522" width="7.625" style="181" customWidth="1"/>
    <col min="523" max="524" width="2" style="181" customWidth="1"/>
    <col min="525" max="525" width="7.625" style="181" customWidth="1"/>
    <col min="526" max="527" width="2" style="181" customWidth="1"/>
    <col min="528" max="528" width="7.625" style="181" customWidth="1"/>
    <col min="529" max="530" width="2" style="181" customWidth="1"/>
    <col min="531" max="531" width="7.625" style="181" customWidth="1"/>
    <col min="532" max="533" width="2" style="181" customWidth="1"/>
    <col min="534" max="534" width="7.625" style="181" customWidth="1"/>
    <col min="535" max="535" width="2" style="181" customWidth="1"/>
    <col min="536" max="537" width="16.375" style="181" customWidth="1"/>
    <col min="538" max="538" width="12.875" style="181" customWidth="1"/>
    <col min="539" max="542" width="10.875" style="181" customWidth="1"/>
    <col min="543" max="543" width="8.375" style="181" customWidth="1"/>
    <col min="544" max="545" width="8.125" style="181" customWidth="1"/>
    <col min="546" max="768" width="8" style="181"/>
    <col min="769" max="769" width="3.75" style="181" customWidth="1"/>
    <col min="770" max="770" width="6.75" style="181" customWidth="1"/>
    <col min="771" max="771" width="2.375" style="181" customWidth="1"/>
    <col min="772" max="772" width="11.125" style="181" customWidth="1"/>
    <col min="773" max="773" width="3.25" style="181" customWidth="1"/>
    <col min="774" max="774" width="12.25" style="181" customWidth="1"/>
    <col min="775" max="775" width="8" style="181" customWidth="1"/>
    <col min="776" max="776" width="5" style="181" customWidth="1"/>
    <col min="777" max="777" width="2" style="181" customWidth="1"/>
    <col min="778" max="778" width="7.625" style="181" customWidth="1"/>
    <col min="779" max="780" width="2" style="181" customWidth="1"/>
    <col min="781" max="781" width="7.625" style="181" customWidth="1"/>
    <col min="782" max="783" width="2" style="181" customWidth="1"/>
    <col min="784" max="784" width="7.625" style="181" customWidth="1"/>
    <col min="785" max="786" width="2" style="181" customWidth="1"/>
    <col min="787" max="787" width="7.625" style="181" customWidth="1"/>
    <col min="788" max="789" width="2" style="181" customWidth="1"/>
    <col min="790" max="790" width="7.625" style="181" customWidth="1"/>
    <col min="791" max="791" width="2" style="181" customWidth="1"/>
    <col min="792" max="793" width="16.375" style="181" customWidth="1"/>
    <col min="794" max="794" width="12.875" style="181" customWidth="1"/>
    <col min="795" max="798" width="10.875" style="181" customWidth="1"/>
    <col min="799" max="799" width="8.375" style="181" customWidth="1"/>
    <col min="800" max="801" width="8.125" style="181" customWidth="1"/>
    <col min="802" max="1024" width="8" style="181"/>
    <col min="1025" max="1025" width="3.75" style="181" customWidth="1"/>
    <col min="1026" max="1026" width="6.75" style="181" customWidth="1"/>
    <col min="1027" max="1027" width="2.375" style="181" customWidth="1"/>
    <col min="1028" max="1028" width="11.125" style="181" customWidth="1"/>
    <col min="1029" max="1029" width="3.25" style="181" customWidth="1"/>
    <col min="1030" max="1030" width="12.25" style="181" customWidth="1"/>
    <col min="1031" max="1031" width="8" style="181" customWidth="1"/>
    <col min="1032" max="1032" width="5" style="181" customWidth="1"/>
    <col min="1033" max="1033" width="2" style="181" customWidth="1"/>
    <col min="1034" max="1034" width="7.625" style="181" customWidth="1"/>
    <col min="1035" max="1036" width="2" style="181" customWidth="1"/>
    <col min="1037" max="1037" width="7.625" style="181" customWidth="1"/>
    <col min="1038" max="1039" width="2" style="181" customWidth="1"/>
    <col min="1040" max="1040" width="7.625" style="181" customWidth="1"/>
    <col min="1041" max="1042" width="2" style="181" customWidth="1"/>
    <col min="1043" max="1043" width="7.625" style="181" customWidth="1"/>
    <col min="1044" max="1045" width="2" style="181" customWidth="1"/>
    <col min="1046" max="1046" width="7.625" style="181" customWidth="1"/>
    <col min="1047" max="1047" width="2" style="181" customWidth="1"/>
    <col min="1048" max="1049" width="16.375" style="181" customWidth="1"/>
    <col min="1050" max="1050" width="12.875" style="181" customWidth="1"/>
    <col min="1051" max="1054" width="10.875" style="181" customWidth="1"/>
    <col min="1055" max="1055" width="8.375" style="181" customWidth="1"/>
    <col min="1056" max="1057" width="8.125" style="181" customWidth="1"/>
    <col min="1058" max="1280" width="8" style="181"/>
    <col min="1281" max="1281" width="3.75" style="181" customWidth="1"/>
    <col min="1282" max="1282" width="6.75" style="181" customWidth="1"/>
    <col min="1283" max="1283" width="2.375" style="181" customWidth="1"/>
    <col min="1284" max="1284" width="11.125" style="181" customWidth="1"/>
    <col min="1285" max="1285" width="3.25" style="181" customWidth="1"/>
    <col min="1286" max="1286" width="12.25" style="181" customWidth="1"/>
    <col min="1287" max="1287" width="8" style="181" customWidth="1"/>
    <col min="1288" max="1288" width="5" style="181" customWidth="1"/>
    <col min="1289" max="1289" width="2" style="181" customWidth="1"/>
    <col min="1290" max="1290" width="7.625" style="181" customWidth="1"/>
    <col min="1291" max="1292" width="2" style="181" customWidth="1"/>
    <col min="1293" max="1293" width="7.625" style="181" customWidth="1"/>
    <col min="1294" max="1295" width="2" style="181" customWidth="1"/>
    <col min="1296" max="1296" width="7.625" style="181" customWidth="1"/>
    <col min="1297" max="1298" width="2" style="181" customWidth="1"/>
    <col min="1299" max="1299" width="7.625" style="181" customWidth="1"/>
    <col min="1300" max="1301" width="2" style="181" customWidth="1"/>
    <col min="1302" max="1302" width="7.625" style="181" customWidth="1"/>
    <col min="1303" max="1303" width="2" style="181" customWidth="1"/>
    <col min="1304" max="1305" width="16.375" style="181" customWidth="1"/>
    <col min="1306" max="1306" width="12.875" style="181" customWidth="1"/>
    <col min="1307" max="1310" width="10.875" style="181" customWidth="1"/>
    <col min="1311" max="1311" width="8.375" style="181" customWidth="1"/>
    <col min="1312" max="1313" width="8.125" style="181" customWidth="1"/>
    <col min="1314" max="1536" width="8" style="181"/>
    <col min="1537" max="1537" width="3.75" style="181" customWidth="1"/>
    <col min="1538" max="1538" width="6.75" style="181" customWidth="1"/>
    <col min="1539" max="1539" width="2.375" style="181" customWidth="1"/>
    <col min="1540" max="1540" width="11.125" style="181" customWidth="1"/>
    <col min="1541" max="1541" width="3.25" style="181" customWidth="1"/>
    <col min="1542" max="1542" width="12.25" style="181" customWidth="1"/>
    <col min="1543" max="1543" width="8" style="181" customWidth="1"/>
    <col min="1544" max="1544" width="5" style="181" customWidth="1"/>
    <col min="1545" max="1545" width="2" style="181" customWidth="1"/>
    <col min="1546" max="1546" width="7.625" style="181" customWidth="1"/>
    <col min="1547" max="1548" width="2" style="181" customWidth="1"/>
    <col min="1549" max="1549" width="7.625" style="181" customWidth="1"/>
    <col min="1550" max="1551" width="2" style="181" customWidth="1"/>
    <col min="1552" max="1552" width="7.625" style="181" customWidth="1"/>
    <col min="1553" max="1554" width="2" style="181" customWidth="1"/>
    <col min="1555" max="1555" width="7.625" style="181" customWidth="1"/>
    <col min="1556" max="1557" width="2" style="181" customWidth="1"/>
    <col min="1558" max="1558" width="7.625" style="181" customWidth="1"/>
    <col min="1559" max="1559" width="2" style="181" customWidth="1"/>
    <col min="1560" max="1561" width="16.375" style="181" customWidth="1"/>
    <col min="1562" max="1562" width="12.875" style="181" customWidth="1"/>
    <col min="1563" max="1566" width="10.875" style="181" customWidth="1"/>
    <col min="1567" max="1567" width="8.375" style="181" customWidth="1"/>
    <col min="1568" max="1569" width="8.125" style="181" customWidth="1"/>
    <col min="1570" max="1792" width="8" style="181"/>
    <col min="1793" max="1793" width="3.75" style="181" customWidth="1"/>
    <col min="1794" max="1794" width="6.75" style="181" customWidth="1"/>
    <col min="1795" max="1795" width="2.375" style="181" customWidth="1"/>
    <col min="1796" max="1796" width="11.125" style="181" customWidth="1"/>
    <col min="1797" max="1797" width="3.25" style="181" customWidth="1"/>
    <col min="1798" max="1798" width="12.25" style="181" customWidth="1"/>
    <col min="1799" max="1799" width="8" style="181" customWidth="1"/>
    <col min="1800" max="1800" width="5" style="181" customWidth="1"/>
    <col min="1801" max="1801" width="2" style="181" customWidth="1"/>
    <col min="1802" max="1802" width="7.625" style="181" customWidth="1"/>
    <col min="1803" max="1804" width="2" style="181" customWidth="1"/>
    <col min="1805" max="1805" width="7.625" style="181" customWidth="1"/>
    <col min="1806" max="1807" width="2" style="181" customWidth="1"/>
    <col min="1808" max="1808" width="7.625" style="181" customWidth="1"/>
    <col min="1809" max="1810" width="2" style="181" customWidth="1"/>
    <col min="1811" max="1811" width="7.625" style="181" customWidth="1"/>
    <col min="1812" max="1813" width="2" style="181" customWidth="1"/>
    <col min="1814" max="1814" width="7.625" style="181" customWidth="1"/>
    <col min="1815" max="1815" width="2" style="181" customWidth="1"/>
    <col min="1816" max="1817" width="16.375" style="181" customWidth="1"/>
    <col min="1818" max="1818" width="12.875" style="181" customWidth="1"/>
    <col min="1819" max="1822" width="10.875" style="181" customWidth="1"/>
    <col min="1823" max="1823" width="8.375" style="181" customWidth="1"/>
    <col min="1824" max="1825" width="8.125" style="181" customWidth="1"/>
    <col min="1826" max="2048" width="8" style="181"/>
    <col min="2049" max="2049" width="3.75" style="181" customWidth="1"/>
    <col min="2050" max="2050" width="6.75" style="181" customWidth="1"/>
    <col min="2051" max="2051" width="2.375" style="181" customWidth="1"/>
    <col min="2052" max="2052" width="11.125" style="181" customWidth="1"/>
    <col min="2053" max="2053" width="3.25" style="181" customWidth="1"/>
    <col min="2054" max="2054" width="12.25" style="181" customWidth="1"/>
    <col min="2055" max="2055" width="8" style="181" customWidth="1"/>
    <col min="2056" max="2056" width="5" style="181" customWidth="1"/>
    <col min="2057" max="2057" width="2" style="181" customWidth="1"/>
    <col min="2058" max="2058" width="7.625" style="181" customWidth="1"/>
    <col min="2059" max="2060" width="2" style="181" customWidth="1"/>
    <col min="2061" max="2061" width="7.625" style="181" customWidth="1"/>
    <col min="2062" max="2063" width="2" style="181" customWidth="1"/>
    <col min="2064" max="2064" width="7.625" style="181" customWidth="1"/>
    <col min="2065" max="2066" width="2" style="181" customWidth="1"/>
    <col min="2067" max="2067" width="7.625" style="181" customWidth="1"/>
    <col min="2068" max="2069" width="2" style="181" customWidth="1"/>
    <col min="2070" max="2070" width="7.625" style="181" customWidth="1"/>
    <col min="2071" max="2071" width="2" style="181" customWidth="1"/>
    <col min="2072" max="2073" width="16.375" style="181" customWidth="1"/>
    <col min="2074" max="2074" width="12.875" style="181" customWidth="1"/>
    <col min="2075" max="2078" width="10.875" style="181" customWidth="1"/>
    <col min="2079" max="2079" width="8.375" style="181" customWidth="1"/>
    <col min="2080" max="2081" width="8.125" style="181" customWidth="1"/>
    <col min="2082" max="2304" width="8" style="181"/>
    <col min="2305" max="2305" width="3.75" style="181" customWidth="1"/>
    <col min="2306" max="2306" width="6.75" style="181" customWidth="1"/>
    <col min="2307" max="2307" width="2.375" style="181" customWidth="1"/>
    <col min="2308" max="2308" width="11.125" style="181" customWidth="1"/>
    <col min="2309" max="2309" width="3.25" style="181" customWidth="1"/>
    <col min="2310" max="2310" width="12.25" style="181" customWidth="1"/>
    <col min="2311" max="2311" width="8" style="181" customWidth="1"/>
    <col min="2312" max="2312" width="5" style="181" customWidth="1"/>
    <col min="2313" max="2313" width="2" style="181" customWidth="1"/>
    <col min="2314" max="2314" width="7.625" style="181" customWidth="1"/>
    <col min="2315" max="2316" width="2" style="181" customWidth="1"/>
    <col min="2317" max="2317" width="7.625" style="181" customWidth="1"/>
    <col min="2318" max="2319" width="2" style="181" customWidth="1"/>
    <col min="2320" max="2320" width="7.625" style="181" customWidth="1"/>
    <col min="2321" max="2322" width="2" style="181" customWidth="1"/>
    <col min="2323" max="2323" width="7.625" style="181" customWidth="1"/>
    <col min="2324" max="2325" width="2" style="181" customWidth="1"/>
    <col min="2326" max="2326" width="7.625" style="181" customWidth="1"/>
    <col min="2327" max="2327" width="2" style="181" customWidth="1"/>
    <col min="2328" max="2329" width="16.375" style="181" customWidth="1"/>
    <col min="2330" max="2330" width="12.875" style="181" customWidth="1"/>
    <col min="2331" max="2334" width="10.875" style="181" customWidth="1"/>
    <col min="2335" max="2335" width="8.375" style="181" customWidth="1"/>
    <col min="2336" max="2337" width="8.125" style="181" customWidth="1"/>
    <col min="2338" max="2560" width="8" style="181"/>
    <col min="2561" max="2561" width="3.75" style="181" customWidth="1"/>
    <col min="2562" max="2562" width="6.75" style="181" customWidth="1"/>
    <col min="2563" max="2563" width="2.375" style="181" customWidth="1"/>
    <col min="2564" max="2564" width="11.125" style="181" customWidth="1"/>
    <col min="2565" max="2565" width="3.25" style="181" customWidth="1"/>
    <col min="2566" max="2566" width="12.25" style="181" customWidth="1"/>
    <col min="2567" max="2567" width="8" style="181" customWidth="1"/>
    <col min="2568" max="2568" width="5" style="181" customWidth="1"/>
    <col min="2569" max="2569" width="2" style="181" customWidth="1"/>
    <col min="2570" max="2570" width="7.625" style="181" customWidth="1"/>
    <col min="2571" max="2572" width="2" style="181" customWidth="1"/>
    <col min="2573" max="2573" width="7.625" style="181" customWidth="1"/>
    <col min="2574" max="2575" width="2" style="181" customWidth="1"/>
    <col min="2576" max="2576" width="7.625" style="181" customWidth="1"/>
    <col min="2577" max="2578" width="2" style="181" customWidth="1"/>
    <col min="2579" max="2579" width="7.625" style="181" customWidth="1"/>
    <col min="2580" max="2581" width="2" style="181" customWidth="1"/>
    <col min="2582" max="2582" width="7.625" style="181" customWidth="1"/>
    <col min="2583" max="2583" width="2" style="181" customWidth="1"/>
    <col min="2584" max="2585" width="16.375" style="181" customWidth="1"/>
    <col min="2586" max="2586" width="12.875" style="181" customWidth="1"/>
    <col min="2587" max="2590" width="10.875" style="181" customWidth="1"/>
    <col min="2591" max="2591" width="8.375" style="181" customWidth="1"/>
    <col min="2592" max="2593" width="8.125" style="181" customWidth="1"/>
    <col min="2594" max="2816" width="8" style="181"/>
    <col min="2817" max="2817" width="3.75" style="181" customWidth="1"/>
    <col min="2818" max="2818" width="6.75" style="181" customWidth="1"/>
    <col min="2819" max="2819" width="2.375" style="181" customWidth="1"/>
    <col min="2820" max="2820" width="11.125" style="181" customWidth="1"/>
    <col min="2821" max="2821" width="3.25" style="181" customWidth="1"/>
    <col min="2822" max="2822" width="12.25" style="181" customWidth="1"/>
    <col min="2823" max="2823" width="8" style="181" customWidth="1"/>
    <col min="2824" max="2824" width="5" style="181" customWidth="1"/>
    <col min="2825" max="2825" width="2" style="181" customWidth="1"/>
    <col min="2826" max="2826" width="7.625" style="181" customWidth="1"/>
    <col min="2827" max="2828" width="2" style="181" customWidth="1"/>
    <col min="2829" max="2829" width="7.625" style="181" customWidth="1"/>
    <col min="2830" max="2831" width="2" style="181" customWidth="1"/>
    <col min="2832" max="2832" width="7.625" style="181" customWidth="1"/>
    <col min="2833" max="2834" width="2" style="181" customWidth="1"/>
    <col min="2835" max="2835" width="7.625" style="181" customWidth="1"/>
    <col min="2836" max="2837" width="2" style="181" customWidth="1"/>
    <col min="2838" max="2838" width="7.625" style="181" customWidth="1"/>
    <col min="2839" max="2839" width="2" style="181" customWidth="1"/>
    <col min="2840" max="2841" width="16.375" style="181" customWidth="1"/>
    <col min="2842" max="2842" width="12.875" style="181" customWidth="1"/>
    <col min="2843" max="2846" width="10.875" style="181" customWidth="1"/>
    <col min="2847" max="2847" width="8.375" style="181" customWidth="1"/>
    <col min="2848" max="2849" width="8.125" style="181" customWidth="1"/>
    <col min="2850" max="3072" width="8" style="181"/>
    <col min="3073" max="3073" width="3.75" style="181" customWidth="1"/>
    <col min="3074" max="3074" width="6.75" style="181" customWidth="1"/>
    <col min="3075" max="3075" width="2.375" style="181" customWidth="1"/>
    <col min="3076" max="3076" width="11.125" style="181" customWidth="1"/>
    <col min="3077" max="3077" width="3.25" style="181" customWidth="1"/>
    <col min="3078" max="3078" width="12.25" style="181" customWidth="1"/>
    <col min="3079" max="3079" width="8" style="181" customWidth="1"/>
    <col min="3080" max="3080" width="5" style="181" customWidth="1"/>
    <col min="3081" max="3081" width="2" style="181" customWidth="1"/>
    <col min="3082" max="3082" width="7.625" style="181" customWidth="1"/>
    <col min="3083" max="3084" width="2" style="181" customWidth="1"/>
    <col min="3085" max="3085" width="7.625" style="181" customWidth="1"/>
    <col min="3086" max="3087" width="2" style="181" customWidth="1"/>
    <col min="3088" max="3088" width="7.625" style="181" customWidth="1"/>
    <col min="3089" max="3090" width="2" style="181" customWidth="1"/>
    <col min="3091" max="3091" width="7.625" style="181" customWidth="1"/>
    <col min="3092" max="3093" width="2" style="181" customWidth="1"/>
    <col min="3094" max="3094" width="7.625" style="181" customWidth="1"/>
    <col min="3095" max="3095" width="2" style="181" customWidth="1"/>
    <col min="3096" max="3097" width="16.375" style="181" customWidth="1"/>
    <col min="3098" max="3098" width="12.875" style="181" customWidth="1"/>
    <col min="3099" max="3102" width="10.875" style="181" customWidth="1"/>
    <col min="3103" max="3103" width="8.375" style="181" customWidth="1"/>
    <col min="3104" max="3105" width="8.125" style="181" customWidth="1"/>
    <col min="3106" max="3328" width="8" style="181"/>
    <col min="3329" max="3329" width="3.75" style="181" customWidth="1"/>
    <col min="3330" max="3330" width="6.75" style="181" customWidth="1"/>
    <col min="3331" max="3331" width="2.375" style="181" customWidth="1"/>
    <col min="3332" max="3332" width="11.125" style="181" customWidth="1"/>
    <col min="3333" max="3333" width="3.25" style="181" customWidth="1"/>
    <col min="3334" max="3334" width="12.25" style="181" customWidth="1"/>
    <col min="3335" max="3335" width="8" style="181" customWidth="1"/>
    <col min="3336" max="3336" width="5" style="181" customWidth="1"/>
    <col min="3337" max="3337" width="2" style="181" customWidth="1"/>
    <col min="3338" max="3338" width="7.625" style="181" customWidth="1"/>
    <col min="3339" max="3340" width="2" style="181" customWidth="1"/>
    <col min="3341" max="3341" width="7.625" style="181" customWidth="1"/>
    <col min="3342" max="3343" width="2" style="181" customWidth="1"/>
    <col min="3344" max="3344" width="7.625" style="181" customWidth="1"/>
    <col min="3345" max="3346" width="2" style="181" customWidth="1"/>
    <col min="3347" max="3347" width="7.625" style="181" customWidth="1"/>
    <col min="3348" max="3349" width="2" style="181" customWidth="1"/>
    <col min="3350" max="3350" width="7.625" style="181" customWidth="1"/>
    <col min="3351" max="3351" width="2" style="181" customWidth="1"/>
    <col min="3352" max="3353" width="16.375" style="181" customWidth="1"/>
    <col min="3354" max="3354" width="12.875" style="181" customWidth="1"/>
    <col min="3355" max="3358" width="10.875" style="181" customWidth="1"/>
    <col min="3359" max="3359" width="8.375" style="181" customWidth="1"/>
    <col min="3360" max="3361" width="8.125" style="181" customWidth="1"/>
    <col min="3362" max="3584" width="8" style="181"/>
    <col min="3585" max="3585" width="3.75" style="181" customWidth="1"/>
    <col min="3586" max="3586" width="6.75" style="181" customWidth="1"/>
    <col min="3587" max="3587" width="2.375" style="181" customWidth="1"/>
    <col min="3588" max="3588" width="11.125" style="181" customWidth="1"/>
    <col min="3589" max="3589" width="3.25" style="181" customWidth="1"/>
    <col min="3590" max="3590" width="12.25" style="181" customWidth="1"/>
    <col min="3591" max="3591" width="8" style="181" customWidth="1"/>
    <col min="3592" max="3592" width="5" style="181" customWidth="1"/>
    <col min="3593" max="3593" width="2" style="181" customWidth="1"/>
    <col min="3594" max="3594" width="7.625" style="181" customWidth="1"/>
    <col min="3595" max="3596" width="2" style="181" customWidth="1"/>
    <col min="3597" max="3597" width="7.625" style="181" customWidth="1"/>
    <col min="3598" max="3599" width="2" style="181" customWidth="1"/>
    <col min="3600" max="3600" width="7.625" style="181" customWidth="1"/>
    <col min="3601" max="3602" width="2" style="181" customWidth="1"/>
    <col min="3603" max="3603" width="7.625" style="181" customWidth="1"/>
    <col min="3604" max="3605" width="2" style="181" customWidth="1"/>
    <col min="3606" max="3606" width="7.625" style="181" customWidth="1"/>
    <col min="3607" max="3607" width="2" style="181" customWidth="1"/>
    <col min="3608" max="3609" width="16.375" style="181" customWidth="1"/>
    <col min="3610" max="3610" width="12.875" style="181" customWidth="1"/>
    <col min="3611" max="3614" width="10.875" style="181" customWidth="1"/>
    <col min="3615" max="3615" width="8.375" style="181" customWidth="1"/>
    <col min="3616" max="3617" width="8.125" style="181" customWidth="1"/>
    <col min="3618" max="3840" width="8" style="181"/>
    <col min="3841" max="3841" width="3.75" style="181" customWidth="1"/>
    <col min="3842" max="3842" width="6.75" style="181" customWidth="1"/>
    <col min="3843" max="3843" width="2.375" style="181" customWidth="1"/>
    <col min="3844" max="3844" width="11.125" style="181" customWidth="1"/>
    <col min="3845" max="3845" width="3.25" style="181" customWidth="1"/>
    <col min="3846" max="3846" width="12.25" style="181" customWidth="1"/>
    <col min="3847" max="3847" width="8" style="181" customWidth="1"/>
    <col min="3848" max="3848" width="5" style="181" customWidth="1"/>
    <col min="3849" max="3849" width="2" style="181" customWidth="1"/>
    <col min="3850" max="3850" width="7.625" style="181" customWidth="1"/>
    <col min="3851" max="3852" width="2" style="181" customWidth="1"/>
    <col min="3853" max="3853" width="7.625" style="181" customWidth="1"/>
    <col min="3854" max="3855" width="2" style="181" customWidth="1"/>
    <col min="3856" max="3856" width="7.625" style="181" customWidth="1"/>
    <col min="3857" max="3858" width="2" style="181" customWidth="1"/>
    <col min="3859" max="3859" width="7.625" style="181" customWidth="1"/>
    <col min="3860" max="3861" width="2" style="181" customWidth="1"/>
    <col min="3862" max="3862" width="7.625" style="181" customWidth="1"/>
    <col min="3863" max="3863" width="2" style="181" customWidth="1"/>
    <col min="3864" max="3865" width="16.375" style="181" customWidth="1"/>
    <col min="3866" max="3866" width="12.875" style="181" customWidth="1"/>
    <col min="3867" max="3870" width="10.875" style="181" customWidth="1"/>
    <col min="3871" max="3871" width="8.375" style="181" customWidth="1"/>
    <col min="3872" max="3873" width="8.125" style="181" customWidth="1"/>
    <col min="3874" max="4096" width="8" style="181"/>
    <col min="4097" max="4097" width="3.75" style="181" customWidth="1"/>
    <col min="4098" max="4098" width="6.75" style="181" customWidth="1"/>
    <col min="4099" max="4099" width="2.375" style="181" customWidth="1"/>
    <col min="4100" max="4100" width="11.125" style="181" customWidth="1"/>
    <col min="4101" max="4101" width="3.25" style="181" customWidth="1"/>
    <col min="4102" max="4102" width="12.25" style="181" customWidth="1"/>
    <col min="4103" max="4103" width="8" style="181" customWidth="1"/>
    <col min="4104" max="4104" width="5" style="181" customWidth="1"/>
    <col min="4105" max="4105" width="2" style="181" customWidth="1"/>
    <col min="4106" max="4106" width="7.625" style="181" customWidth="1"/>
    <col min="4107" max="4108" width="2" style="181" customWidth="1"/>
    <col min="4109" max="4109" width="7.625" style="181" customWidth="1"/>
    <col min="4110" max="4111" width="2" style="181" customWidth="1"/>
    <col min="4112" max="4112" width="7.625" style="181" customWidth="1"/>
    <col min="4113" max="4114" width="2" style="181" customWidth="1"/>
    <col min="4115" max="4115" width="7.625" style="181" customWidth="1"/>
    <col min="4116" max="4117" width="2" style="181" customWidth="1"/>
    <col min="4118" max="4118" width="7.625" style="181" customWidth="1"/>
    <col min="4119" max="4119" width="2" style="181" customWidth="1"/>
    <col min="4120" max="4121" width="16.375" style="181" customWidth="1"/>
    <col min="4122" max="4122" width="12.875" style="181" customWidth="1"/>
    <col min="4123" max="4126" width="10.875" style="181" customWidth="1"/>
    <col min="4127" max="4127" width="8.375" style="181" customWidth="1"/>
    <col min="4128" max="4129" width="8.125" style="181" customWidth="1"/>
    <col min="4130" max="4352" width="8" style="181"/>
    <col min="4353" max="4353" width="3.75" style="181" customWidth="1"/>
    <col min="4354" max="4354" width="6.75" style="181" customWidth="1"/>
    <col min="4355" max="4355" width="2.375" style="181" customWidth="1"/>
    <col min="4356" max="4356" width="11.125" style="181" customWidth="1"/>
    <col min="4357" max="4357" width="3.25" style="181" customWidth="1"/>
    <col min="4358" max="4358" width="12.25" style="181" customWidth="1"/>
    <col min="4359" max="4359" width="8" style="181" customWidth="1"/>
    <col min="4360" max="4360" width="5" style="181" customWidth="1"/>
    <col min="4361" max="4361" width="2" style="181" customWidth="1"/>
    <col min="4362" max="4362" width="7.625" style="181" customWidth="1"/>
    <col min="4363" max="4364" width="2" style="181" customWidth="1"/>
    <col min="4365" max="4365" width="7.625" style="181" customWidth="1"/>
    <col min="4366" max="4367" width="2" style="181" customWidth="1"/>
    <col min="4368" max="4368" width="7.625" style="181" customWidth="1"/>
    <col min="4369" max="4370" width="2" style="181" customWidth="1"/>
    <col min="4371" max="4371" width="7.625" style="181" customWidth="1"/>
    <col min="4372" max="4373" width="2" style="181" customWidth="1"/>
    <col min="4374" max="4374" width="7.625" style="181" customWidth="1"/>
    <col min="4375" max="4375" width="2" style="181" customWidth="1"/>
    <col min="4376" max="4377" width="16.375" style="181" customWidth="1"/>
    <col min="4378" max="4378" width="12.875" style="181" customWidth="1"/>
    <col min="4379" max="4382" width="10.875" style="181" customWidth="1"/>
    <col min="4383" max="4383" width="8.375" style="181" customWidth="1"/>
    <col min="4384" max="4385" width="8.125" style="181" customWidth="1"/>
    <col min="4386" max="4608" width="8" style="181"/>
    <col min="4609" max="4609" width="3.75" style="181" customWidth="1"/>
    <col min="4610" max="4610" width="6.75" style="181" customWidth="1"/>
    <col min="4611" max="4611" width="2.375" style="181" customWidth="1"/>
    <col min="4612" max="4612" width="11.125" style="181" customWidth="1"/>
    <col min="4613" max="4613" width="3.25" style="181" customWidth="1"/>
    <col min="4614" max="4614" width="12.25" style="181" customWidth="1"/>
    <col min="4615" max="4615" width="8" style="181" customWidth="1"/>
    <col min="4616" max="4616" width="5" style="181" customWidth="1"/>
    <col min="4617" max="4617" width="2" style="181" customWidth="1"/>
    <col min="4618" max="4618" width="7.625" style="181" customWidth="1"/>
    <col min="4619" max="4620" width="2" style="181" customWidth="1"/>
    <col min="4621" max="4621" width="7.625" style="181" customWidth="1"/>
    <col min="4622" max="4623" width="2" style="181" customWidth="1"/>
    <col min="4624" max="4624" width="7.625" style="181" customWidth="1"/>
    <col min="4625" max="4626" width="2" style="181" customWidth="1"/>
    <col min="4627" max="4627" width="7.625" style="181" customWidth="1"/>
    <col min="4628" max="4629" width="2" style="181" customWidth="1"/>
    <col min="4630" max="4630" width="7.625" style="181" customWidth="1"/>
    <col min="4631" max="4631" width="2" style="181" customWidth="1"/>
    <col min="4632" max="4633" width="16.375" style="181" customWidth="1"/>
    <col min="4634" max="4634" width="12.875" style="181" customWidth="1"/>
    <col min="4635" max="4638" width="10.875" style="181" customWidth="1"/>
    <col min="4639" max="4639" width="8.375" style="181" customWidth="1"/>
    <col min="4640" max="4641" width="8.125" style="181" customWidth="1"/>
    <col min="4642" max="4864" width="8" style="181"/>
    <col min="4865" max="4865" width="3.75" style="181" customWidth="1"/>
    <col min="4866" max="4866" width="6.75" style="181" customWidth="1"/>
    <col min="4867" max="4867" width="2.375" style="181" customWidth="1"/>
    <col min="4868" max="4868" width="11.125" style="181" customWidth="1"/>
    <col min="4869" max="4869" width="3.25" style="181" customWidth="1"/>
    <col min="4870" max="4870" width="12.25" style="181" customWidth="1"/>
    <col min="4871" max="4871" width="8" style="181" customWidth="1"/>
    <col min="4872" max="4872" width="5" style="181" customWidth="1"/>
    <col min="4873" max="4873" width="2" style="181" customWidth="1"/>
    <col min="4874" max="4874" width="7.625" style="181" customWidth="1"/>
    <col min="4875" max="4876" width="2" style="181" customWidth="1"/>
    <col min="4877" max="4877" width="7.625" style="181" customWidth="1"/>
    <col min="4878" max="4879" width="2" style="181" customWidth="1"/>
    <col min="4880" max="4880" width="7.625" style="181" customWidth="1"/>
    <col min="4881" max="4882" width="2" style="181" customWidth="1"/>
    <col min="4883" max="4883" width="7.625" style="181" customWidth="1"/>
    <col min="4884" max="4885" width="2" style="181" customWidth="1"/>
    <col min="4886" max="4886" width="7.625" style="181" customWidth="1"/>
    <col min="4887" max="4887" width="2" style="181" customWidth="1"/>
    <col min="4888" max="4889" width="16.375" style="181" customWidth="1"/>
    <col min="4890" max="4890" width="12.875" style="181" customWidth="1"/>
    <col min="4891" max="4894" width="10.875" style="181" customWidth="1"/>
    <col min="4895" max="4895" width="8.375" style="181" customWidth="1"/>
    <col min="4896" max="4897" width="8.125" style="181" customWidth="1"/>
    <col min="4898" max="5120" width="8" style="181"/>
    <col min="5121" max="5121" width="3.75" style="181" customWidth="1"/>
    <col min="5122" max="5122" width="6.75" style="181" customWidth="1"/>
    <col min="5123" max="5123" width="2.375" style="181" customWidth="1"/>
    <col min="5124" max="5124" width="11.125" style="181" customWidth="1"/>
    <col min="5125" max="5125" width="3.25" style="181" customWidth="1"/>
    <col min="5126" max="5126" width="12.25" style="181" customWidth="1"/>
    <col min="5127" max="5127" width="8" style="181" customWidth="1"/>
    <col min="5128" max="5128" width="5" style="181" customWidth="1"/>
    <col min="5129" max="5129" width="2" style="181" customWidth="1"/>
    <col min="5130" max="5130" width="7.625" style="181" customWidth="1"/>
    <col min="5131" max="5132" width="2" style="181" customWidth="1"/>
    <col min="5133" max="5133" width="7.625" style="181" customWidth="1"/>
    <col min="5134" max="5135" width="2" style="181" customWidth="1"/>
    <col min="5136" max="5136" width="7.625" style="181" customWidth="1"/>
    <col min="5137" max="5138" width="2" style="181" customWidth="1"/>
    <col min="5139" max="5139" width="7.625" style="181" customWidth="1"/>
    <col min="5140" max="5141" width="2" style="181" customWidth="1"/>
    <col min="5142" max="5142" width="7.625" style="181" customWidth="1"/>
    <col min="5143" max="5143" width="2" style="181" customWidth="1"/>
    <col min="5144" max="5145" width="16.375" style="181" customWidth="1"/>
    <col min="5146" max="5146" width="12.875" style="181" customWidth="1"/>
    <col min="5147" max="5150" width="10.875" style="181" customWidth="1"/>
    <col min="5151" max="5151" width="8.375" style="181" customWidth="1"/>
    <col min="5152" max="5153" width="8.125" style="181" customWidth="1"/>
    <col min="5154" max="5376" width="8" style="181"/>
    <col min="5377" max="5377" width="3.75" style="181" customWidth="1"/>
    <col min="5378" max="5378" width="6.75" style="181" customWidth="1"/>
    <col min="5379" max="5379" width="2.375" style="181" customWidth="1"/>
    <col min="5380" max="5380" width="11.125" style="181" customWidth="1"/>
    <col min="5381" max="5381" width="3.25" style="181" customWidth="1"/>
    <col min="5382" max="5382" width="12.25" style="181" customWidth="1"/>
    <col min="5383" max="5383" width="8" style="181" customWidth="1"/>
    <col min="5384" max="5384" width="5" style="181" customWidth="1"/>
    <col min="5385" max="5385" width="2" style="181" customWidth="1"/>
    <col min="5386" max="5386" width="7.625" style="181" customWidth="1"/>
    <col min="5387" max="5388" width="2" style="181" customWidth="1"/>
    <col min="5389" max="5389" width="7.625" style="181" customWidth="1"/>
    <col min="5390" max="5391" width="2" style="181" customWidth="1"/>
    <col min="5392" max="5392" width="7.625" style="181" customWidth="1"/>
    <col min="5393" max="5394" width="2" style="181" customWidth="1"/>
    <col min="5395" max="5395" width="7.625" style="181" customWidth="1"/>
    <col min="5396" max="5397" width="2" style="181" customWidth="1"/>
    <col min="5398" max="5398" width="7.625" style="181" customWidth="1"/>
    <col min="5399" max="5399" width="2" style="181" customWidth="1"/>
    <col min="5400" max="5401" width="16.375" style="181" customWidth="1"/>
    <col min="5402" max="5402" width="12.875" style="181" customWidth="1"/>
    <col min="5403" max="5406" width="10.875" style="181" customWidth="1"/>
    <col min="5407" max="5407" width="8.375" style="181" customWidth="1"/>
    <col min="5408" max="5409" width="8.125" style="181" customWidth="1"/>
    <col min="5410" max="5632" width="8" style="181"/>
    <col min="5633" max="5633" width="3.75" style="181" customWidth="1"/>
    <col min="5634" max="5634" width="6.75" style="181" customWidth="1"/>
    <col min="5635" max="5635" width="2.375" style="181" customWidth="1"/>
    <col min="5636" max="5636" width="11.125" style="181" customWidth="1"/>
    <col min="5637" max="5637" width="3.25" style="181" customWidth="1"/>
    <col min="5638" max="5638" width="12.25" style="181" customWidth="1"/>
    <col min="5639" max="5639" width="8" style="181" customWidth="1"/>
    <col min="5640" max="5640" width="5" style="181" customWidth="1"/>
    <col min="5641" max="5641" width="2" style="181" customWidth="1"/>
    <col min="5642" max="5642" width="7.625" style="181" customWidth="1"/>
    <col min="5643" max="5644" width="2" style="181" customWidth="1"/>
    <col min="5645" max="5645" width="7.625" style="181" customWidth="1"/>
    <col min="5646" max="5647" width="2" style="181" customWidth="1"/>
    <col min="5648" max="5648" width="7.625" style="181" customWidth="1"/>
    <col min="5649" max="5650" width="2" style="181" customWidth="1"/>
    <col min="5651" max="5651" width="7.625" style="181" customWidth="1"/>
    <col min="5652" max="5653" width="2" style="181" customWidth="1"/>
    <col min="5654" max="5654" width="7.625" style="181" customWidth="1"/>
    <col min="5655" max="5655" width="2" style="181" customWidth="1"/>
    <col min="5656" max="5657" width="16.375" style="181" customWidth="1"/>
    <col min="5658" max="5658" width="12.875" style="181" customWidth="1"/>
    <col min="5659" max="5662" width="10.875" style="181" customWidth="1"/>
    <col min="5663" max="5663" width="8.375" style="181" customWidth="1"/>
    <col min="5664" max="5665" width="8.125" style="181" customWidth="1"/>
    <col min="5666" max="5888" width="8" style="181"/>
    <col min="5889" max="5889" width="3.75" style="181" customWidth="1"/>
    <col min="5890" max="5890" width="6.75" style="181" customWidth="1"/>
    <col min="5891" max="5891" width="2.375" style="181" customWidth="1"/>
    <col min="5892" max="5892" width="11.125" style="181" customWidth="1"/>
    <col min="5893" max="5893" width="3.25" style="181" customWidth="1"/>
    <col min="5894" max="5894" width="12.25" style="181" customWidth="1"/>
    <col min="5895" max="5895" width="8" style="181" customWidth="1"/>
    <col min="5896" max="5896" width="5" style="181" customWidth="1"/>
    <col min="5897" max="5897" width="2" style="181" customWidth="1"/>
    <col min="5898" max="5898" width="7.625" style="181" customWidth="1"/>
    <col min="5899" max="5900" width="2" style="181" customWidth="1"/>
    <col min="5901" max="5901" width="7.625" style="181" customWidth="1"/>
    <col min="5902" max="5903" width="2" style="181" customWidth="1"/>
    <col min="5904" max="5904" width="7.625" style="181" customWidth="1"/>
    <col min="5905" max="5906" width="2" style="181" customWidth="1"/>
    <col min="5907" max="5907" width="7.625" style="181" customWidth="1"/>
    <col min="5908" max="5909" width="2" style="181" customWidth="1"/>
    <col min="5910" max="5910" width="7.625" style="181" customWidth="1"/>
    <col min="5911" max="5911" width="2" style="181" customWidth="1"/>
    <col min="5912" max="5913" width="16.375" style="181" customWidth="1"/>
    <col min="5914" max="5914" width="12.875" style="181" customWidth="1"/>
    <col min="5915" max="5918" width="10.875" style="181" customWidth="1"/>
    <col min="5919" max="5919" width="8.375" style="181" customWidth="1"/>
    <col min="5920" max="5921" width="8.125" style="181" customWidth="1"/>
    <col min="5922" max="6144" width="8" style="181"/>
    <col min="6145" max="6145" width="3.75" style="181" customWidth="1"/>
    <col min="6146" max="6146" width="6.75" style="181" customWidth="1"/>
    <col min="6147" max="6147" width="2.375" style="181" customWidth="1"/>
    <col min="6148" max="6148" width="11.125" style="181" customWidth="1"/>
    <col min="6149" max="6149" width="3.25" style="181" customWidth="1"/>
    <col min="6150" max="6150" width="12.25" style="181" customWidth="1"/>
    <col min="6151" max="6151" width="8" style="181" customWidth="1"/>
    <col min="6152" max="6152" width="5" style="181" customWidth="1"/>
    <col min="6153" max="6153" width="2" style="181" customWidth="1"/>
    <col min="6154" max="6154" width="7.625" style="181" customWidth="1"/>
    <col min="6155" max="6156" width="2" style="181" customWidth="1"/>
    <col min="6157" max="6157" width="7.625" style="181" customWidth="1"/>
    <col min="6158" max="6159" width="2" style="181" customWidth="1"/>
    <col min="6160" max="6160" width="7.625" style="181" customWidth="1"/>
    <col min="6161" max="6162" width="2" style="181" customWidth="1"/>
    <col min="6163" max="6163" width="7.625" style="181" customWidth="1"/>
    <col min="6164" max="6165" width="2" style="181" customWidth="1"/>
    <col min="6166" max="6166" width="7.625" style="181" customWidth="1"/>
    <col min="6167" max="6167" width="2" style="181" customWidth="1"/>
    <col min="6168" max="6169" width="16.375" style="181" customWidth="1"/>
    <col min="6170" max="6170" width="12.875" style="181" customWidth="1"/>
    <col min="6171" max="6174" width="10.875" style="181" customWidth="1"/>
    <col min="6175" max="6175" width="8.375" style="181" customWidth="1"/>
    <col min="6176" max="6177" width="8.125" style="181" customWidth="1"/>
    <col min="6178" max="6400" width="8" style="181"/>
    <col min="6401" max="6401" width="3.75" style="181" customWidth="1"/>
    <col min="6402" max="6402" width="6.75" style="181" customWidth="1"/>
    <col min="6403" max="6403" width="2.375" style="181" customWidth="1"/>
    <col min="6404" max="6404" width="11.125" style="181" customWidth="1"/>
    <col min="6405" max="6405" width="3.25" style="181" customWidth="1"/>
    <col min="6406" max="6406" width="12.25" style="181" customWidth="1"/>
    <col min="6407" max="6407" width="8" style="181" customWidth="1"/>
    <col min="6408" max="6408" width="5" style="181" customWidth="1"/>
    <col min="6409" max="6409" width="2" style="181" customWidth="1"/>
    <col min="6410" max="6410" width="7.625" style="181" customWidth="1"/>
    <col min="6411" max="6412" width="2" style="181" customWidth="1"/>
    <col min="6413" max="6413" width="7.625" style="181" customWidth="1"/>
    <col min="6414" max="6415" width="2" style="181" customWidth="1"/>
    <col min="6416" max="6416" width="7.625" style="181" customWidth="1"/>
    <col min="6417" max="6418" width="2" style="181" customWidth="1"/>
    <col min="6419" max="6419" width="7.625" style="181" customWidth="1"/>
    <col min="6420" max="6421" width="2" style="181" customWidth="1"/>
    <col min="6422" max="6422" width="7.625" style="181" customWidth="1"/>
    <col min="6423" max="6423" width="2" style="181" customWidth="1"/>
    <col min="6424" max="6425" width="16.375" style="181" customWidth="1"/>
    <col min="6426" max="6426" width="12.875" style="181" customWidth="1"/>
    <col min="6427" max="6430" width="10.875" style="181" customWidth="1"/>
    <col min="6431" max="6431" width="8.375" style="181" customWidth="1"/>
    <col min="6432" max="6433" width="8.125" style="181" customWidth="1"/>
    <col min="6434" max="6656" width="8" style="181"/>
    <col min="6657" max="6657" width="3.75" style="181" customWidth="1"/>
    <col min="6658" max="6658" width="6.75" style="181" customWidth="1"/>
    <col min="6659" max="6659" width="2.375" style="181" customWidth="1"/>
    <col min="6660" max="6660" width="11.125" style="181" customWidth="1"/>
    <col min="6661" max="6661" width="3.25" style="181" customWidth="1"/>
    <col min="6662" max="6662" width="12.25" style="181" customWidth="1"/>
    <col min="6663" max="6663" width="8" style="181" customWidth="1"/>
    <col min="6664" max="6664" width="5" style="181" customWidth="1"/>
    <col min="6665" max="6665" width="2" style="181" customWidth="1"/>
    <col min="6666" max="6666" width="7.625" style="181" customWidth="1"/>
    <col min="6667" max="6668" width="2" style="181" customWidth="1"/>
    <col min="6669" max="6669" width="7.625" style="181" customWidth="1"/>
    <col min="6670" max="6671" width="2" style="181" customWidth="1"/>
    <col min="6672" max="6672" width="7.625" style="181" customWidth="1"/>
    <col min="6673" max="6674" width="2" style="181" customWidth="1"/>
    <col min="6675" max="6675" width="7.625" style="181" customWidth="1"/>
    <col min="6676" max="6677" width="2" style="181" customWidth="1"/>
    <col min="6678" max="6678" width="7.625" style="181" customWidth="1"/>
    <col min="6679" max="6679" width="2" style="181" customWidth="1"/>
    <col min="6680" max="6681" width="16.375" style="181" customWidth="1"/>
    <col min="6682" max="6682" width="12.875" style="181" customWidth="1"/>
    <col min="6683" max="6686" width="10.875" style="181" customWidth="1"/>
    <col min="6687" max="6687" width="8.375" style="181" customWidth="1"/>
    <col min="6688" max="6689" width="8.125" style="181" customWidth="1"/>
    <col min="6690" max="6912" width="8" style="181"/>
    <col min="6913" max="6913" width="3.75" style="181" customWidth="1"/>
    <col min="6914" max="6914" width="6.75" style="181" customWidth="1"/>
    <col min="6915" max="6915" width="2.375" style="181" customWidth="1"/>
    <col min="6916" max="6916" width="11.125" style="181" customWidth="1"/>
    <col min="6917" max="6917" width="3.25" style="181" customWidth="1"/>
    <col min="6918" max="6918" width="12.25" style="181" customWidth="1"/>
    <col min="6919" max="6919" width="8" style="181" customWidth="1"/>
    <col min="6920" max="6920" width="5" style="181" customWidth="1"/>
    <col min="6921" max="6921" width="2" style="181" customWidth="1"/>
    <col min="6922" max="6922" width="7.625" style="181" customWidth="1"/>
    <col min="6923" max="6924" width="2" style="181" customWidth="1"/>
    <col min="6925" max="6925" width="7.625" style="181" customWidth="1"/>
    <col min="6926" max="6927" width="2" style="181" customWidth="1"/>
    <col min="6928" max="6928" width="7.625" style="181" customWidth="1"/>
    <col min="6929" max="6930" width="2" style="181" customWidth="1"/>
    <col min="6931" max="6931" width="7.625" style="181" customWidth="1"/>
    <col min="6932" max="6933" width="2" style="181" customWidth="1"/>
    <col min="6934" max="6934" width="7.625" style="181" customWidth="1"/>
    <col min="6935" max="6935" width="2" style="181" customWidth="1"/>
    <col min="6936" max="6937" width="16.375" style="181" customWidth="1"/>
    <col min="6938" max="6938" width="12.875" style="181" customWidth="1"/>
    <col min="6939" max="6942" width="10.875" style="181" customWidth="1"/>
    <col min="6943" max="6943" width="8.375" style="181" customWidth="1"/>
    <col min="6944" max="6945" width="8.125" style="181" customWidth="1"/>
    <col min="6946" max="7168" width="8" style="181"/>
    <col min="7169" max="7169" width="3.75" style="181" customWidth="1"/>
    <col min="7170" max="7170" width="6.75" style="181" customWidth="1"/>
    <col min="7171" max="7171" width="2.375" style="181" customWidth="1"/>
    <col min="7172" max="7172" width="11.125" style="181" customWidth="1"/>
    <col min="7173" max="7173" width="3.25" style="181" customWidth="1"/>
    <col min="7174" max="7174" width="12.25" style="181" customWidth="1"/>
    <col min="7175" max="7175" width="8" style="181" customWidth="1"/>
    <col min="7176" max="7176" width="5" style="181" customWidth="1"/>
    <col min="7177" max="7177" width="2" style="181" customWidth="1"/>
    <col min="7178" max="7178" width="7.625" style="181" customWidth="1"/>
    <col min="7179" max="7180" width="2" style="181" customWidth="1"/>
    <col min="7181" max="7181" width="7.625" style="181" customWidth="1"/>
    <col min="7182" max="7183" width="2" style="181" customWidth="1"/>
    <col min="7184" max="7184" width="7.625" style="181" customWidth="1"/>
    <col min="7185" max="7186" width="2" style="181" customWidth="1"/>
    <col min="7187" max="7187" width="7.625" style="181" customWidth="1"/>
    <col min="7188" max="7189" width="2" style="181" customWidth="1"/>
    <col min="7190" max="7190" width="7.625" style="181" customWidth="1"/>
    <col min="7191" max="7191" width="2" style="181" customWidth="1"/>
    <col min="7192" max="7193" width="16.375" style="181" customWidth="1"/>
    <col min="7194" max="7194" width="12.875" style="181" customWidth="1"/>
    <col min="7195" max="7198" width="10.875" style="181" customWidth="1"/>
    <col min="7199" max="7199" width="8.375" style="181" customWidth="1"/>
    <col min="7200" max="7201" width="8.125" style="181" customWidth="1"/>
    <col min="7202" max="7424" width="8" style="181"/>
    <col min="7425" max="7425" width="3.75" style="181" customWidth="1"/>
    <col min="7426" max="7426" width="6.75" style="181" customWidth="1"/>
    <col min="7427" max="7427" width="2.375" style="181" customWidth="1"/>
    <col min="7428" max="7428" width="11.125" style="181" customWidth="1"/>
    <col min="7429" max="7429" width="3.25" style="181" customWidth="1"/>
    <col min="7430" max="7430" width="12.25" style="181" customWidth="1"/>
    <col min="7431" max="7431" width="8" style="181" customWidth="1"/>
    <col min="7432" max="7432" width="5" style="181" customWidth="1"/>
    <col min="7433" max="7433" width="2" style="181" customWidth="1"/>
    <col min="7434" max="7434" width="7.625" style="181" customWidth="1"/>
    <col min="7435" max="7436" width="2" style="181" customWidth="1"/>
    <col min="7437" max="7437" width="7.625" style="181" customWidth="1"/>
    <col min="7438" max="7439" width="2" style="181" customWidth="1"/>
    <col min="7440" max="7440" width="7.625" style="181" customWidth="1"/>
    <col min="7441" max="7442" width="2" style="181" customWidth="1"/>
    <col min="7443" max="7443" width="7.625" style="181" customWidth="1"/>
    <col min="7444" max="7445" width="2" style="181" customWidth="1"/>
    <col min="7446" max="7446" width="7.625" style="181" customWidth="1"/>
    <col min="7447" max="7447" width="2" style="181" customWidth="1"/>
    <col min="7448" max="7449" width="16.375" style="181" customWidth="1"/>
    <col min="7450" max="7450" width="12.875" style="181" customWidth="1"/>
    <col min="7451" max="7454" width="10.875" style="181" customWidth="1"/>
    <col min="7455" max="7455" width="8.375" style="181" customWidth="1"/>
    <col min="7456" max="7457" width="8.125" style="181" customWidth="1"/>
    <col min="7458" max="7680" width="8" style="181"/>
    <col min="7681" max="7681" width="3.75" style="181" customWidth="1"/>
    <col min="7682" max="7682" width="6.75" style="181" customWidth="1"/>
    <col min="7683" max="7683" width="2.375" style="181" customWidth="1"/>
    <col min="7684" max="7684" width="11.125" style="181" customWidth="1"/>
    <col min="7685" max="7685" width="3.25" style="181" customWidth="1"/>
    <col min="7686" max="7686" width="12.25" style="181" customWidth="1"/>
    <col min="7687" max="7687" width="8" style="181" customWidth="1"/>
    <col min="7688" max="7688" width="5" style="181" customWidth="1"/>
    <col min="7689" max="7689" width="2" style="181" customWidth="1"/>
    <col min="7690" max="7690" width="7.625" style="181" customWidth="1"/>
    <col min="7691" max="7692" width="2" style="181" customWidth="1"/>
    <col min="7693" max="7693" width="7.625" style="181" customWidth="1"/>
    <col min="7694" max="7695" width="2" style="181" customWidth="1"/>
    <col min="7696" max="7696" width="7.625" style="181" customWidth="1"/>
    <col min="7697" max="7698" width="2" style="181" customWidth="1"/>
    <col min="7699" max="7699" width="7.625" style="181" customWidth="1"/>
    <col min="7700" max="7701" width="2" style="181" customWidth="1"/>
    <col min="7702" max="7702" width="7.625" style="181" customWidth="1"/>
    <col min="7703" max="7703" width="2" style="181" customWidth="1"/>
    <col min="7704" max="7705" width="16.375" style="181" customWidth="1"/>
    <col min="7706" max="7706" width="12.875" style="181" customWidth="1"/>
    <col min="7707" max="7710" width="10.875" style="181" customWidth="1"/>
    <col min="7711" max="7711" width="8.375" style="181" customWidth="1"/>
    <col min="7712" max="7713" width="8.125" style="181" customWidth="1"/>
    <col min="7714" max="7936" width="8" style="181"/>
    <col min="7937" max="7937" width="3.75" style="181" customWidth="1"/>
    <col min="7938" max="7938" width="6.75" style="181" customWidth="1"/>
    <col min="7939" max="7939" width="2.375" style="181" customWidth="1"/>
    <col min="7940" max="7940" width="11.125" style="181" customWidth="1"/>
    <col min="7941" max="7941" width="3.25" style="181" customWidth="1"/>
    <col min="7942" max="7942" width="12.25" style="181" customWidth="1"/>
    <col min="7943" max="7943" width="8" style="181" customWidth="1"/>
    <col min="7944" max="7944" width="5" style="181" customWidth="1"/>
    <col min="7945" max="7945" width="2" style="181" customWidth="1"/>
    <col min="7946" max="7946" width="7.625" style="181" customWidth="1"/>
    <col min="7947" max="7948" width="2" style="181" customWidth="1"/>
    <col min="7949" max="7949" width="7.625" style="181" customWidth="1"/>
    <col min="7950" max="7951" width="2" style="181" customWidth="1"/>
    <col min="7952" max="7952" width="7.625" style="181" customWidth="1"/>
    <col min="7953" max="7954" width="2" style="181" customWidth="1"/>
    <col min="7955" max="7955" width="7.625" style="181" customWidth="1"/>
    <col min="7956" max="7957" width="2" style="181" customWidth="1"/>
    <col min="7958" max="7958" width="7.625" style="181" customWidth="1"/>
    <col min="7959" max="7959" width="2" style="181" customWidth="1"/>
    <col min="7960" max="7961" width="16.375" style="181" customWidth="1"/>
    <col min="7962" max="7962" width="12.875" style="181" customWidth="1"/>
    <col min="7963" max="7966" width="10.875" style="181" customWidth="1"/>
    <col min="7967" max="7967" width="8.375" style="181" customWidth="1"/>
    <col min="7968" max="7969" width="8.125" style="181" customWidth="1"/>
    <col min="7970" max="8192" width="8" style="181"/>
    <col min="8193" max="8193" width="3.75" style="181" customWidth="1"/>
    <col min="8194" max="8194" width="6.75" style="181" customWidth="1"/>
    <col min="8195" max="8195" width="2.375" style="181" customWidth="1"/>
    <col min="8196" max="8196" width="11.125" style="181" customWidth="1"/>
    <col min="8197" max="8197" width="3.25" style="181" customWidth="1"/>
    <col min="8198" max="8198" width="12.25" style="181" customWidth="1"/>
    <col min="8199" max="8199" width="8" style="181" customWidth="1"/>
    <col min="8200" max="8200" width="5" style="181" customWidth="1"/>
    <col min="8201" max="8201" width="2" style="181" customWidth="1"/>
    <col min="8202" max="8202" width="7.625" style="181" customWidth="1"/>
    <col min="8203" max="8204" width="2" style="181" customWidth="1"/>
    <col min="8205" max="8205" width="7.625" style="181" customWidth="1"/>
    <col min="8206" max="8207" width="2" style="181" customWidth="1"/>
    <col min="8208" max="8208" width="7.625" style="181" customWidth="1"/>
    <col min="8209" max="8210" width="2" style="181" customWidth="1"/>
    <col min="8211" max="8211" width="7.625" style="181" customWidth="1"/>
    <col min="8212" max="8213" width="2" style="181" customWidth="1"/>
    <col min="8214" max="8214" width="7.625" style="181" customWidth="1"/>
    <col min="8215" max="8215" width="2" style="181" customWidth="1"/>
    <col min="8216" max="8217" width="16.375" style="181" customWidth="1"/>
    <col min="8218" max="8218" width="12.875" style="181" customWidth="1"/>
    <col min="8219" max="8222" width="10.875" style="181" customWidth="1"/>
    <col min="8223" max="8223" width="8.375" style="181" customWidth="1"/>
    <col min="8224" max="8225" width="8.125" style="181" customWidth="1"/>
    <col min="8226" max="8448" width="8" style="181"/>
    <col min="8449" max="8449" width="3.75" style="181" customWidth="1"/>
    <col min="8450" max="8450" width="6.75" style="181" customWidth="1"/>
    <col min="8451" max="8451" width="2.375" style="181" customWidth="1"/>
    <col min="8452" max="8452" width="11.125" style="181" customWidth="1"/>
    <col min="8453" max="8453" width="3.25" style="181" customWidth="1"/>
    <col min="8454" max="8454" width="12.25" style="181" customWidth="1"/>
    <col min="8455" max="8455" width="8" style="181" customWidth="1"/>
    <col min="8456" max="8456" width="5" style="181" customWidth="1"/>
    <col min="8457" max="8457" width="2" style="181" customWidth="1"/>
    <col min="8458" max="8458" width="7.625" style="181" customWidth="1"/>
    <col min="8459" max="8460" width="2" style="181" customWidth="1"/>
    <col min="8461" max="8461" width="7.625" style="181" customWidth="1"/>
    <col min="8462" max="8463" width="2" style="181" customWidth="1"/>
    <col min="8464" max="8464" width="7.625" style="181" customWidth="1"/>
    <col min="8465" max="8466" width="2" style="181" customWidth="1"/>
    <col min="8467" max="8467" width="7.625" style="181" customWidth="1"/>
    <col min="8468" max="8469" width="2" style="181" customWidth="1"/>
    <col min="8470" max="8470" width="7.625" style="181" customWidth="1"/>
    <col min="8471" max="8471" width="2" style="181" customWidth="1"/>
    <col min="8472" max="8473" width="16.375" style="181" customWidth="1"/>
    <col min="8474" max="8474" width="12.875" style="181" customWidth="1"/>
    <col min="8475" max="8478" width="10.875" style="181" customWidth="1"/>
    <col min="8479" max="8479" width="8.375" style="181" customWidth="1"/>
    <col min="8480" max="8481" width="8.125" style="181" customWidth="1"/>
    <col min="8482" max="8704" width="8" style="181"/>
    <col min="8705" max="8705" width="3.75" style="181" customWidth="1"/>
    <col min="8706" max="8706" width="6.75" style="181" customWidth="1"/>
    <col min="8707" max="8707" width="2.375" style="181" customWidth="1"/>
    <col min="8708" max="8708" width="11.125" style="181" customWidth="1"/>
    <col min="8709" max="8709" width="3.25" style="181" customWidth="1"/>
    <col min="8710" max="8710" width="12.25" style="181" customWidth="1"/>
    <col min="8711" max="8711" width="8" style="181" customWidth="1"/>
    <col min="8712" max="8712" width="5" style="181" customWidth="1"/>
    <col min="8713" max="8713" width="2" style="181" customWidth="1"/>
    <col min="8714" max="8714" width="7.625" style="181" customWidth="1"/>
    <col min="8715" max="8716" width="2" style="181" customWidth="1"/>
    <col min="8717" max="8717" width="7.625" style="181" customWidth="1"/>
    <col min="8718" max="8719" width="2" style="181" customWidth="1"/>
    <col min="8720" max="8720" width="7.625" style="181" customWidth="1"/>
    <col min="8721" max="8722" width="2" style="181" customWidth="1"/>
    <col min="8723" max="8723" width="7.625" style="181" customWidth="1"/>
    <col min="8724" max="8725" width="2" style="181" customWidth="1"/>
    <col min="8726" max="8726" width="7.625" style="181" customWidth="1"/>
    <col min="8727" max="8727" width="2" style="181" customWidth="1"/>
    <col min="8728" max="8729" width="16.375" style="181" customWidth="1"/>
    <col min="8730" max="8730" width="12.875" style="181" customWidth="1"/>
    <col min="8731" max="8734" width="10.875" style="181" customWidth="1"/>
    <col min="8735" max="8735" width="8.375" style="181" customWidth="1"/>
    <col min="8736" max="8737" width="8.125" style="181" customWidth="1"/>
    <col min="8738" max="8960" width="8" style="181"/>
    <col min="8961" max="8961" width="3.75" style="181" customWidth="1"/>
    <col min="8962" max="8962" width="6.75" style="181" customWidth="1"/>
    <col min="8963" max="8963" width="2.375" style="181" customWidth="1"/>
    <col min="8964" max="8964" width="11.125" style="181" customWidth="1"/>
    <col min="8965" max="8965" width="3.25" style="181" customWidth="1"/>
    <col min="8966" max="8966" width="12.25" style="181" customWidth="1"/>
    <col min="8967" max="8967" width="8" style="181" customWidth="1"/>
    <col min="8968" max="8968" width="5" style="181" customWidth="1"/>
    <col min="8969" max="8969" width="2" style="181" customWidth="1"/>
    <col min="8970" max="8970" width="7.625" style="181" customWidth="1"/>
    <col min="8971" max="8972" width="2" style="181" customWidth="1"/>
    <col min="8973" max="8973" width="7.625" style="181" customWidth="1"/>
    <col min="8974" max="8975" width="2" style="181" customWidth="1"/>
    <col min="8976" max="8976" width="7.625" style="181" customWidth="1"/>
    <col min="8977" max="8978" width="2" style="181" customWidth="1"/>
    <col min="8979" max="8979" width="7.625" style="181" customWidth="1"/>
    <col min="8980" max="8981" width="2" style="181" customWidth="1"/>
    <col min="8982" max="8982" width="7.625" style="181" customWidth="1"/>
    <col min="8983" max="8983" width="2" style="181" customWidth="1"/>
    <col min="8984" max="8985" width="16.375" style="181" customWidth="1"/>
    <col min="8986" max="8986" width="12.875" style="181" customWidth="1"/>
    <col min="8987" max="8990" width="10.875" style="181" customWidth="1"/>
    <col min="8991" max="8991" width="8.375" style="181" customWidth="1"/>
    <col min="8992" max="8993" width="8.125" style="181" customWidth="1"/>
    <col min="8994" max="9216" width="8" style="181"/>
    <col min="9217" max="9217" width="3.75" style="181" customWidth="1"/>
    <col min="9218" max="9218" width="6.75" style="181" customWidth="1"/>
    <col min="9219" max="9219" width="2.375" style="181" customWidth="1"/>
    <col min="9220" max="9220" width="11.125" style="181" customWidth="1"/>
    <col min="9221" max="9221" width="3.25" style="181" customWidth="1"/>
    <col min="9222" max="9222" width="12.25" style="181" customWidth="1"/>
    <col min="9223" max="9223" width="8" style="181" customWidth="1"/>
    <col min="9224" max="9224" width="5" style="181" customWidth="1"/>
    <col min="9225" max="9225" width="2" style="181" customWidth="1"/>
    <col min="9226" max="9226" width="7.625" style="181" customWidth="1"/>
    <col min="9227" max="9228" width="2" style="181" customWidth="1"/>
    <col min="9229" max="9229" width="7.625" style="181" customWidth="1"/>
    <col min="9230" max="9231" width="2" style="181" customWidth="1"/>
    <col min="9232" max="9232" width="7.625" style="181" customWidth="1"/>
    <col min="9233" max="9234" width="2" style="181" customWidth="1"/>
    <col min="9235" max="9235" width="7.625" style="181" customWidth="1"/>
    <col min="9236" max="9237" width="2" style="181" customWidth="1"/>
    <col min="9238" max="9238" width="7.625" style="181" customWidth="1"/>
    <col min="9239" max="9239" width="2" style="181" customWidth="1"/>
    <col min="9240" max="9241" width="16.375" style="181" customWidth="1"/>
    <col min="9242" max="9242" width="12.875" style="181" customWidth="1"/>
    <col min="9243" max="9246" width="10.875" style="181" customWidth="1"/>
    <col min="9247" max="9247" width="8.375" style="181" customWidth="1"/>
    <col min="9248" max="9249" width="8.125" style="181" customWidth="1"/>
    <col min="9250" max="9472" width="8" style="181"/>
    <col min="9473" max="9473" width="3.75" style="181" customWidth="1"/>
    <col min="9474" max="9474" width="6.75" style="181" customWidth="1"/>
    <col min="9475" max="9475" width="2.375" style="181" customWidth="1"/>
    <col min="9476" max="9476" width="11.125" style="181" customWidth="1"/>
    <col min="9477" max="9477" width="3.25" style="181" customWidth="1"/>
    <col min="9478" max="9478" width="12.25" style="181" customWidth="1"/>
    <col min="9479" max="9479" width="8" style="181" customWidth="1"/>
    <col min="9480" max="9480" width="5" style="181" customWidth="1"/>
    <col min="9481" max="9481" width="2" style="181" customWidth="1"/>
    <col min="9482" max="9482" width="7.625" style="181" customWidth="1"/>
    <col min="9483" max="9484" width="2" style="181" customWidth="1"/>
    <col min="9485" max="9485" width="7.625" style="181" customWidth="1"/>
    <col min="9486" max="9487" width="2" style="181" customWidth="1"/>
    <col min="9488" max="9488" width="7.625" style="181" customWidth="1"/>
    <col min="9489" max="9490" width="2" style="181" customWidth="1"/>
    <col min="9491" max="9491" width="7.625" style="181" customWidth="1"/>
    <col min="9492" max="9493" width="2" style="181" customWidth="1"/>
    <col min="9494" max="9494" width="7.625" style="181" customWidth="1"/>
    <col min="9495" max="9495" width="2" style="181" customWidth="1"/>
    <col min="9496" max="9497" width="16.375" style="181" customWidth="1"/>
    <col min="9498" max="9498" width="12.875" style="181" customWidth="1"/>
    <col min="9499" max="9502" width="10.875" style="181" customWidth="1"/>
    <col min="9503" max="9503" width="8.375" style="181" customWidth="1"/>
    <col min="9504" max="9505" width="8.125" style="181" customWidth="1"/>
    <col min="9506" max="9728" width="8" style="181"/>
    <col min="9729" max="9729" width="3.75" style="181" customWidth="1"/>
    <col min="9730" max="9730" width="6.75" style="181" customWidth="1"/>
    <col min="9731" max="9731" width="2.375" style="181" customWidth="1"/>
    <col min="9732" max="9732" width="11.125" style="181" customWidth="1"/>
    <col min="9733" max="9733" width="3.25" style="181" customWidth="1"/>
    <col min="9734" max="9734" width="12.25" style="181" customWidth="1"/>
    <col min="9735" max="9735" width="8" style="181" customWidth="1"/>
    <col min="9736" max="9736" width="5" style="181" customWidth="1"/>
    <col min="9737" max="9737" width="2" style="181" customWidth="1"/>
    <col min="9738" max="9738" width="7.625" style="181" customWidth="1"/>
    <col min="9739" max="9740" width="2" style="181" customWidth="1"/>
    <col min="9741" max="9741" width="7.625" style="181" customWidth="1"/>
    <col min="9742" max="9743" width="2" style="181" customWidth="1"/>
    <col min="9744" max="9744" width="7.625" style="181" customWidth="1"/>
    <col min="9745" max="9746" width="2" style="181" customWidth="1"/>
    <col min="9747" max="9747" width="7.625" style="181" customWidth="1"/>
    <col min="9748" max="9749" width="2" style="181" customWidth="1"/>
    <col min="9750" max="9750" width="7.625" style="181" customWidth="1"/>
    <col min="9751" max="9751" width="2" style="181" customWidth="1"/>
    <col min="9752" max="9753" width="16.375" style="181" customWidth="1"/>
    <col min="9754" max="9754" width="12.875" style="181" customWidth="1"/>
    <col min="9755" max="9758" width="10.875" style="181" customWidth="1"/>
    <col min="9759" max="9759" width="8.375" style="181" customWidth="1"/>
    <col min="9760" max="9761" width="8.125" style="181" customWidth="1"/>
    <col min="9762" max="9984" width="8" style="181"/>
    <col min="9985" max="9985" width="3.75" style="181" customWidth="1"/>
    <col min="9986" max="9986" width="6.75" style="181" customWidth="1"/>
    <col min="9987" max="9987" width="2.375" style="181" customWidth="1"/>
    <col min="9988" max="9988" width="11.125" style="181" customWidth="1"/>
    <col min="9989" max="9989" width="3.25" style="181" customWidth="1"/>
    <col min="9990" max="9990" width="12.25" style="181" customWidth="1"/>
    <col min="9991" max="9991" width="8" style="181" customWidth="1"/>
    <col min="9992" max="9992" width="5" style="181" customWidth="1"/>
    <col min="9993" max="9993" width="2" style="181" customWidth="1"/>
    <col min="9994" max="9994" width="7.625" style="181" customWidth="1"/>
    <col min="9995" max="9996" width="2" style="181" customWidth="1"/>
    <col min="9997" max="9997" width="7.625" style="181" customWidth="1"/>
    <col min="9998" max="9999" width="2" style="181" customWidth="1"/>
    <col min="10000" max="10000" width="7.625" style="181" customWidth="1"/>
    <col min="10001" max="10002" width="2" style="181" customWidth="1"/>
    <col min="10003" max="10003" width="7.625" style="181" customWidth="1"/>
    <col min="10004" max="10005" width="2" style="181" customWidth="1"/>
    <col min="10006" max="10006" width="7.625" style="181" customWidth="1"/>
    <col min="10007" max="10007" width="2" style="181" customWidth="1"/>
    <col min="10008" max="10009" width="16.375" style="181" customWidth="1"/>
    <col min="10010" max="10010" width="12.875" style="181" customWidth="1"/>
    <col min="10011" max="10014" width="10.875" style="181" customWidth="1"/>
    <col min="10015" max="10015" width="8.375" style="181" customWidth="1"/>
    <col min="10016" max="10017" width="8.125" style="181" customWidth="1"/>
    <col min="10018" max="10240" width="8" style="181"/>
    <col min="10241" max="10241" width="3.75" style="181" customWidth="1"/>
    <col min="10242" max="10242" width="6.75" style="181" customWidth="1"/>
    <col min="10243" max="10243" width="2.375" style="181" customWidth="1"/>
    <col min="10244" max="10244" width="11.125" style="181" customWidth="1"/>
    <col min="10245" max="10245" width="3.25" style="181" customWidth="1"/>
    <col min="10246" max="10246" width="12.25" style="181" customWidth="1"/>
    <col min="10247" max="10247" width="8" style="181" customWidth="1"/>
    <col min="10248" max="10248" width="5" style="181" customWidth="1"/>
    <col min="10249" max="10249" width="2" style="181" customWidth="1"/>
    <col min="10250" max="10250" width="7.625" style="181" customWidth="1"/>
    <col min="10251" max="10252" width="2" style="181" customWidth="1"/>
    <col min="10253" max="10253" width="7.625" style="181" customWidth="1"/>
    <col min="10254" max="10255" width="2" style="181" customWidth="1"/>
    <col min="10256" max="10256" width="7.625" style="181" customWidth="1"/>
    <col min="10257" max="10258" width="2" style="181" customWidth="1"/>
    <col min="10259" max="10259" width="7.625" style="181" customWidth="1"/>
    <col min="10260" max="10261" width="2" style="181" customWidth="1"/>
    <col min="10262" max="10262" width="7.625" style="181" customWidth="1"/>
    <col min="10263" max="10263" width="2" style="181" customWidth="1"/>
    <col min="10264" max="10265" width="16.375" style="181" customWidth="1"/>
    <col min="10266" max="10266" width="12.875" style="181" customWidth="1"/>
    <col min="10267" max="10270" width="10.875" style="181" customWidth="1"/>
    <col min="10271" max="10271" width="8.375" style="181" customWidth="1"/>
    <col min="10272" max="10273" width="8.125" style="181" customWidth="1"/>
    <col min="10274" max="10496" width="8" style="181"/>
    <col min="10497" max="10497" width="3.75" style="181" customWidth="1"/>
    <col min="10498" max="10498" width="6.75" style="181" customWidth="1"/>
    <col min="10499" max="10499" width="2.375" style="181" customWidth="1"/>
    <col min="10500" max="10500" width="11.125" style="181" customWidth="1"/>
    <col min="10501" max="10501" width="3.25" style="181" customWidth="1"/>
    <col min="10502" max="10502" width="12.25" style="181" customWidth="1"/>
    <col min="10503" max="10503" width="8" style="181" customWidth="1"/>
    <col min="10504" max="10504" width="5" style="181" customWidth="1"/>
    <col min="10505" max="10505" width="2" style="181" customWidth="1"/>
    <col min="10506" max="10506" width="7.625" style="181" customWidth="1"/>
    <col min="10507" max="10508" width="2" style="181" customWidth="1"/>
    <col min="10509" max="10509" width="7.625" style="181" customWidth="1"/>
    <col min="10510" max="10511" width="2" style="181" customWidth="1"/>
    <col min="10512" max="10512" width="7.625" style="181" customWidth="1"/>
    <col min="10513" max="10514" width="2" style="181" customWidth="1"/>
    <col min="10515" max="10515" width="7.625" style="181" customWidth="1"/>
    <col min="10516" max="10517" width="2" style="181" customWidth="1"/>
    <col min="10518" max="10518" width="7.625" style="181" customWidth="1"/>
    <col min="10519" max="10519" width="2" style="181" customWidth="1"/>
    <col min="10520" max="10521" width="16.375" style="181" customWidth="1"/>
    <col min="10522" max="10522" width="12.875" style="181" customWidth="1"/>
    <col min="10523" max="10526" width="10.875" style="181" customWidth="1"/>
    <col min="10527" max="10527" width="8.375" style="181" customWidth="1"/>
    <col min="10528" max="10529" width="8.125" style="181" customWidth="1"/>
    <col min="10530" max="10752" width="8" style="181"/>
    <col min="10753" max="10753" width="3.75" style="181" customWidth="1"/>
    <col min="10754" max="10754" width="6.75" style="181" customWidth="1"/>
    <col min="10755" max="10755" width="2.375" style="181" customWidth="1"/>
    <col min="10756" max="10756" width="11.125" style="181" customWidth="1"/>
    <col min="10757" max="10757" width="3.25" style="181" customWidth="1"/>
    <col min="10758" max="10758" width="12.25" style="181" customWidth="1"/>
    <col min="10759" max="10759" width="8" style="181" customWidth="1"/>
    <col min="10760" max="10760" width="5" style="181" customWidth="1"/>
    <col min="10761" max="10761" width="2" style="181" customWidth="1"/>
    <col min="10762" max="10762" width="7.625" style="181" customWidth="1"/>
    <col min="10763" max="10764" width="2" style="181" customWidth="1"/>
    <col min="10765" max="10765" width="7.625" style="181" customWidth="1"/>
    <col min="10766" max="10767" width="2" style="181" customWidth="1"/>
    <col min="10768" max="10768" width="7.625" style="181" customWidth="1"/>
    <col min="10769" max="10770" width="2" style="181" customWidth="1"/>
    <col min="10771" max="10771" width="7.625" style="181" customWidth="1"/>
    <col min="10772" max="10773" width="2" style="181" customWidth="1"/>
    <col min="10774" max="10774" width="7.625" style="181" customWidth="1"/>
    <col min="10775" max="10775" width="2" style="181" customWidth="1"/>
    <col min="10776" max="10777" width="16.375" style="181" customWidth="1"/>
    <col min="10778" max="10778" width="12.875" style="181" customWidth="1"/>
    <col min="10779" max="10782" width="10.875" style="181" customWidth="1"/>
    <col min="10783" max="10783" width="8.375" style="181" customWidth="1"/>
    <col min="10784" max="10785" width="8.125" style="181" customWidth="1"/>
    <col min="10786" max="11008" width="8" style="181"/>
    <col min="11009" max="11009" width="3.75" style="181" customWidth="1"/>
    <col min="11010" max="11010" width="6.75" style="181" customWidth="1"/>
    <col min="11011" max="11011" width="2.375" style="181" customWidth="1"/>
    <col min="11012" max="11012" width="11.125" style="181" customWidth="1"/>
    <col min="11013" max="11013" width="3.25" style="181" customWidth="1"/>
    <col min="11014" max="11014" width="12.25" style="181" customWidth="1"/>
    <col min="11015" max="11015" width="8" style="181" customWidth="1"/>
    <col min="11016" max="11016" width="5" style="181" customWidth="1"/>
    <col min="11017" max="11017" width="2" style="181" customWidth="1"/>
    <col min="11018" max="11018" width="7.625" style="181" customWidth="1"/>
    <col min="11019" max="11020" width="2" style="181" customWidth="1"/>
    <col min="11021" max="11021" width="7.625" style="181" customWidth="1"/>
    <col min="11022" max="11023" width="2" style="181" customWidth="1"/>
    <col min="11024" max="11024" width="7.625" style="181" customWidth="1"/>
    <col min="11025" max="11026" width="2" style="181" customWidth="1"/>
    <col min="11027" max="11027" width="7.625" style="181" customWidth="1"/>
    <col min="11028" max="11029" width="2" style="181" customWidth="1"/>
    <col min="11030" max="11030" width="7.625" style="181" customWidth="1"/>
    <col min="11031" max="11031" width="2" style="181" customWidth="1"/>
    <col min="11032" max="11033" width="16.375" style="181" customWidth="1"/>
    <col min="11034" max="11034" width="12.875" style="181" customWidth="1"/>
    <col min="11035" max="11038" width="10.875" style="181" customWidth="1"/>
    <col min="11039" max="11039" width="8.375" style="181" customWidth="1"/>
    <col min="11040" max="11041" width="8.125" style="181" customWidth="1"/>
    <col min="11042" max="11264" width="8" style="181"/>
    <col min="11265" max="11265" width="3.75" style="181" customWidth="1"/>
    <col min="11266" max="11266" width="6.75" style="181" customWidth="1"/>
    <col min="11267" max="11267" width="2.375" style="181" customWidth="1"/>
    <col min="11268" max="11268" width="11.125" style="181" customWidth="1"/>
    <col min="11269" max="11269" width="3.25" style="181" customWidth="1"/>
    <col min="11270" max="11270" width="12.25" style="181" customWidth="1"/>
    <col min="11271" max="11271" width="8" style="181" customWidth="1"/>
    <col min="11272" max="11272" width="5" style="181" customWidth="1"/>
    <col min="11273" max="11273" width="2" style="181" customWidth="1"/>
    <col min="11274" max="11274" width="7.625" style="181" customWidth="1"/>
    <col min="11275" max="11276" width="2" style="181" customWidth="1"/>
    <col min="11277" max="11277" width="7.625" style="181" customWidth="1"/>
    <col min="11278" max="11279" width="2" style="181" customWidth="1"/>
    <col min="11280" max="11280" width="7.625" style="181" customWidth="1"/>
    <col min="11281" max="11282" width="2" style="181" customWidth="1"/>
    <col min="11283" max="11283" width="7.625" style="181" customWidth="1"/>
    <col min="11284" max="11285" width="2" style="181" customWidth="1"/>
    <col min="11286" max="11286" width="7.625" style="181" customWidth="1"/>
    <col min="11287" max="11287" width="2" style="181" customWidth="1"/>
    <col min="11288" max="11289" width="16.375" style="181" customWidth="1"/>
    <col min="11290" max="11290" width="12.875" style="181" customWidth="1"/>
    <col min="11291" max="11294" width="10.875" style="181" customWidth="1"/>
    <col min="11295" max="11295" width="8.375" style="181" customWidth="1"/>
    <col min="11296" max="11297" width="8.125" style="181" customWidth="1"/>
    <col min="11298" max="11520" width="8" style="181"/>
    <col min="11521" max="11521" width="3.75" style="181" customWidth="1"/>
    <col min="11522" max="11522" width="6.75" style="181" customWidth="1"/>
    <col min="11523" max="11523" width="2.375" style="181" customWidth="1"/>
    <col min="11524" max="11524" width="11.125" style="181" customWidth="1"/>
    <col min="11525" max="11525" width="3.25" style="181" customWidth="1"/>
    <col min="11526" max="11526" width="12.25" style="181" customWidth="1"/>
    <col min="11527" max="11527" width="8" style="181" customWidth="1"/>
    <col min="11528" max="11528" width="5" style="181" customWidth="1"/>
    <col min="11529" max="11529" width="2" style="181" customWidth="1"/>
    <col min="11530" max="11530" width="7.625" style="181" customWidth="1"/>
    <col min="11531" max="11532" width="2" style="181" customWidth="1"/>
    <col min="11533" max="11533" width="7.625" style="181" customWidth="1"/>
    <col min="11534" max="11535" width="2" style="181" customWidth="1"/>
    <col min="11536" max="11536" width="7.625" style="181" customWidth="1"/>
    <col min="11537" max="11538" width="2" style="181" customWidth="1"/>
    <col min="11539" max="11539" width="7.625" style="181" customWidth="1"/>
    <col min="11540" max="11541" width="2" style="181" customWidth="1"/>
    <col min="11542" max="11542" width="7.625" style="181" customWidth="1"/>
    <col min="11543" max="11543" width="2" style="181" customWidth="1"/>
    <col min="11544" max="11545" width="16.375" style="181" customWidth="1"/>
    <col min="11546" max="11546" width="12.875" style="181" customWidth="1"/>
    <col min="11547" max="11550" width="10.875" style="181" customWidth="1"/>
    <col min="11551" max="11551" width="8.375" style="181" customWidth="1"/>
    <col min="11552" max="11553" width="8.125" style="181" customWidth="1"/>
    <col min="11554" max="11776" width="8" style="181"/>
    <col min="11777" max="11777" width="3.75" style="181" customWidth="1"/>
    <col min="11778" max="11778" width="6.75" style="181" customWidth="1"/>
    <col min="11779" max="11779" width="2.375" style="181" customWidth="1"/>
    <col min="11780" max="11780" width="11.125" style="181" customWidth="1"/>
    <col min="11781" max="11781" width="3.25" style="181" customWidth="1"/>
    <col min="11782" max="11782" width="12.25" style="181" customWidth="1"/>
    <col min="11783" max="11783" width="8" style="181" customWidth="1"/>
    <col min="11784" max="11784" width="5" style="181" customWidth="1"/>
    <col min="11785" max="11785" width="2" style="181" customWidth="1"/>
    <col min="11786" max="11786" width="7.625" style="181" customWidth="1"/>
    <col min="11787" max="11788" width="2" style="181" customWidth="1"/>
    <col min="11789" max="11789" width="7.625" style="181" customWidth="1"/>
    <col min="11790" max="11791" width="2" style="181" customWidth="1"/>
    <col min="11792" max="11792" width="7.625" style="181" customWidth="1"/>
    <col min="11793" max="11794" width="2" style="181" customWidth="1"/>
    <col min="11795" max="11795" width="7.625" style="181" customWidth="1"/>
    <col min="11796" max="11797" width="2" style="181" customWidth="1"/>
    <col min="11798" max="11798" width="7.625" style="181" customWidth="1"/>
    <col min="11799" max="11799" width="2" style="181" customWidth="1"/>
    <col min="11800" max="11801" width="16.375" style="181" customWidth="1"/>
    <col min="11802" max="11802" width="12.875" style="181" customWidth="1"/>
    <col min="11803" max="11806" width="10.875" style="181" customWidth="1"/>
    <col min="11807" max="11807" width="8.375" style="181" customWidth="1"/>
    <col min="11808" max="11809" width="8.125" style="181" customWidth="1"/>
    <col min="11810" max="12032" width="8" style="181"/>
    <col min="12033" max="12033" width="3.75" style="181" customWidth="1"/>
    <col min="12034" max="12034" width="6.75" style="181" customWidth="1"/>
    <col min="12035" max="12035" width="2.375" style="181" customWidth="1"/>
    <col min="12036" max="12036" width="11.125" style="181" customWidth="1"/>
    <col min="12037" max="12037" width="3.25" style="181" customWidth="1"/>
    <col min="12038" max="12038" width="12.25" style="181" customWidth="1"/>
    <col min="12039" max="12039" width="8" style="181" customWidth="1"/>
    <col min="12040" max="12040" width="5" style="181" customWidth="1"/>
    <col min="12041" max="12041" width="2" style="181" customWidth="1"/>
    <col min="12042" max="12042" width="7.625" style="181" customWidth="1"/>
    <col min="12043" max="12044" width="2" style="181" customWidth="1"/>
    <col min="12045" max="12045" width="7.625" style="181" customWidth="1"/>
    <col min="12046" max="12047" width="2" style="181" customWidth="1"/>
    <col min="12048" max="12048" width="7.625" style="181" customWidth="1"/>
    <col min="12049" max="12050" width="2" style="181" customWidth="1"/>
    <col min="12051" max="12051" width="7.625" style="181" customWidth="1"/>
    <col min="12052" max="12053" width="2" style="181" customWidth="1"/>
    <col min="12054" max="12054" width="7.625" style="181" customWidth="1"/>
    <col min="12055" max="12055" width="2" style="181" customWidth="1"/>
    <col min="12056" max="12057" width="16.375" style="181" customWidth="1"/>
    <col min="12058" max="12058" width="12.875" style="181" customWidth="1"/>
    <col min="12059" max="12062" width="10.875" style="181" customWidth="1"/>
    <col min="12063" max="12063" width="8.375" style="181" customWidth="1"/>
    <col min="12064" max="12065" width="8.125" style="181" customWidth="1"/>
    <col min="12066" max="12288" width="8" style="181"/>
    <col min="12289" max="12289" width="3.75" style="181" customWidth="1"/>
    <col min="12290" max="12290" width="6.75" style="181" customWidth="1"/>
    <col min="12291" max="12291" width="2.375" style="181" customWidth="1"/>
    <col min="12292" max="12292" width="11.125" style="181" customWidth="1"/>
    <col min="12293" max="12293" width="3.25" style="181" customWidth="1"/>
    <col min="12294" max="12294" width="12.25" style="181" customWidth="1"/>
    <col min="12295" max="12295" width="8" style="181" customWidth="1"/>
    <col min="12296" max="12296" width="5" style="181" customWidth="1"/>
    <col min="12297" max="12297" width="2" style="181" customWidth="1"/>
    <col min="12298" max="12298" width="7.625" style="181" customWidth="1"/>
    <col min="12299" max="12300" width="2" style="181" customWidth="1"/>
    <col min="12301" max="12301" width="7.625" style="181" customWidth="1"/>
    <col min="12302" max="12303" width="2" style="181" customWidth="1"/>
    <col min="12304" max="12304" width="7.625" style="181" customWidth="1"/>
    <col min="12305" max="12306" width="2" style="181" customWidth="1"/>
    <col min="12307" max="12307" width="7.625" style="181" customWidth="1"/>
    <col min="12308" max="12309" width="2" style="181" customWidth="1"/>
    <col min="12310" max="12310" width="7.625" style="181" customWidth="1"/>
    <col min="12311" max="12311" width="2" style="181" customWidth="1"/>
    <col min="12312" max="12313" width="16.375" style="181" customWidth="1"/>
    <col min="12314" max="12314" width="12.875" style="181" customWidth="1"/>
    <col min="12315" max="12318" width="10.875" style="181" customWidth="1"/>
    <col min="12319" max="12319" width="8.375" style="181" customWidth="1"/>
    <col min="12320" max="12321" width="8.125" style="181" customWidth="1"/>
    <col min="12322" max="12544" width="8" style="181"/>
    <col min="12545" max="12545" width="3.75" style="181" customWidth="1"/>
    <col min="12546" max="12546" width="6.75" style="181" customWidth="1"/>
    <col min="12547" max="12547" width="2.375" style="181" customWidth="1"/>
    <col min="12548" max="12548" width="11.125" style="181" customWidth="1"/>
    <col min="12549" max="12549" width="3.25" style="181" customWidth="1"/>
    <col min="12550" max="12550" width="12.25" style="181" customWidth="1"/>
    <col min="12551" max="12551" width="8" style="181" customWidth="1"/>
    <col min="12552" max="12552" width="5" style="181" customWidth="1"/>
    <col min="12553" max="12553" width="2" style="181" customWidth="1"/>
    <col min="12554" max="12554" width="7.625" style="181" customWidth="1"/>
    <col min="12555" max="12556" width="2" style="181" customWidth="1"/>
    <col min="12557" max="12557" width="7.625" style="181" customWidth="1"/>
    <col min="12558" max="12559" width="2" style="181" customWidth="1"/>
    <col min="12560" max="12560" width="7.625" style="181" customWidth="1"/>
    <col min="12561" max="12562" width="2" style="181" customWidth="1"/>
    <col min="12563" max="12563" width="7.625" style="181" customWidth="1"/>
    <col min="12564" max="12565" width="2" style="181" customWidth="1"/>
    <col min="12566" max="12566" width="7.625" style="181" customWidth="1"/>
    <col min="12567" max="12567" width="2" style="181" customWidth="1"/>
    <col min="12568" max="12569" width="16.375" style="181" customWidth="1"/>
    <col min="12570" max="12570" width="12.875" style="181" customWidth="1"/>
    <col min="12571" max="12574" width="10.875" style="181" customWidth="1"/>
    <col min="12575" max="12575" width="8.375" style="181" customWidth="1"/>
    <col min="12576" max="12577" width="8.125" style="181" customWidth="1"/>
    <col min="12578" max="12800" width="8" style="181"/>
    <col min="12801" max="12801" width="3.75" style="181" customWidth="1"/>
    <col min="12802" max="12802" width="6.75" style="181" customWidth="1"/>
    <col min="12803" max="12803" width="2.375" style="181" customWidth="1"/>
    <col min="12804" max="12804" width="11.125" style="181" customWidth="1"/>
    <col min="12805" max="12805" width="3.25" style="181" customWidth="1"/>
    <col min="12806" max="12806" width="12.25" style="181" customWidth="1"/>
    <col min="12807" max="12807" width="8" style="181" customWidth="1"/>
    <col min="12808" max="12808" width="5" style="181" customWidth="1"/>
    <col min="12809" max="12809" width="2" style="181" customWidth="1"/>
    <col min="12810" max="12810" width="7.625" style="181" customWidth="1"/>
    <col min="12811" max="12812" width="2" style="181" customWidth="1"/>
    <col min="12813" max="12813" width="7.625" style="181" customWidth="1"/>
    <col min="12814" max="12815" width="2" style="181" customWidth="1"/>
    <col min="12816" max="12816" width="7.625" style="181" customWidth="1"/>
    <col min="12817" max="12818" width="2" style="181" customWidth="1"/>
    <col min="12819" max="12819" width="7.625" style="181" customWidth="1"/>
    <col min="12820" max="12821" width="2" style="181" customWidth="1"/>
    <col min="12822" max="12822" width="7.625" style="181" customWidth="1"/>
    <col min="12823" max="12823" width="2" style="181" customWidth="1"/>
    <col min="12824" max="12825" width="16.375" style="181" customWidth="1"/>
    <col min="12826" max="12826" width="12.875" style="181" customWidth="1"/>
    <col min="12827" max="12830" width="10.875" style="181" customWidth="1"/>
    <col min="12831" max="12831" width="8.375" style="181" customWidth="1"/>
    <col min="12832" max="12833" width="8.125" style="181" customWidth="1"/>
    <col min="12834" max="13056" width="8" style="181"/>
    <col min="13057" max="13057" width="3.75" style="181" customWidth="1"/>
    <col min="13058" max="13058" width="6.75" style="181" customWidth="1"/>
    <col min="13059" max="13059" width="2.375" style="181" customWidth="1"/>
    <col min="13060" max="13060" width="11.125" style="181" customWidth="1"/>
    <col min="13061" max="13061" width="3.25" style="181" customWidth="1"/>
    <col min="13062" max="13062" width="12.25" style="181" customWidth="1"/>
    <col min="13063" max="13063" width="8" style="181" customWidth="1"/>
    <col min="13064" max="13064" width="5" style="181" customWidth="1"/>
    <col min="13065" max="13065" width="2" style="181" customWidth="1"/>
    <col min="13066" max="13066" width="7.625" style="181" customWidth="1"/>
    <col min="13067" max="13068" width="2" style="181" customWidth="1"/>
    <col min="13069" max="13069" width="7.625" style="181" customWidth="1"/>
    <col min="13070" max="13071" width="2" style="181" customWidth="1"/>
    <col min="13072" max="13072" width="7.625" style="181" customWidth="1"/>
    <col min="13073" max="13074" width="2" style="181" customWidth="1"/>
    <col min="13075" max="13075" width="7.625" style="181" customWidth="1"/>
    <col min="13076" max="13077" width="2" style="181" customWidth="1"/>
    <col min="13078" max="13078" width="7.625" style="181" customWidth="1"/>
    <col min="13079" max="13079" width="2" style="181" customWidth="1"/>
    <col min="13080" max="13081" width="16.375" style="181" customWidth="1"/>
    <col min="13082" max="13082" width="12.875" style="181" customWidth="1"/>
    <col min="13083" max="13086" width="10.875" style="181" customWidth="1"/>
    <col min="13087" max="13087" width="8.375" style="181" customWidth="1"/>
    <col min="13088" max="13089" width="8.125" style="181" customWidth="1"/>
    <col min="13090" max="13312" width="8" style="181"/>
    <col min="13313" max="13313" width="3.75" style="181" customWidth="1"/>
    <col min="13314" max="13314" width="6.75" style="181" customWidth="1"/>
    <col min="13315" max="13315" width="2.375" style="181" customWidth="1"/>
    <col min="13316" max="13316" width="11.125" style="181" customWidth="1"/>
    <col min="13317" max="13317" width="3.25" style="181" customWidth="1"/>
    <col min="13318" max="13318" width="12.25" style="181" customWidth="1"/>
    <col min="13319" max="13319" width="8" style="181" customWidth="1"/>
    <col min="13320" max="13320" width="5" style="181" customWidth="1"/>
    <col min="13321" max="13321" width="2" style="181" customWidth="1"/>
    <col min="13322" max="13322" width="7.625" style="181" customWidth="1"/>
    <col min="13323" max="13324" width="2" style="181" customWidth="1"/>
    <col min="13325" max="13325" width="7.625" style="181" customWidth="1"/>
    <col min="13326" max="13327" width="2" style="181" customWidth="1"/>
    <col min="13328" max="13328" width="7.625" style="181" customWidth="1"/>
    <col min="13329" max="13330" width="2" style="181" customWidth="1"/>
    <col min="13331" max="13331" width="7.625" style="181" customWidth="1"/>
    <col min="13332" max="13333" width="2" style="181" customWidth="1"/>
    <col min="13334" max="13334" width="7.625" style="181" customWidth="1"/>
    <col min="13335" max="13335" width="2" style="181" customWidth="1"/>
    <col min="13336" max="13337" width="16.375" style="181" customWidth="1"/>
    <col min="13338" max="13338" width="12.875" style="181" customWidth="1"/>
    <col min="13339" max="13342" width="10.875" style="181" customWidth="1"/>
    <col min="13343" max="13343" width="8.375" style="181" customWidth="1"/>
    <col min="13344" max="13345" width="8.125" style="181" customWidth="1"/>
    <col min="13346" max="13568" width="8" style="181"/>
    <col min="13569" max="13569" width="3.75" style="181" customWidth="1"/>
    <col min="13570" max="13570" width="6.75" style="181" customWidth="1"/>
    <col min="13571" max="13571" width="2.375" style="181" customWidth="1"/>
    <col min="13572" max="13572" width="11.125" style="181" customWidth="1"/>
    <col min="13573" max="13573" width="3.25" style="181" customWidth="1"/>
    <col min="13574" max="13574" width="12.25" style="181" customWidth="1"/>
    <col min="13575" max="13575" width="8" style="181" customWidth="1"/>
    <col min="13576" max="13576" width="5" style="181" customWidth="1"/>
    <col min="13577" max="13577" width="2" style="181" customWidth="1"/>
    <col min="13578" max="13578" width="7.625" style="181" customWidth="1"/>
    <col min="13579" max="13580" width="2" style="181" customWidth="1"/>
    <col min="13581" max="13581" width="7.625" style="181" customWidth="1"/>
    <col min="13582" max="13583" width="2" style="181" customWidth="1"/>
    <col min="13584" max="13584" width="7.625" style="181" customWidth="1"/>
    <col min="13585" max="13586" width="2" style="181" customWidth="1"/>
    <col min="13587" max="13587" width="7.625" style="181" customWidth="1"/>
    <col min="13588" max="13589" width="2" style="181" customWidth="1"/>
    <col min="13590" max="13590" width="7.625" style="181" customWidth="1"/>
    <col min="13591" max="13591" width="2" style="181" customWidth="1"/>
    <col min="13592" max="13593" width="16.375" style="181" customWidth="1"/>
    <col min="13594" max="13594" width="12.875" style="181" customWidth="1"/>
    <col min="13595" max="13598" width="10.875" style="181" customWidth="1"/>
    <col min="13599" max="13599" width="8.375" style="181" customWidth="1"/>
    <col min="13600" max="13601" width="8.125" style="181" customWidth="1"/>
    <col min="13602" max="13824" width="8" style="181"/>
    <col min="13825" max="13825" width="3.75" style="181" customWidth="1"/>
    <col min="13826" max="13826" width="6.75" style="181" customWidth="1"/>
    <col min="13827" max="13827" width="2.375" style="181" customWidth="1"/>
    <col min="13828" max="13828" width="11.125" style="181" customWidth="1"/>
    <col min="13829" max="13829" width="3.25" style="181" customWidth="1"/>
    <col min="13830" max="13830" width="12.25" style="181" customWidth="1"/>
    <col min="13831" max="13831" width="8" style="181" customWidth="1"/>
    <col min="13832" max="13832" width="5" style="181" customWidth="1"/>
    <col min="13833" max="13833" width="2" style="181" customWidth="1"/>
    <col min="13834" max="13834" width="7.625" style="181" customWidth="1"/>
    <col min="13835" max="13836" width="2" style="181" customWidth="1"/>
    <col min="13837" max="13837" width="7.625" style="181" customWidth="1"/>
    <col min="13838" max="13839" width="2" style="181" customWidth="1"/>
    <col min="13840" max="13840" width="7.625" style="181" customWidth="1"/>
    <col min="13841" max="13842" width="2" style="181" customWidth="1"/>
    <col min="13843" max="13843" width="7.625" style="181" customWidth="1"/>
    <col min="13844" max="13845" width="2" style="181" customWidth="1"/>
    <col min="13846" max="13846" width="7.625" style="181" customWidth="1"/>
    <col min="13847" max="13847" width="2" style="181" customWidth="1"/>
    <col min="13848" max="13849" width="16.375" style="181" customWidth="1"/>
    <col min="13850" max="13850" width="12.875" style="181" customWidth="1"/>
    <col min="13851" max="13854" width="10.875" style="181" customWidth="1"/>
    <col min="13855" max="13855" width="8.375" style="181" customWidth="1"/>
    <col min="13856" max="13857" width="8.125" style="181" customWidth="1"/>
    <col min="13858" max="14080" width="8" style="181"/>
    <col min="14081" max="14081" width="3.75" style="181" customWidth="1"/>
    <col min="14082" max="14082" width="6.75" style="181" customWidth="1"/>
    <col min="14083" max="14083" width="2.375" style="181" customWidth="1"/>
    <col min="14084" max="14084" width="11.125" style="181" customWidth="1"/>
    <col min="14085" max="14085" width="3.25" style="181" customWidth="1"/>
    <col min="14086" max="14086" width="12.25" style="181" customWidth="1"/>
    <col min="14087" max="14087" width="8" style="181" customWidth="1"/>
    <col min="14088" max="14088" width="5" style="181" customWidth="1"/>
    <col min="14089" max="14089" width="2" style="181" customWidth="1"/>
    <col min="14090" max="14090" width="7.625" style="181" customWidth="1"/>
    <col min="14091" max="14092" width="2" style="181" customWidth="1"/>
    <col min="14093" max="14093" width="7.625" style="181" customWidth="1"/>
    <col min="14094" max="14095" width="2" style="181" customWidth="1"/>
    <col min="14096" max="14096" width="7.625" style="181" customWidth="1"/>
    <col min="14097" max="14098" width="2" style="181" customWidth="1"/>
    <col min="14099" max="14099" width="7.625" style="181" customWidth="1"/>
    <col min="14100" max="14101" width="2" style="181" customWidth="1"/>
    <col min="14102" max="14102" width="7.625" style="181" customWidth="1"/>
    <col min="14103" max="14103" width="2" style="181" customWidth="1"/>
    <col min="14104" max="14105" width="16.375" style="181" customWidth="1"/>
    <col min="14106" max="14106" width="12.875" style="181" customWidth="1"/>
    <col min="14107" max="14110" width="10.875" style="181" customWidth="1"/>
    <col min="14111" max="14111" width="8.375" style="181" customWidth="1"/>
    <col min="14112" max="14113" width="8.125" style="181" customWidth="1"/>
    <col min="14114" max="14336" width="8" style="181"/>
    <col min="14337" max="14337" width="3.75" style="181" customWidth="1"/>
    <col min="14338" max="14338" width="6.75" style="181" customWidth="1"/>
    <col min="14339" max="14339" width="2.375" style="181" customWidth="1"/>
    <col min="14340" max="14340" width="11.125" style="181" customWidth="1"/>
    <col min="14341" max="14341" width="3.25" style="181" customWidth="1"/>
    <col min="14342" max="14342" width="12.25" style="181" customWidth="1"/>
    <col min="14343" max="14343" width="8" style="181" customWidth="1"/>
    <col min="14344" max="14344" width="5" style="181" customWidth="1"/>
    <col min="14345" max="14345" width="2" style="181" customWidth="1"/>
    <col min="14346" max="14346" width="7.625" style="181" customWidth="1"/>
    <col min="14347" max="14348" width="2" style="181" customWidth="1"/>
    <col min="14349" max="14349" width="7.625" style="181" customWidth="1"/>
    <col min="14350" max="14351" width="2" style="181" customWidth="1"/>
    <col min="14352" max="14352" width="7.625" style="181" customWidth="1"/>
    <col min="14353" max="14354" width="2" style="181" customWidth="1"/>
    <col min="14355" max="14355" width="7.625" style="181" customWidth="1"/>
    <col min="14356" max="14357" width="2" style="181" customWidth="1"/>
    <col min="14358" max="14358" width="7.625" style="181" customWidth="1"/>
    <col min="14359" max="14359" width="2" style="181" customWidth="1"/>
    <col min="14360" max="14361" width="16.375" style="181" customWidth="1"/>
    <col min="14362" max="14362" width="12.875" style="181" customWidth="1"/>
    <col min="14363" max="14366" width="10.875" style="181" customWidth="1"/>
    <col min="14367" max="14367" width="8.375" style="181" customWidth="1"/>
    <col min="14368" max="14369" width="8.125" style="181" customWidth="1"/>
    <col min="14370" max="14592" width="8" style="181"/>
    <col min="14593" max="14593" width="3.75" style="181" customWidth="1"/>
    <col min="14594" max="14594" width="6.75" style="181" customWidth="1"/>
    <col min="14595" max="14595" width="2.375" style="181" customWidth="1"/>
    <col min="14596" max="14596" width="11.125" style="181" customWidth="1"/>
    <col min="14597" max="14597" width="3.25" style="181" customWidth="1"/>
    <col min="14598" max="14598" width="12.25" style="181" customWidth="1"/>
    <col min="14599" max="14599" width="8" style="181" customWidth="1"/>
    <col min="14600" max="14600" width="5" style="181" customWidth="1"/>
    <col min="14601" max="14601" width="2" style="181" customWidth="1"/>
    <col min="14602" max="14602" width="7.625" style="181" customWidth="1"/>
    <col min="14603" max="14604" width="2" style="181" customWidth="1"/>
    <col min="14605" max="14605" width="7.625" style="181" customWidth="1"/>
    <col min="14606" max="14607" width="2" style="181" customWidth="1"/>
    <col min="14608" max="14608" width="7.625" style="181" customWidth="1"/>
    <col min="14609" max="14610" width="2" style="181" customWidth="1"/>
    <col min="14611" max="14611" width="7.625" style="181" customWidth="1"/>
    <col min="14612" max="14613" width="2" style="181" customWidth="1"/>
    <col min="14614" max="14614" width="7.625" style="181" customWidth="1"/>
    <col min="14615" max="14615" width="2" style="181" customWidth="1"/>
    <col min="14616" max="14617" width="16.375" style="181" customWidth="1"/>
    <col min="14618" max="14618" width="12.875" style="181" customWidth="1"/>
    <col min="14619" max="14622" width="10.875" style="181" customWidth="1"/>
    <col min="14623" max="14623" width="8.375" style="181" customWidth="1"/>
    <col min="14624" max="14625" width="8.125" style="181" customWidth="1"/>
    <col min="14626" max="14848" width="8" style="181"/>
    <col min="14849" max="14849" width="3.75" style="181" customWidth="1"/>
    <col min="14850" max="14850" width="6.75" style="181" customWidth="1"/>
    <col min="14851" max="14851" width="2.375" style="181" customWidth="1"/>
    <col min="14852" max="14852" width="11.125" style="181" customWidth="1"/>
    <col min="14853" max="14853" width="3.25" style="181" customWidth="1"/>
    <col min="14854" max="14854" width="12.25" style="181" customWidth="1"/>
    <col min="14855" max="14855" width="8" style="181" customWidth="1"/>
    <col min="14856" max="14856" width="5" style="181" customWidth="1"/>
    <col min="14857" max="14857" width="2" style="181" customWidth="1"/>
    <col min="14858" max="14858" width="7.625" style="181" customWidth="1"/>
    <col min="14859" max="14860" width="2" style="181" customWidth="1"/>
    <col min="14861" max="14861" width="7.625" style="181" customWidth="1"/>
    <col min="14862" max="14863" width="2" style="181" customWidth="1"/>
    <col min="14864" max="14864" width="7.625" style="181" customWidth="1"/>
    <col min="14865" max="14866" width="2" style="181" customWidth="1"/>
    <col min="14867" max="14867" width="7.625" style="181" customWidth="1"/>
    <col min="14868" max="14869" width="2" style="181" customWidth="1"/>
    <col min="14870" max="14870" width="7.625" style="181" customWidth="1"/>
    <col min="14871" max="14871" width="2" style="181" customWidth="1"/>
    <col min="14872" max="14873" width="16.375" style="181" customWidth="1"/>
    <col min="14874" max="14874" width="12.875" style="181" customWidth="1"/>
    <col min="14875" max="14878" width="10.875" style="181" customWidth="1"/>
    <col min="14879" max="14879" width="8.375" style="181" customWidth="1"/>
    <col min="14880" max="14881" width="8.125" style="181" customWidth="1"/>
    <col min="14882" max="15104" width="8" style="181"/>
    <col min="15105" max="15105" width="3.75" style="181" customWidth="1"/>
    <col min="15106" max="15106" width="6.75" style="181" customWidth="1"/>
    <col min="15107" max="15107" width="2.375" style="181" customWidth="1"/>
    <col min="15108" max="15108" width="11.125" style="181" customWidth="1"/>
    <col min="15109" max="15109" width="3.25" style="181" customWidth="1"/>
    <col min="15110" max="15110" width="12.25" style="181" customWidth="1"/>
    <col min="15111" max="15111" width="8" style="181" customWidth="1"/>
    <col min="15112" max="15112" width="5" style="181" customWidth="1"/>
    <col min="15113" max="15113" width="2" style="181" customWidth="1"/>
    <col min="15114" max="15114" width="7.625" style="181" customWidth="1"/>
    <col min="15115" max="15116" width="2" style="181" customWidth="1"/>
    <col min="15117" max="15117" width="7.625" style="181" customWidth="1"/>
    <col min="15118" max="15119" width="2" style="181" customWidth="1"/>
    <col min="15120" max="15120" width="7.625" style="181" customWidth="1"/>
    <col min="15121" max="15122" width="2" style="181" customWidth="1"/>
    <col min="15123" max="15123" width="7.625" style="181" customWidth="1"/>
    <col min="15124" max="15125" width="2" style="181" customWidth="1"/>
    <col min="15126" max="15126" width="7.625" style="181" customWidth="1"/>
    <col min="15127" max="15127" width="2" style="181" customWidth="1"/>
    <col min="15128" max="15129" width="16.375" style="181" customWidth="1"/>
    <col min="15130" max="15130" width="12.875" style="181" customWidth="1"/>
    <col min="15131" max="15134" width="10.875" style="181" customWidth="1"/>
    <col min="15135" max="15135" width="8.375" style="181" customWidth="1"/>
    <col min="15136" max="15137" width="8.125" style="181" customWidth="1"/>
    <col min="15138" max="15360" width="8" style="181"/>
    <col min="15361" max="15361" width="3.75" style="181" customWidth="1"/>
    <col min="15362" max="15362" width="6.75" style="181" customWidth="1"/>
    <col min="15363" max="15363" width="2.375" style="181" customWidth="1"/>
    <col min="15364" max="15364" width="11.125" style="181" customWidth="1"/>
    <col min="15365" max="15365" width="3.25" style="181" customWidth="1"/>
    <col min="15366" max="15366" width="12.25" style="181" customWidth="1"/>
    <col min="15367" max="15367" width="8" style="181" customWidth="1"/>
    <col min="15368" max="15368" width="5" style="181" customWidth="1"/>
    <col min="15369" max="15369" width="2" style="181" customWidth="1"/>
    <col min="15370" max="15370" width="7.625" style="181" customWidth="1"/>
    <col min="15371" max="15372" width="2" style="181" customWidth="1"/>
    <col min="15373" max="15373" width="7.625" style="181" customWidth="1"/>
    <col min="15374" max="15375" width="2" style="181" customWidth="1"/>
    <col min="15376" max="15376" width="7.625" style="181" customWidth="1"/>
    <col min="15377" max="15378" width="2" style="181" customWidth="1"/>
    <col min="15379" max="15379" width="7.625" style="181" customWidth="1"/>
    <col min="15380" max="15381" width="2" style="181" customWidth="1"/>
    <col min="15382" max="15382" width="7.625" style="181" customWidth="1"/>
    <col min="15383" max="15383" width="2" style="181" customWidth="1"/>
    <col min="15384" max="15385" width="16.375" style="181" customWidth="1"/>
    <col min="15386" max="15386" width="12.875" style="181" customWidth="1"/>
    <col min="15387" max="15390" width="10.875" style="181" customWidth="1"/>
    <col min="15391" max="15391" width="8.375" style="181" customWidth="1"/>
    <col min="15392" max="15393" width="8.125" style="181" customWidth="1"/>
    <col min="15394" max="15616" width="8" style="181"/>
    <col min="15617" max="15617" width="3.75" style="181" customWidth="1"/>
    <col min="15618" max="15618" width="6.75" style="181" customWidth="1"/>
    <col min="15619" max="15619" width="2.375" style="181" customWidth="1"/>
    <col min="15620" max="15620" width="11.125" style="181" customWidth="1"/>
    <col min="15621" max="15621" width="3.25" style="181" customWidth="1"/>
    <col min="15622" max="15622" width="12.25" style="181" customWidth="1"/>
    <col min="15623" max="15623" width="8" style="181" customWidth="1"/>
    <col min="15624" max="15624" width="5" style="181" customWidth="1"/>
    <col min="15625" max="15625" width="2" style="181" customWidth="1"/>
    <col min="15626" max="15626" width="7.625" style="181" customWidth="1"/>
    <col min="15627" max="15628" width="2" style="181" customWidth="1"/>
    <col min="15629" max="15629" width="7.625" style="181" customWidth="1"/>
    <col min="15630" max="15631" width="2" style="181" customWidth="1"/>
    <col min="15632" max="15632" width="7.625" style="181" customWidth="1"/>
    <col min="15633" max="15634" width="2" style="181" customWidth="1"/>
    <col min="15635" max="15635" width="7.625" style="181" customWidth="1"/>
    <col min="15636" max="15637" width="2" style="181" customWidth="1"/>
    <col min="15638" max="15638" width="7.625" style="181" customWidth="1"/>
    <col min="15639" max="15639" width="2" style="181" customWidth="1"/>
    <col min="15640" max="15641" width="16.375" style="181" customWidth="1"/>
    <col min="15642" max="15642" width="12.875" style="181" customWidth="1"/>
    <col min="15643" max="15646" width="10.875" style="181" customWidth="1"/>
    <col min="15647" max="15647" width="8.375" style="181" customWidth="1"/>
    <col min="15648" max="15649" width="8.125" style="181" customWidth="1"/>
    <col min="15650" max="15872" width="8" style="181"/>
    <col min="15873" max="15873" width="3.75" style="181" customWidth="1"/>
    <col min="15874" max="15874" width="6.75" style="181" customWidth="1"/>
    <col min="15875" max="15875" width="2.375" style="181" customWidth="1"/>
    <col min="15876" max="15876" width="11.125" style="181" customWidth="1"/>
    <col min="15877" max="15877" width="3.25" style="181" customWidth="1"/>
    <col min="15878" max="15878" width="12.25" style="181" customWidth="1"/>
    <col min="15879" max="15879" width="8" style="181" customWidth="1"/>
    <col min="15880" max="15880" width="5" style="181" customWidth="1"/>
    <col min="15881" max="15881" width="2" style="181" customWidth="1"/>
    <col min="15882" max="15882" width="7.625" style="181" customWidth="1"/>
    <col min="15883" max="15884" width="2" style="181" customWidth="1"/>
    <col min="15885" max="15885" width="7.625" style="181" customWidth="1"/>
    <col min="15886" max="15887" width="2" style="181" customWidth="1"/>
    <col min="15888" max="15888" width="7.625" style="181" customWidth="1"/>
    <col min="15889" max="15890" width="2" style="181" customWidth="1"/>
    <col min="15891" max="15891" width="7.625" style="181" customWidth="1"/>
    <col min="15892" max="15893" width="2" style="181" customWidth="1"/>
    <col min="15894" max="15894" width="7.625" style="181" customWidth="1"/>
    <col min="15895" max="15895" width="2" style="181" customWidth="1"/>
    <col min="15896" max="15897" width="16.375" style="181" customWidth="1"/>
    <col min="15898" max="15898" width="12.875" style="181" customWidth="1"/>
    <col min="15899" max="15902" width="10.875" style="181" customWidth="1"/>
    <col min="15903" max="15903" width="8.375" style="181" customWidth="1"/>
    <col min="15904" max="15905" width="8.125" style="181" customWidth="1"/>
    <col min="15906" max="16128" width="8" style="181"/>
    <col min="16129" max="16129" width="3.75" style="181" customWidth="1"/>
    <col min="16130" max="16130" width="6.75" style="181" customWidth="1"/>
    <col min="16131" max="16131" width="2.375" style="181" customWidth="1"/>
    <col min="16132" max="16132" width="11.125" style="181" customWidth="1"/>
    <col min="16133" max="16133" width="3.25" style="181" customWidth="1"/>
    <col min="16134" max="16134" width="12.25" style="181" customWidth="1"/>
    <col min="16135" max="16135" width="8" style="181" customWidth="1"/>
    <col min="16136" max="16136" width="5" style="181" customWidth="1"/>
    <col min="16137" max="16137" width="2" style="181" customWidth="1"/>
    <col min="16138" max="16138" width="7.625" style="181" customWidth="1"/>
    <col min="16139" max="16140" width="2" style="181" customWidth="1"/>
    <col min="16141" max="16141" width="7.625" style="181" customWidth="1"/>
    <col min="16142" max="16143" width="2" style="181" customWidth="1"/>
    <col min="16144" max="16144" width="7.625" style="181" customWidth="1"/>
    <col min="16145" max="16146" width="2" style="181" customWidth="1"/>
    <col min="16147" max="16147" width="7.625" style="181" customWidth="1"/>
    <col min="16148" max="16149" width="2" style="181" customWidth="1"/>
    <col min="16150" max="16150" width="7.625" style="181" customWidth="1"/>
    <col min="16151" max="16151" width="2" style="181" customWidth="1"/>
    <col min="16152" max="16153" width="16.375" style="181" customWidth="1"/>
    <col min="16154" max="16154" width="12.875" style="181" customWidth="1"/>
    <col min="16155" max="16158" width="10.875" style="181" customWidth="1"/>
    <col min="16159" max="16159" width="8.375" style="181" customWidth="1"/>
    <col min="16160" max="16161" width="8.125" style="181" customWidth="1"/>
    <col min="16162" max="16384" width="8" style="181"/>
  </cols>
  <sheetData>
    <row r="1" spans="2:60" s="179" customFormat="1" ht="20.100000000000001" customHeight="1">
      <c r="B1" s="179" t="s">
        <v>779</v>
      </c>
      <c r="C1" s="180"/>
      <c r="AH1" s="430" t="s">
        <v>743</v>
      </c>
    </row>
    <row r="2" spans="2:60" ht="20.100000000000001" customHeight="1">
      <c r="B2" s="181" t="s">
        <v>546</v>
      </c>
      <c r="H2" s="340"/>
      <c r="I2" s="340"/>
      <c r="AH2" s="431" t="s">
        <v>599</v>
      </c>
    </row>
    <row r="3" spans="2:60" ht="20.100000000000001" customHeight="1">
      <c r="B3" s="181" t="s">
        <v>738</v>
      </c>
      <c r="H3" s="340"/>
      <c r="I3" s="340"/>
      <c r="AH3" s="431"/>
    </row>
    <row r="4" spans="2:60" ht="20.100000000000001" customHeight="1" thickBot="1">
      <c r="B4" s="181" t="s">
        <v>739</v>
      </c>
      <c r="H4" s="340"/>
      <c r="I4" s="340"/>
      <c r="AH4" s="431" t="s">
        <v>592</v>
      </c>
    </row>
    <row r="5" spans="2:60" ht="20.100000000000001" customHeight="1">
      <c r="B5" s="341" t="s">
        <v>734</v>
      </c>
      <c r="C5" s="389" t="s">
        <v>547</v>
      </c>
      <c r="D5" s="900" t="s">
        <v>714</v>
      </c>
      <c r="E5" s="901"/>
      <c r="F5" s="902"/>
      <c r="G5" s="391" t="s">
        <v>733</v>
      </c>
      <c r="H5" s="900" t="s">
        <v>736</v>
      </c>
      <c r="I5" s="901"/>
      <c r="J5" s="901"/>
      <c r="K5" s="901"/>
      <c r="L5" s="901"/>
      <c r="M5" s="901"/>
      <c r="N5" s="901"/>
      <c r="O5" s="901"/>
      <c r="P5" s="901"/>
      <c r="Q5" s="901"/>
      <c r="R5" s="901"/>
      <c r="S5" s="901"/>
      <c r="T5" s="901"/>
      <c r="U5" s="901"/>
      <c r="V5" s="901"/>
      <c r="W5" s="901"/>
      <c r="X5" s="342" t="s">
        <v>591</v>
      </c>
      <c r="Y5" s="182" t="s">
        <v>590</v>
      </c>
      <c r="Z5" s="182" t="s">
        <v>715</v>
      </c>
      <c r="AA5" s="182" t="s">
        <v>730</v>
      </c>
      <c r="AB5" s="182" t="s">
        <v>749</v>
      </c>
      <c r="AC5" s="313" t="s">
        <v>548</v>
      </c>
      <c r="AD5" s="313" t="s">
        <v>750</v>
      </c>
      <c r="AE5" s="182" t="s">
        <v>549</v>
      </c>
      <c r="AF5" s="182" t="s">
        <v>550</v>
      </c>
      <c r="AG5" s="912" t="s">
        <v>561</v>
      </c>
      <c r="AH5" s="183"/>
      <c r="AI5" s="183"/>
      <c r="AJ5" s="183"/>
      <c r="AK5" s="183"/>
      <c r="AL5" s="183"/>
      <c r="AM5" s="183"/>
    </row>
    <row r="6" spans="2:60" ht="20.100000000000001" customHeight="1">
      <c r="B6" s="343" t="s">
        <v>735</v>
      </c>
      <c r="C6" s="390" t="s">
        <v>551</v>
      </c>
      <c r="D6" s="903" t="s">
        <v>716</v>
      </c>
      <c r="E6" s="904"/>
      <c r="F6" s="905"/>
      <c r="G6" s="344" t="s">
        <v>717</v>
      </c>
      <c r="H6" s="345"/>
      <c r="I6" s="344"/>
      <c r="J6" s="184" t="s">
        <v>748</v>
      </c>
      <c r="K6" s="347"/>
      <c r="L6" s="344"/>
      <c r="M6" s="184" t="s">
        <v>747</v>
      </c>
      <c r="N6" s="347"/>
      <c r="O6" s="344"/>
      <c r="P6" s="184" t="s">
        <v>555</v>
      </c>
      <c r="Q6" s="347"/>
      <c r="R6" s="344"/>
      <c r="S6" s="184" t="s">
        <v>746</v>
      </c>
      <c r="T6" s="347"/>
      <c r="U6" s="344"/>
      <c r="V6" s="184" t="s">
        <v>556</v>
      </c>
      <c r="W6" s="346"/>
      <c r="X6" s="348" t="s">
        <v>557</v>
      </c>
      <c r="Y6" s="185" t="s">
        <v>558</v>
      </c>
      <c r="Z6" s="185" t="s">
        <v>726</v>
      </c>
      <c r="AA6" s="185" t="s">
        <v>731</v>
      </c>
      <c r="AB6" s="185" t="s">
        <v>751</v>
      </c>
      <c r="AC6" s="193" t="s">
        <v>752</v>
      </c>
      <c r="AD6" s="193" t="s">
        <v>753</v>
      </c>
      <c r="AE6" s="185" t="s">
        <v>559</v>
      </c>
      <c r="AF6" s="185" t="s">
        <v>552</v>
      </c>
      <c r="AG6" s="913"/>
      <c r="AH6" s="183"/>
      <c r="AI6" s="183"/>
      <c r="AJ6" s="183"/>
      <c r="AK6" s="183"/>
      <c r="AL6" s="183"/>
      <c r="AM6" s="183"/>
    </row>
    <row r="7" spans="2:60" ht="20.100000000000001" customHeight="1" thickBot="1">
      <c r="B7" s="349" t="s">
        <v>560</v>
      </c>
      <c r="C7" s="312" t="s">
        <v>383</v>
      </c>
      <c r="D7" s="906" t="s">
        <v>737</v>
      </c>
      <c r="E7" s="907"/>
      <c r="F7" s="908"/>
      <c r="G7" s="350" t="s">
        <v>718</v>
      </c>
      <c r="H7" s="187"/>
      <c r="I7" s="311"/>
      <c r="J7" s="397">
        <v>0.7</v>
      </c>
      <c r="K7" s="398"/>
      <c r="L7" s="311"/>
      <c r="M7" s="397">
        <v>0.7</v>
      </c>
      <c r="N7" s="398"/>
      <c r="O7" s="311"/>
      <c r="P7" s="397">
        <v>0.6</v>
      </c>
      <c r="Q7" s="398"/>
      <c r="R7" s="311"/>
      <c r="S7" s="397">
        <v>0.8</v>
      </c>
      <c r="T7" s="398"/>
      <c r="U7" s="311"/>
      <c r="V7" s="397">
        <v>0.9</v>
      </c>
      <c r="W7" s="312"/>
      <c r="X7" s="351" t="s">
        <v>729</v>
      </c>
      <c r="Y7" s="187" t="s">
        <v>728</v>
      </c>
      <c r="Z7" s="187" t="s">
        <v>727</v>
      </c>
      <c r="AA7" s="187" t="s">
        <v>732</v>
      </c>
      <c r="AB7" s="187" t="s">
        <v>754</v>
      </c>
      <c r="AC7" s="196" t="s">
        <v>553</v>
      </c>
      <c r="AD7" s="196" t="s">
        <v>553</v>
      </c>
      <c r="AE7" s="187" t="s">
        <v>719</v>
      </c>
      <c r="AF7" s="352" t="s">
        <v>554</v>
      </c>
      <c r="AG7" s="914"/>
      <c r="AH7" s="183"/>
      <c r="AI7" s="188"/>
      <c r="AJ7" s="188"/>
      <c r="AK7" s="188"/>
      <c r="AL7" s="183"/>
      <c r="AM7" s="183"/>
    </row>
    <row r="8" spans="2:60" ht="15" customHeight="1">
      <c r="B8" s="897"/>
      <c r="C8" s="891"/>
      <c r="D8" s="353" t="s">
        <v>538</v>
      </c>
      <c r="E8" s="392" t="s">
        <v>720</v>
      </c>
      <c r="F8" s="444" t="s">
        <v>721</v>
      </c>
      <c r="G8" s="450"/>
      <c r="H8" s="909" t="s">
        <v>740</v>
      </c>
      <c r="I8" s="355" t="s">
        <v>722</v>
      </c>
      <c r="J8" s="354" t="s">
        <v>720</v>
      </c>
      <c r="K8" s="356" t="s">
        <v>723</v>
      </c>
      <c r="L8" s="355" t="s">
        <v>722</v>
      </c>
      <c r="M8" s="354" t="s">
        <v>720</v>
      </c>
      <c r="N8" s="356" t="s">
        <v>723</v>
      </c>
      <c r="O8" s="355" t="s">
        <v>722</v>
      </c>
      <c r="P8" s="354" t="s">
        <v>720</v>
      </c>
      <c r="Q8" s="356" t="s">
        <v>723</v>
      </c>
      <c r="R8" s="355" t="s">
        <v>722</v>
      </c>
      <c r="S8" s="354" t="s">
        <v>720</v>
      </c>
      <c r="T8" s="356" t="s">
        <v>723</v>
      </c>
      <c r="U8" s="355" t="s">
        <v>722</v>
      </c>
      <c r="V8" s="354" t="s">
        <v>720</v>
      </c>
      <c r="W8" s="354" t="s">
        <v>723</v>
      </c>
      <c r="X8" s="399"/>
      <c r="Y8" s="400"/>
      <c r="Z8" s="400"/>
      <c r="AA8" s="384"/>
      <c r="AB8" s="384"/>
      <c r="AC8" s="415"/>
      <c r="AD8" s="409"/>
      <c r="AE8" s="384"/>
      <c r="AF8" s="409"/>
      <c r="AG8" s="420"/>
      <c r="AH8" s="183"/>
      <c r="AI8" s="183"/>
      <c r="AJ8" s="183"/>
      <c r="AK8" s="183"/>
      <c r="AL8" s="183"/>
      <c r="AM8" s="183"/>
    </row>
    <row r="9" spans="2:60" ht="15" customHeight="1">
      <c r="B9" s="889"/>
      <c r="C9" s="892"/>
      <c r="D9" s="357" t="s">
        <v>724</v>
      </c>
      <c r="E9" s="393" t="str">
        <f>IF(C8&lt;&gt;"",SUM(J9:V9),"")</f>
        <v/>
      </c>
      <c r="F9" s="445" t="s">
        <v>391</v>
      </c>
      <c r="G9" s="451" t="e">
        <f>ROUND((J9*J$7+M9*M$7+P9*P$7+S9*S$7+V9*V$7)/E9,3)</f>
        <v>#VALUE!</v>
      </c>
      <c r="H9" s="898"/>
      <c r="I9" s="358"/>
      <c r="J9" s="381"/>
      <c r="K9" s="359"/>
      <c r="L9" s="358"/>
      <c r="M9" s="381"/>
      <c r="N9" s="359"/>
      <c r="O9" s="358"/>
      <c r="P9" s="381"/>
      <c r="Q9" s="359"/>
      <c r="R9" s="358"/>
      <c r="S9" s="381"/>
      <c r="T9" s="359"/>
      <c r="U9" s="358"/>
      <c r="V9" s="381"/>
      <c r="W9" s="360"/>
      <c r="X9" s="401"/>
      <c r="Y9" s="402"/>
      <c r="Z9" s="402"/>
      <c r="AA9" s="385"/>
      <c r="AB9" s="385"/>
      <c r="AC9" s="416"/>
      <c r="AD9" s="410"/>
      <c r="AE9" s="385"/>
      <c r="AF9" s="410"/>
      <c r="AG9" s="421"/>
      <c r="AH9" s="186"/>
      <c r="AI9" s="186"/>
      <c r="AJ9" s="189"/>
      <c r="AK9" s="189"/>
      <c r="AL9" s="186"/>
      <c r="AM9" s="190"/>
      <c r="AN9" s="191"/>
      <c r="AO9" s="191"/>
      <c r="AP9" s="191"/>
      <c r="AQ9" s="191"/>
      <c r="AR9" s="191"/>
      <c r="AS9" s="191"/>
      <c r="AT9" s="191"/>
      <c r="AU9" s="191"/>
      <c r="AV9" s="191"/>
      <c r="AW9" s="191"/>
      <c r="AX9" s="191"/>
      <c r="AY9" s="191"/>
      <c r="AZ9" s="191"/>
      <c r="BA9" s="191"/>
      <c r="BB9" s="191"/>
      <c r="BC9" s="191"/>
      <c r="BD9" s="191"/>
      <c r="BE9" s="191"/>
      <c r="BF9" s="191"/>
      <c r="BG9" s="191"/>
      <c r="BH9" s="191"/>
    </row>
    <row r="10" spans="2:60" ht="15" customHeight="1">
      <c r="B10" s="889"/>
      <c r="C10" s="892"/>
      <c r="D10" s="361" t="s">
        <v>538</v>
      </c>
      <c r="E10" s="394" t="s">
        <v>720</v>
      </c>
      <c r="F10" s="446" t="s">
        <v>721</v>
      </c>
      <c r="G10" s="452"/>
      <c r="H10" s="898" t="s">
        <v>741</v>
      </c>
      <c r="I10" s="363" t="s">
        <v>722</v>
      </c>
      <c r="J10" s="364" t="s">
        <v>720</v>
      </c>
      <c r="K10" s="365" t="s">
        <v>723</v>
      </c>
      <c r="L10" s="363" t="s">
        <v>722</v>
      </c>
      <c r="M10" s="364" t="s">
        <v>720</v>
      </c>
      <c r="N10" s="365" t="s">
        <v>723</v>
      </c>
      <c r="O10" s="363" t="s">
        <v>722</v>
      </c>
      <c r="P10" s="364" t="s">
        <v>720</v>
      </c>
      <c r="Q10" s="365" t="s">
        <v>723</v>
      </c>
      <c r="R10" s="363" t="s">
        <v>722</v>
      </c>
      <c r="S10" s="364" t="s">
        <v>720</v>
      </c>
      <c r="T10" s="365" t="s">
        <v>723</v>
      </c>
      <c r="U10" s="363" t="s">
        <v>722</v>
      </c>
      <c r="V10" s="364" t="s">
        <v>720</v>
      </c>
      <c r="W10" s="364" t="s">
        <v>723</v>
      </c>
      <c r="X10" s="403"/>
      <c r="Y10" s="404"/>
      <c r="Z10" s="404"/>
      <c r="AA10" s="385" t="e">
        <f>ROUNDDOWN(Y10/X10,3)</f>
        <v>#DIV/0!</v>
      </c>
      <c r="AB10" s="385" t="e">
        <f>ROUNDDOWN(Z10/Y10,3)</f>
        <v>#DIV/0!</v>
      </c>
      <c r="AC10" s="417" t="e">
        <f>IF(AB10&lt;=0.999,"○","")</f>
        <v>#DIV/0!</v>
      </c>
      <c r="AD10" s="411"/>
      <c r="AE10" s="385" t="e">
        <f>ROUND(Z10/E9,3)</f>
        <v>#VALUE!</v>
      </c>
      <c r="AF10" s="411"/>
      <c r="AG10" s="422"/>
      <c r="AH10" s="183"/>
      <c r="AI10" s="183"/>
      <c r="AJ10" s="188"/>
      <c r="AK10" s="188"/>
      <c r="AL10" s="183"/>
      <c r="AM10" s="192"/>
    </row>
    <row r="11" spans="2:60" ht="15" customHeight="1">
      <c r="B11" s="896"/>
      <c r="C11" s="893"/>
      <c r="D11" s="366" t="s">
        <v>725</v>
      </c>
      <c r="E11" s="393" t="str">
        <f>IF(C8&lt;&gt;"",SUM(J11:V11),"")</f>
        <v/>
      </c>
      <c r="F11" s="447" t="s">
        <v>391</v>
      </c>
      <c r="G11" s="451" t="e">
        <f>ROUND((J11*J$7+M11*M$7+P11*P$7+S11*S$7+V11*V$7)/E11,3)</f>
        <v>#VALUE!</v>
      </c>
      <c r="H11" s="899"/>
      <c r="I11" s="375"/>
      <c r="J11" s="382"/>
      <c r="K11" s="376"/>
      <c r="L11" s="375"/>
      <c r="M11" s="382"/>
      <c r="N11" s="376"/>
      <c r="O11" s="375"/>
      <c r="P11" s="382"/>
      <c r="Q11" s="376"/>
      <c r="R11" s="375"/>
      <c r="S11" s="382"/>
      <c r="T11" s="376"/>
      <c r="U11" s="375"/>
      <c r="V11" s="382"/>
      <c r="W11" s="362"/>
      <c r="X11" s="401"/>
      <c r="Y11" s="402"/>
      <c r="Z11" s="402"/>
      <c r="AA11" s="385"/>
      <c r="AB11" s="385"/>
      <c r="AC11" s="416"/>
      <c r="AD11" s="410"/>
      <c r="AE11" s="385"/>
      <c r="AF11" s="410"/>
      <c r="AG11" s="194"/>
      <c r="AH11" s="183"/>
      <c r="AI11" s="183"/>
      <c r="AJ11" s="188"/>
      <c r="AK11" s="188"/>
      <c r="AL11" s="183"/>
      <c r="AM11" s="192"/>
    </row>
    <row r="12" spans="2:60" ht="15" customHeight="1">
      <c r="B12" s="888"/>
      <c r="C12" s="894"/>
      <c r="D12" s="344" t="s">
        <v>538</v>
      </c>
      <c r="E12" s="395" t="s">
        <v>720</v>
      </c>
      <c r="F12" s="448" t="s">
        <v>721</v>
      </c>
      <c r="G12" s="453"/>
      <c r="H12" s="910" t="s">
        <v>740</v>
      </c>
      <c r="I12" s="370" t="s">
        <v>722</v>
      </c>
      <c r="J12" s="369" t="s">
        <v>720</v>
      </c>
      <c r="K12" s="371" t="s">
        <v>723</v>
      </c>
      <c r="L12" s="370" t="s">
        <v>722</v>
      </c>
      <c r="M12" s="369" t="s">
        <v>720</v>
      </c>
      <c r="N12" s="371" t="s">
        <v>723</v>
      </c>
      <c r="O12" s="370" t="s">
        <v>722</v>
      </c>
      <c r="P12" s="369" t="s">
        <v>720</v>
      </c>
      <c r="Q12" s="371" t="s">
        <v>723</v>
      </c>
      <c r="R12" s="370" t="s">
        <v>722</v>
      </c>
      <c r="S12" s="369" t="s">
        <v>720</v>
      </c>
      <c r="T12" s="371" t="s">
        <v>723</v>
      </c>
      <c r="U12" s="370" t="s">
        <v>722</v>
      </c>
      <c r="V12" s="369" t="s">
        <v>720</v>
      </c>
      <c r="W12" s="377" t="s">
        <v>723</v>
      </c>
      <c r="X12" s="405"/>
      <c r="Y12" s="406"/>
      <c r="Z12" s="406"/>
      <c r="AA12" s="386"/>
      <c r="AB12" s="386"/>
      <c r="AC12" s="418"/>
      <c r="AD12" s="412"/>
      <c r="AE12" s="386"/>
      <c r="AF12" s="412"/>
      <c r="AG12" s="423"/>
      <c r="AH12" s="183"/>
      <c r="AI12" s="183"/>
      <c r="AJ12" s="183"/>
      <c r="AK12" s="183"/>
      <c r="AL12" s="183"/>
      <c r="AM12" s="183"/>
    </row>
    <row r="13" spans="2:60" ht="15" customHeight="1">
      <c r="B13" s="889"/>
      <c r="C13" s="892"/>
      <c r="D13" s="357" t="s">
        <v>724</v>
      </c>
      <c r="E13" s="393" t="str">
        <f>IF(C12&lt;&gt;"",SUM(J13:V13),"")</f>
        <v/>
      </c>
      <c r="F13" s="445" t="s">
        <v>391</v>
      </c>
      <c r="G13" s="451" t="e">
        <f>ROUND((J13*J$7+M13*M$7+P13*P$7+S13*S$7+V13*V$7)/E13,3)</f>
        <v>#VALUE!</v>
      </c>
      <c r="H13" s="898"/>
      <c r="I13" s="358"/>
      <c r="J13" s="381"/>
      <c r="K13" s="359"/>
      <c r="L13" s="358"/>
      <c r="M13" s="381"/>
      <c r="N13" s="359"/>
      <c r="O13" s="358"/>
      <c r="P13" s="381"/>
      <c r="Q13" s="359"/>
      <c r="R13" s="358"/>
      <c r="S13" s="381"/>
      <c r="T13" s="359"/>
      <c r="U13" s="358"/>
      <c r="V13" s="381"/>
      <c r="W13" s="378"/>
      <c r="X13" s="401"/>
      <c r="Y13" s="402"/>
      <c r="Z13" s="402"/>
      <c r="AA13" s="385"/>
      <c r="AB13" s="385"/>
      <c r="AC13" s="416"/>
      <c r="AD13" s="410"/>
      <c r="AE13" s="385"/>
      <c r="AF13" s="410"/>
      <c r="AG13" s="421"/>
      <c r="AH13" s="186"/>
      <c r="AI13" s="186"/>
      <c r="AJ13" s="189"/>
      <c r="AK13" s="189"/>
      <c r="AL13" s="186"/>
      <c r="AM13" s="190"/>
      <c r="AN13" s="191"/>
      <c r="AO13" s="191"/>
      <c r="AP13" s="191"/>
      <c r="AQ13" s="191"/>
      <c r="AR13" s="191"/>
      <c r="AS13" s="191"/>
      <c r="AT13" s="191"/>
      <c r="AU13" s="191"/>
      <c r="AV13" s="191"/>
      <c r="AW13" s="191"/>
      <c r="AX13" s="191"/>
      <c r="AY13" s="191"/>
      <c r="AZ13" s="191"/>
      <c r="BA13" s="191"/>
      <c r="BB13" s="191"/>
      <c r="BC13" s="191"/>
      <c r="BD13" s="191"/>
      <c r="BE13" s="191"/>
      <c r="BF13" s="191"/>
      <c r="BG13" s="191"/>
      <c r="BH13" s="191"/>
    </row>
    <row r="14" spans="2:60" ht="15" customHeight="1">
      <c r="B14" s="889"/>
      <c r="C14" s="892"/>
      <c r="D14" s="361" t="s">
        <v>538</v>
      </c>
      <c r="E14" s="394" t="s">
        <v>720</v>
      </c>
      <c r="F14" s="446" t="s">
        <v>721</v>
      </c>
      <c r="G14" s="452"/>
      <c r="H14" s="898" t="s">
        <v>741</v>
      </c>
      <c r="I14" s="363" t="s">
        <v>722</v>
      </c>
      <c r="J14" s="364" t="s">
        <v>720</v>
      </c>
      <c r="K14" s="365" t="s">
        <v>723</v>
      </c>
      <c r="L14" s="363" t="s">
        <v>722</v>
      </c>
      <c r="M14" s="364" t="s">
        <v>720</v>
      </c>
      <c r="N14" s="365" t="s">
        <v>723</v>
      </c>
      <c r="O14" s="363" t="s">
        <v>722</v>
      </c>
      <c r="P14" s="364" t="s">
        <v>720</v>
      </c>
      <c r="Q14" s="365" t="s">
        <v>723</v>
      </c>
      <c r="R14" s="363" t="s">
        <v>722</v>
      </c>
      <c r="S14" s="364" t="s">
        <v>720</v>
      </c>
      <c r="T14" s="365" t="s">
        <v>723</v>
      </c>
      <c r="U14" s="363" t="s">
        <v>722</v>
      </c>
      <c r="V14" s="364" t="s">
        <v>720</v>
      </c>
      <c r="W14" s="379" t="s">
        <v>723</v>
      </c>
      <c r="X14" s="403"/>
      <c r="Y14" s="404"/>
      <c r="Z14" s="404"/>
      <c r="AA14" s="385" t="e">
        <f>ROUNDDOWN(Y14/X14,3)</f>
        <v>#DIV/0!</v>
      </c>
      <c r="AB14" s="385" t="e">
        <f>ROUNDDOWN(Z14/Y14,3)</f>
        <v>#DIV/0!</v>
      </c>
      <c r="AC14" s="417" t="e">
        <f>IF(AB14&lt;=0.999,"○","")</f>
        <v>#DIV/0!</v>
      </c>
      <c r="AD14" s="411"/>
      <c r="AE14" s="385" t="e">
        <f>ROUND(Z14/E13,3)</f>
        <v>#VALUE!</v>
      </c>
      <c r="AF14" s="411"/>
      <c r="AG14" s="422"/>
      <c r="AH14" s="183"/>
      <c r="AI14" s="183"/>
      <c r="AJ14" s="188"/>
      <c r="AK14" s="188"/>
      <c r="AL14" s="183"/>
      <c r="AM14" s="192"/>
    </row>
    <row r="15" spans="2:60" ht="15" customHeight="1">
      <c r="B15" s="896"/>
      <c r="C15" s="893"/>
      <c r="D15" s="366" t="s">
        <v>725</v>
      </c>
      <c r="E15" s="393" t="str">
        <f>IF(C12&lt;&gt;"",SUM(J15:V15),"")</f>
        <v/>
      </c>
      <c r="F15" s="447" t="s">
        <v>391</v>
      </c>
      <c r="G15" s="454" t="e">
        <f>ROUND((J15*J$7+M15*M$7+P15*P$7+S15*S$7+V15*V$7)/E15,3)</f>
        <v>#VALUE!</v>
      </c>
      <c r="H15" s="899"/>
      <c r="I15" s="367"/>
      <c r="J15" s="383"/>
      <c r="K15" s="368"/>
      <c r="L15" s="367"/>
      <c r="M15" s="383"/>
      <c r="N15" s="368"/>
      <c r="O15" s="367"/>
      <c r="P15" s="383"/>
      <c r="Q15" s="368"/>
      <c r="R15" s="367"/>
      <c r="S15" s="383"/>
      <c r="T15" s="368"/>
      <c r="U15" s="367"/>
      <c r="V15" s="383"/>
      <c r="W15" s="380"/>
      <c r="X15" s="407"/>
      <c r="Y15" s="408"/>
      <c r="Z15" s="408"/>
      <c r="AA15" s="387"/>
      <c r="AB15" s="387"/>
      <c r="AC15" s="419"/>
      <c r="AD15" s="413"/>
      <c r="AE15" s="387"/>
      <c r="AF15" s="413"/>
      <c r="AG15" s="194"/>
      <c r="AH15" s="183"/>
      <c r="AI15" s="183"/>
      <c r="AJ15" s="188"/>
      <c r="AK15" s="188"/>
      <c r="AL15" s="183"/>
      <c r="AM15" s="192"/>
    </row>
    <row r="16" spans="2:60" ht="15" customHeight="1">
      <c r="B16" s="888"/>
      <c r="C16" s="894"/>
      <c r="D16" s="344" t="s">
        <v>538</v>
      </c>
      <c r="E16" s="395" t="s">
        <v>720</v>
      </c>
      <c r="F16" s="448" t="s">
        <v>721</v>
      </c>
      <c r="G16" s="453"/>
      <c r="H16" s="910" t="s">
        <v>740</v>
      </c>
      <c r="I16" s="370" t="s">
        <v>722</v>
      </c>
      <c r="J16" s="369" t="s">
        <v>720</v>
      </c>
      <c r="K16" s="371" t="s">
        <v>723</v>
      </c>
      <c r="L16" s="370" t="s">
        <v>722</v>
      </c>
      <c r="M16" s="369" t="s">
        <v>720</v>
      </c>
      <c r="N16" s="371" t="s">
        <v>723</v>
      </c>
      <c r="O16" s="370" t="s">
        <v>722</v>
      </c>
      <c r="P16" s="369" t="s">
        <v>720</v>
      </c>
      <c r="Q16" s="371" t="s">
        <v>723</v>
      </c>
      <c r="R16" s="370" t="s">
        <v>722</v>
      </c>
      <c r="S16" s="369" t="s">
        <v>720</v>
      </c>
      <c r="T16" s="371" t="s">
        <v>723</v>
      </c>
      <c r="U16" s="370" t="s">
        <v>722</v>
      </c>
      <c r="V16" s="369" t="s">
        <v>720</v>
      </c>
      <c r="W16" s="377" t="s">
        <v>723</v>
      </c>
      <c r="X16" s="405"/>
      <c r="Y16" s="406"/>
      <c r="Z16" s="406"/>
      <c r="AA16" s="386"/>
      <c r="AB16" s="386"/>
      <c r="AC16" s="418"/>
      <c r="AD16" s="412"/>
      <c r="AE16" s="386"/>
      <c r="AF16" s="412"/>
      <c r="AG16" s="423"/>
      <c r="AH16" s="183"/>
      <c r="AI16" s="183"/>
      <c r="AJ16" s="183"/>
      <c r="AK16" s="183"/>
      <c r="AL16" s="183"/>
      <c r="AM16" s="183"/>
    </row>
    <row r="17" spans="2:60" ht="15" customHeight="1">
      <c r="B17" s="889"/>
      <c r="C17" s="892"/>
      <c r="D17" s="357" t="s">
        <v>724</v>
      </c>
      <c r="E17" s="393" t="str">
        <f t="shared" ref="E17" si="0">IF(C16&lt;&gt;"",SUM(J17:V17),"")</f>
        <v/>
      </c>
      <c r="F17" s="445" t="s">
        <v>391</v>
      </c>
      <c r="G17" s="451" t="e">
        <f t="shared" ref="G17" si="1">ROUND((J17*J$7+M17*M$7+P17*P$7+S17*S$7+V17*V$7)/E17,3)</f>
        <v>#VALUE!</v>
      </c>
      <c r="H17" s="898"/>
      <c r="I17" s="358"/>
      <c r="J17" s="381"/>
      <c r="K17" s="359"/>
      <c r="L17" s="358"/>
      <c r="M17" s="381"/>
      <c r="N17" s="359"/>
      <c r="O17" s="358"/>
      <c r="P17" s="381"/>
      <c r="Q17" s="359"/>
      <c r="R17" s="358"/>
      <c r="S17" s="381"/>
      <c r="T17" s="359"/>
      <c r="U17" s="358"/>
      <c r="V17" s="381"/>
      <c r="W17" s="378"/>
      <c r="X17" s="401"/>
      <c r="Y17" s="402"/>
      <c r="Z17" s="402"/>
      <c r="AA17" s="385"/>
      <c r="AB17" s="385"/>
      <c r="AC17" s="416"/>
      <c r="AD17" s="410"/>
      <c r="AE17" s="385"/>
      <c r="AF17" s="410"/>
      <c r="AG17" s="421"/>
      <c r="AH17" s="186"/>
      <c r="AI17" s="186"/>
      <c r="AJ17" s="189"/>
      <c r="AK17" s="189"/>
      <c r="AL17" s="186"/>
      <c r="AM17" s="190"/>
      <c r="AN17" s="191"/>
      <c r="AO17" s="191"/>
      <c r="AP17" s="191"/>
      <c r="AQ17" s="191"/>
      <c r="AR17" s="191"/>
      <c r="AS17" s="191"/>
      <c r="AT17" s="191"/>
      <c r="AU17" s="191"/>
      <c r="AV17" s="191"/>
      <c r="AW17" s="191"/>
      <c r="AX17" s="191"/>
      <c r="AY17" s="191"/>
      <c r="AZ17" s="191"/>
      <c r="BA17" s="191"/>
      <c r="BB17" s="191"/>
      <c r="BC17" s="191"/>
      <c r="BD17" s="191"/>
      <c r="BE17" s="191"/>
      <c r="BF17" s="191"/>
      <c r="BG17" s="191"/>
      <c r="BH17" s="191"/>
    </row>
    <row r="18" spans="2:60" ht="15" customHeight="1">
      <c r="B18" s="889"/>
      <c r="C18" s="892"/>
      <c r="D18" s="361" t="s">
        <v>538</v>
      </c>
      <c r="E18" s="394" t="s">
        <v>720</v>
      </c>
      <c r="F18" s="446" t="s">
        <v>721</v>
      </c>
      <c r="G18" s="452"/>
      <c r="H18" s="898" t="s">
        <v>741</v>
      </c>
      <c r="I18" s="363" t="s">
        <v>722</v>
      </c>
      <c r="J18" s="364" t="s">
        <v>720</v>
      </c>
      <c r="K18" s="365" t="s">
        <v>723</v>
      </c>
      <c r="L18" s="363" t="s">
        <v>722</v>
      </c>
      <c r="M18" s="364" t="s">
        <v>720</v>
      </c>
      <c r="N18" s="365" t="s">
        <v>723</v>
      </c>
      <c r="O18" s="363" t="s">
        <v>722</v>
      </c>
      <c r="P18" s="364" t="s">
        <v>720</v>
      </c>
      <c r="Q18" s="365" t="s">
        <v>723</v>
      </c>
      <c r="R18" s="363" t="s">
        <v>722</v>
      </c>
      <c r="S18" s="364" t="s">
        <v>720</v>
      </c>
      <c r="T18" s="365" t="s">
        <v>723</v>
      </c>
      <c r="U18" s="363" t="s">
        <v>722</v>
      </c>
      <c r="V18" s="364" t="s">
        <v>720</v>
      </c>
      <c r="W18" s="379" t="s">
        <v>723</v>
      </c>
      <c r="X18" s="403"/>
      <c r="Y18" s="404"/>
      <c r="Z18" s="404"/>
      <c r="AA18" s="385" t="e">
        <f t="shared" ref="AA18" si="2">ROUNDDOWN(Y18/X18,3)</f>
        <v>#DIV/0!</v>
      </c>
      <c r="AB18" s="385" t="e">
        <f t="shared" ref="AB18" si="3">ROUNDDOWN(Z18/Y18,3)</f>
        <v>#DIV/0!</v>
      </c>
      <c r="AC18" s="417" t="e">
        <f t="shared" ref="AC18" si="4">IF(AB18&lt;=0.999,"○","")</f>
        <v>#DIV/0!</v>
      </c>
      <c r="AD18" s="411"/>
      <c r="AE18" s="385" t="e">
        <f t="shared" ref="AE18" si="5">ROUND(Z18/E17,3)</f>
        <v>#VALUE!</v>
      </c>
      <c r="AF18" s="411"/>
      <c r="AG18" s="422"/>
      <c r="AH18" s="183"/>
      <c r="AI18" s="183"/>
      <c r="AJ18" s="188"/>
      <c r="AK18" s="188"/>
      <c r="AL18" s="183"/>
      <c r="AM18" s="192"/>
    </row>
    <row r="19" spans="2:60" ht="15" customHeight="1">
      <c r="B19" s="896"/>
      <c r="C19" s="893"/>
      <c r="D19" s="366" t="s">
        <v>725</v>
      </c>
      <c r="E19" s="393" t="str">
        <f t="shared" ref="E19" si="6">IF(C16&lt;&gt;"",SUM(J19:V19),"")</f>
        <v/>
      </c>
      <c r="F19" s="447" t="s">
        <v>391</v>
      </c>
      <c r="G19" s="454" t="e">
        <f t="shared" ref="G19" si="7">ROUND((J19*J$7+M19*M$7+P19*P$7+S19*S$7+V19*V$7)/E19,3)</f>
        <v>#VALUE!</v>
      </c>
      <c r="H19" s="899"/>
      <c r="I19" s="367"/>
      <c r="J19" s="383"/>
      <c r="K19" s="368"/>
      <c r="L19" s="367"/>
      <c r="M19" s="383"/>
      <c r="N19" s="368"/>
      <c r="O19" s="367"/>
      <c r="P19" s="383"/>
      <c r="Q19" s="368"/>
      <c r="R19" s="367"/>
      <c r="S19" s="383"/>
      <c r="T19" s="368"/>
      <c r="U19" s="367"/>
      <c r="V19" s="383"/>
      <c r="W19" s="380"/>
      <c r="X19" s="407"/>
      <c r="Y19" s="408"/>
      <c r="Z19" s="408"/>
      <c r="AA19" s="387"/>
      <c r="AB19" s="387"/>
      <c r="AC19" s="419"/>
      <c r="AD19" s="413"/>
      <c r="AE19" s="387"/>
      <c r="AF19" s="413"/>
      <c r="AG19" s="194"/>
      <c r="AH19" s="183"/>
      <c r="AI19" s="183"/>
      <c r="AJ19" s="188"/>
      <c r="AK19" s="188"/>
      <c r="AL19" s="183"/>
      <c r="AM19" s="192"/>
    </row>
    <row r="20" spans="2:60" ht="15" customHeight="1">
      <c r="B20" s="888"/>
      <c r="C20" s="894"/>
      <c r="D20" s="344" t="s">
        <v>538</v>
      </c>
      <c r="E20" s="395" t="s">
        <v>720</v>
      </c>
      <c r="F20" s="448" t="s">
        <v>721</v>
      </c>
      <c r="G20" s="453"/>
      <c r="H20" s="910" t="s">
        <v>740</v>
      </c>
      <c r="I20" s="370" t="s">
        <v>722</v>
      </c>
      <c r="J20" s="369" t="s">
        <v>720</v>
      </c>
      <c r="K20" s="371" t="s">
        <v>723</v>
      </c>
      <c r="L20" s="370" t="s">
        <v>722</v>
      </c>
      <c r="M20" s="369" t="s">
        <v>720</v>
      </c>
      <c r="N20" s="371" t="s">
        <v>723</v>
      </c>
      <c r="O20" s="370" t="s">
        <v>722</v>
      </c>
      <c r="P20" s="369" t="s">
        <v>720</v>
      </c>
      <c r="Q20" s="371" t="s">
        <v>723</v>
      </c>
      <c r="R20" s="370" t="s">
        <v>722</v>
      </c>
      <c r="S20" s="369" t="s">
        <v>720</v>
      </c>
      <c r="T20" s="371" t="s">
        <v>723</v>
      </c>
      <c r="U20" s="370" t="s">
        <v>722</v>
      </c>
      <c r="V20" s="369" t="s">
        <v>720</v>
      </c>
      <c r="W20" s="377" t="s">
        <v>723</v>
      </c>
      <c r="X20" s="405"/>
      <c r="Y20" s="406"/>
      <c r="Z20" s="406"/>
      <c r="AA20" s="386"/>
      <c r="AB20" s="386"/>
      <c r="AC20" s="418"/>
      <c r="AD20" s="412"/>
      <c r="AE20" s="386"/>
      <c r="AF20" s="412"/>
      <c r="AG20" s="423"/>
      <c r="AH20" s="183"/>
      <c r="AI20" s="183"/>
      <c r="AJ20" s="183"/>
      <c r="AK20" s="183"/>
      <c r="AL20" s="183"/>
      <c r="AM20" s="183"/>
    </row>
    <row r="21" spans="2:60" ht="15" customHeight="1">
      <c r="B21" s="889"/>
      <c r="C21" s="892"/>
      <c r="D21" s="357" t="s">
        <v>724</v>
      </c>
      <c r="E21" s="393" t="str">
        <f t="shared" ref="E21" si="8">IF(C20&lt;&gt;"",SUM(J21:V21),"")</f>
        <v/>
      </c>
      <c r="F21" s="445" t="s">
        <v>391</v>
      </c>
      <c r="G21" s="451" t="e">
        <f t="shared" ref="G21" si="9">ROUND((J21*J$7+M21*M$7+P21*P$7+S21*S$7+V21*V$7)/E21,3)</f>
        <v>#VALUE!</v>
      </c>
      <c r="H21" s="898"/>
      <c r="I21" s="358"/>
      <c r="J21" s="381"/>
      <c r="K21" s="359"/>
      <c r="L21" s="358"/>
      <c r="M21" s="381"/>
      <c r="N21" s="359"/>
      <c r="O21" s="358"/>
      <c r="P21" s="381"/>
      <c r="Q21" s="359"/>
      <c r="R21" s="358"/>
      <c r="S21" s="381"/>
      <c r="T21" s="359"/>
      <c r="U21" s="358"/>
      <c r="V21" s="381"/>
      <c r="W21" s="378"/>
      <c r="X21" s="401"/>
      <c r="Y21" s="402"/>
      <c r="Z21" s="402"/>
      <c r="AA21" s="385"/>
      <c r="AB21" s="385"/>
      <c r="AC21" s="416"/>
      <c r="AD21" s="410"/>
      <c r="AE21" s="385"/>
      <c r="AF21" s="410"/>
      <c r="AG21" s="421"/>
      <c r="AH21" s="186"/>
      <c r="AI21" s="186"/>
      <c r="AJ21" s="189"/>
      <c r="AK21" s="189"/>
      <c r="AL21" s="186"/>
      <c r="AM21" s="190"/>
      <c r="AN21" s="191"/>
      <c r="AO21" s="191"/>
      <c r="AP21" s="191"/>
      <c r="AQ21" s="191"/>
      <c r="AR21" s="191"/>
      <c r="AS21" s="191"/>
      <c r="AT21" s="191"/>
      <c r="AU21" s="191"/>
      <c r="AV21" s="191"/>
      <c r="AW21" s="191"/>
      <c r="AX21" s="191"/>
      <c r="AY21" s="191"/>
      <c r="AZ21" s="191"/>
      <c r="BA21" s="191"/>
      <c r="BB21" s="191"/>
      <c r="BC21" s="191"/>
      <c r="BD21" s="191"/>
      <c r="BE21" s="191"/>
      <c r="BF21" s="191"/>
      <c r="BG21" s="191"/>
      <c r="BH21" s="191"/>
    </row>
    <row r="22" spans="2:60" ht="15" customHeight="1">
      <c r="B22" s="889"/>
      <c r="C22" s="892"/>
      <c r="D22" s="361" t="s">
        <v>538</v>
      </c>
      <c r="E22" s="394" t="s">
        <v>720</v>
      </c>
      <c r="F22" s="446" t="s">
        <v>721</v>
      </c>
      <c r="G22" s="452"/>
      <c r="H22" s="898" t="s">
        <v>741</v>
      </c>
      <c r="I22" s="363" t="s">
        <v>722</v>
      </c>
      <c r="J22" s="364" t="s">
        <v>720</v>
      </c>
      <c r="K22" s="365" t="s">
        <v>723</v>
      </c>
      <c r="L22" s="363" t="s">
        <v>722</v>
      </c>
      <c r="M22" s="364" t="s">
        <v>720</v>
      </c>
      <c r="N22" s="365" t="s">
        <v>723</v>
      </c>
      <c r="O22" s="363" t="s">
        <v>722</v>
      </c>
      <c r="P22" s="364" t="s">
        <v>720</v>
      </c>
      <c r="Q22" s="365" t="s">
        <v>723</v>
      </c>
      <c r="R22" s="363" t="s">
        <v>722</v>
      </c>
      <c r="S22" s="364" t="s">
        <v>720</v>
      </c>
      <c r="T22" s="365" t="s">
        <v>723</v>
      </c>
      <c r="U22" s="363" t="s">
        <v>722</v>
      </c>
      <c r="V22" s="364" t="s">
        <v>720</v>
      </c>
      <c r="W22" s="379" t="s">
        <v>723</v>
      </c>
      <c r="X22" s="403"/>
      <c r="Y22" s="404"/>
      <c r="Z22" s="404"/>
      <c r="AA22" s="385" t="e">
        <f t="shared" ref="AA22" si="10">ROUNDDOWN(Y22/X22,3)</f>
        <v>#DIV/0!</v>
      </c>
      <c r="AB22" s="385" t="e">
        <f t="shared" ref="AB22" si="11">ROUNDDOWN(Z22/Y22,3)</f>
        <v>#DIV/0!</v>
      </c>
      <c r="AC22" s="417" t="e">
        <f t="shared" ref="AC22" si="12">IF(AB22&lt;=0.999,"○","")</f>
        <v>#DIV/0!</v>
      </c>
      <c r="AD22" s="411"/>
      <c r="AE22" s="385" t="e">
        <f t="shared" ref="AE22" si="13">ROUND(Z22/E21,3)</f>
        <v>#VALUE!</v>
      </c>
      <c r="AF22" s="411"/>
      <c r="AG22" s="422"/>
      <c r="AH22" s="183"/>
      <c r="AI22" s="183"/>
      <c r="AJ22" s="188"/>
      <c r="AK22" s="188"/>
      <c r="AL22" s="183"/>
      <c r="AM22" s="192"/>
    </row>
    <row r="23" spans="2:60" ht="15" customHeight="1">
      <c r="B23" s="896"/>
      <c r="C23" s="893"/>
      <c r="D23" s="366" t="s">
        <v>725</v>
      </c>
      <c r="E23" s="393" t="str">
        <f t="shared" ref="E23" si="14">IF(C20&lt;&gt;"",SUM(J23:V23),"")</f>
        <v/>
      </c>
      <c r="F23" s="447" t="s">
        <v>391</v>
      </c>
      <c r="G23" s="454" t="e">
        <f t="shared" ref="G23" si="15">ROUND((J23*J$7+M23*M$7+P23*P$7+S23*S$7+V23*V$7)/E23,3)</f>
        <v>#VALUE!</v>
      </c>
      <c r="H23" s="899"/>
      <c r="I23" s="367"/>
      <c r="J23" s="383"/>
      <c r="K23" s="368"/>
      <c r="L23" s="367"/>
      <c r="M23" s="383"/>
      <c r="N23" s="368"/>
      <c r="O23" s="367"/>
      <c r="P23" s="383"/>
      <c r="Q23" s="368"/>
      <c r="R23" s="367"/>
      <c r="S23" s="383"/>
      <c r="T23" s="368"/>
      <c r="U23" s="367"/>
      <c r="V23" s="383"/>
      <c r="W23" s="380"/>
      <c r="X23" s="407"/>
      <c r="Y23" s="408"/>
      <c r="Z23" s="408"/>
      <c r="AA23" s="387"/>
      <c r="AB23" s="387"/>
      <c r="AC23" s="419"/>
      <c r="AD23" s="413"/>
      <c r="AE23" s="387"/>
      <c r="AF23" s="413"/>
      <c r="AG23" s="194"/>
      <c r="AH23" s="183"/>
      <c r="AI23" s="183"/>
      <c r="AJ23" s="188"/>
      <c r="AK23" s="188"/>
      <c r="AL23" s="183"/>
      <c r="AM23" s="192"/>
    </row>
    <row r="24" spans="2:60" ht="15" customHeight="1">
      <c r="B24" s="888"/>
      <c r="C24" s="894"/>
      <c r="D24" s="344" t="s">
        <v>538</v>
      </c>
      <c r="E24" s="395" t="s">
        <v>720</v>
      </c>
      <c r="F24" s="448" t="s">
        <v>721</v>
      </c>
      <c r="G24" s="453"/>
      <c r="H24" s="910" t="s">
        <v>740</v>
      </c>
      <c r="I24" s="370" t="s">
        <v>722</v>
      </c>
      <c r="J24" s="369" t="s">
        <v>720</v>
      </c>
      <c r="K24" s="371" t="s">
        <v>723</v>
      </c>
      <c r="L24" s="370" t="s">
        <v>722</v>
      </c>
      <c r="M24" s="369" t="s">
        <v>720</v>
      </c>
      <c r="N24" s="371" t="s">
        <v>723</v>
      </c>
      <c r="O24" s="370" t="s">
        <v>722</v>
      </c>
      <c r="P24" s="369" t="s">
        <v>720</v>
      </c>
      <c r="Q24" s="371" t="s">
        <v>723</v>
      </c>
      <c r="R24" s="370" t="s">
        <v>722</v>
      </c>
      <c r="S24" s="369" t="s">
        <v>720</v>
      </c>
      <c r="T24" s="371" t="s">
        <v>723</v>
      </c>
      <c r="U24" s="370" t="s">
        <v>722</v>
      </c>
      <c r="V24" s="369" t="s">
        <v>720</v>
      </c>
      <c r="W24" s="377" t="s">
        <v>723</v>
      </c>
      <c r="X24" s="405"/>
      <c r="Y24" s="406"/>
      <c r="Z24" s="406"/>
      <c r="AA24" s="386"/>
      <c r="AB24" s="386"/>
      <c r="AC24" s="418"/>
      <c r="AD24" s="412"/>
      <c r="AE24" s="386"/>
      <c r="AF24" s="412"/>
      <c r="AG24" s="423"/>
      <c r="AH24" s="183"/>
      <c r="AI24" s="183"/>
      <c r="AJ24" s="183"/>
      <c r="AK24" s="183"/>
      <c r="AL24" s="183"/>
      <c r="AM24" s="183"/>
    </row>
    <row r="25" spans="2:60" ht="15" customHeight="1">
      <c r="B25" s="889"/>
      <c r="C25" s="892"/>
      <c r="D25" s="357" t="s">
        <v>724</v>
      </c>
      <c r="E25" s="393" t="str">
        <f t="shared" ref="E25" si="16">IF(C24&lt;&gt;"",SUM(J25:V25),"")</f>
        <v/>
      </c>
      <c r="F25" s="445" t="s">
        <v>391</v>
      </c>
      <c r="G25" s="451" t="e">
        <f t="shared" ref="G25" si="17">ROUND((J25*J$7+M25*M$7+P25*P$7+S25*S$7+V25*V$7)/E25,3)</f>
        <v>#VALUE!</v>
      </c>
      <c r="H25" s="898"/>
      <c r="I25" s="358"/>
      <c r="J25" s="381"/>
      <c r="K25" s="359"/>
      <c r="L25" s="358"/>
      <c r="M25" s="381"/>
      <c r="N25" s="359"/>
      <c r="O25" s="358"/>
      <c r="P25" s="381"/>
      <c r="Q25" s="359"/>
      <c r="R25" s="358"/>
      <c r="S25" s="381"/>
      <c r="T25" s="359"/>
      <c r="U25" s="358"/>
      <c r="V25" s="381"/>
      <c r="W25" s="378"/>
      <c r="X25" s="401"/>
      <c r="Y25" s="402"/>
      <c r="Z25" s="402"/>
      <c r="AA25" s="385"/>
      <c r="AB25" s="385"/>
      <c r="AC25" s="416"/>
      <c r="AD25" s="410"/>
      <c r="AE25" s="385"/>
      <c r="AF25" s="410"/>
      <c r="AG25" s="421"/>
      <c r="AH25" s="186"/>
      <c r="AI25" s="186"/>
      <c r="AJ25" s="189"/>
      <c r="AK25" s="189"/>
      <c r="AL25" s="186"/>
      <c r="AM25" s="190"/>
      <c r="AN25" s="191"/>
      <c r="AO25" s="191"/>
      <c r="AP25" s="191"/>
      <c r="AQ25" s="191"/>
      <c r="AR25" s="191"/>
      <c r="AS25" s="191"/>
      <c r="AT25" s="191"/>
      <c r="AU25" s="191"/>
      <c r="AV25" s="191"/>
      <c r="AW25" s="191"/>
      <c r="AX25" s="191"/>
      <c r="AY25" s="191"/>
      <c r="AZ25" s="191"/>
      <c r="BA25" s="191"/>
      <c r="BB25" s="191"/>
      <c r="BC25" s="191"/>
      <c r="BD25" s="191"/>
      <c r="BE25" s="191"/>
      <c r="BF25" s="191"/>
      <c r="BG25" s="191"/>
      <c r="BH25" s="191"/>
    </row>
    <row r="26" spans="2:60" ht="15" customHeight="1">
      <c r="B26" s="889"/>
      <c r="C26" s="892"/>
      <c r="D26" s="361" t="s">
        <v>538</v>
      </c>
      <c r="E26" s="394" t="s">
        <v>720</v>
      </c>
      <c r="F26" s="446" t="s">
        <v>721</v>
      </c>
      <c r="G26" s="452"/>
      <c r="H26" s="898" t="s">
        <v>741</v>
      </c>
      <c r="I26" s="363" t="s">
        <v>722</v>
      </c>
      <c r="J26" s="364" t="s">
        <v>720</v>
      </c>
      <c r="K26" s="365" t="s">
        <v>723</v>
      </c>
      <c r="L26" s="363" t="s">
        <v>722</v>
      </c>
      <c r="M26" s="364" t="s">
        <v>720</v>
      </c>
      <c r="N26" s="365" t="s">
        <v>723</v>
      </c>
      <c r="O26" s="363" t="s">
        <v>722</v>
      </c>
      <c r="P26" s="364" t="s">
        <v>720</v>
      </c>
      <c r="Q26" s="365" t="s">
        <v>723</v>
      </c>
      <c r="R26" s="363" t="s">
        <v>722</v>
      </c>
      <c r="S26" s="364" t="s">
        <v>720</v>
      </c>
      <c r="T26" s="365" t="s">
        <v>723</v>
      </c>
      <c r="U26" s="363" t="s">
        <v>722</v>
      </c>
      <c r="V26" s="364" t="s">
        <v>720</v>
      </c>
      <c r="W26" s="379" t="s">
        <v>723</v>
      </c>
      <c r="X26" s="403"/>
      <c r="Y26" s="404"/>
      <c r="Z26" s="404"/>
      <c r="AA26" s="385" t="e">
        <f t="shared" ref="AA26" si="18">ROUNDDOWN(Y26/X26,3)</f>
        <v>#DIV/0!</v>
      </c>
      <c r="AB26" s="385" t="e">
        <f t="shared" ref="AB26" si="19">ROUNDDOWN(Z26/Y26,3)</f>
        <v>#DIV/0!</v>
      </c>
      <c r="AC26" s="417" t="e">
        <f t="shared" ref="AC26" si="20">IF(AB26&lt;=0.999,"○","")</f>
        <v>#DIV/0!</v>
      </c>
      <c r="AD26" s="411"/>
      <c r="AE26" s="385" t="e">
        <f t="shared" ref="AE26" si="21">ROUND(Z26/E25,3)</f>
        <v>#VALUE!</v>
      </c>
      <c r="AF26" s="411"/>
      <c r="AG26" s="422"/>
      <c r="AH26" s="183"/>
      <c r="AI26" s="183"/>
      <c r="AJ26" s="188"/>
      <c r="AK26" s="188"/>
      <c r="AL26" s="183"/>
      <c r="AM26" s="192"/>
    </row>
    <row r="27" spans="2:60" ht="15" customHeight="1">
      <c r="B27" s="896"/>
      <c r="C27" s="893"/>
      <c r="D27" s="366" t="s">
        <v>725</v>
      </c>
      <c r="E27" s="393" t="str">
        <f t="shared" ref="E27" si="22">IF(C24&lt;&gt;"",SUM(J27:V27),"")</f>
        <v/>
      </c>
      <c r="F27" s="447" t="s">
        <v>391</v>
      </c>
      <c r="G27" s="454" t="e">
        <f t="shared" ref="G27" si="23">ROUND((J27*J$7+M27*M$7+P27*P$7+S27*S$7+V27*V$7)/E27,3)</f>
        <v>#VALUE!</v>
      </c>
      <c r="H27" s="899"/>
      <c r="I27" s="367"/>
      <c r="J27" s="383"/>
      <c r="K27" s="368"/>
      <c r="L27" s="367"/>
      <c r="M27" s="383"/>
      <c r="N27" s="368"/>
      <c r="O27" s="367"/>
      <c r="P27" s="383"/>
      <c r="Q27" s="368"/>
      <c r="R27" s="367"/>
      <c r="S27" s="383"/>
      <c r="T27" s="368"/>
      <c r="U27" s="367"/>
      <c r="V27" s="383"/>
      <c r="W27" s="380"/>
      <c r="X27" s="407"/>
      <c r="Y27" s="408"/>
      <c r="Z27" s="408"/>
      <c r="AA27" s="387"/>
      <c r="AB27" s="387"/>
      <c r="AC27" s="419"/>
      <c r="AD27" s="413"/>
      <c r="AE27" s="387"/>
      <c r="AF27" s="413"/>
      <c r="AG27" s="194"/>
      <c r="AH27" s="183"/>
      <c r="AI27" s="183"/>
      <c r="AJ27" s="188"/>
      <c r="AK27" s="188"/>
      <c r="AL27" s="183"/>
      <c r="AM27" s="192"/>
    </row>
    <row r="28" spans="2:60" ht="15" customHeight="1">
      <c r="B28" s="888"/>
      <c r="C28" s="894"/>
      <c r="D28" s="344" t="s">
        <v>538</v>
      </c>
      <c r="E28" s="395" t="s">
        <v>720</v>
      </c>
      <c r="F28" s="448" t="s">
        <v>721</v>
      </c>
      <c r="G28" s="453"/>
      <c r="H28" s="910" t="s">
        <v>740</v>
      </c>
      <c r="I28" s="370" t="s">
        <v>722</v>
      </c>
      <c r="J28" s="369" t="s">
        <v>720</v>
      </c>
      <c r="K28" s="371" t="s">
        <v>723</v>
      </c>
      <c r="L28" s="370" t="s">
        <v>722</v>
      </c>
      <c r="M28" s="369" t="s">
        <v>720</v>
      </c>
      <c r="N28" s="371" t="s">
        <v>723</v>
      </c>
      <c r="O28" s="370" t="s">
        <v>722</v>
      </c>
      <c r="P28" s="369" t="s">
        <v>720</v>
      </c>
      <c r="Q28" s="371" t="s">
        <v>723</v>
      </c>
      <c r="R28" s="370" t="s">
        <v>722</v>
      </c>
      <c r="S28" s="369" t="s">
        <v>720</v>
      </c>
      <c r="T28" s="371" t="s">
        <v>723</v>
      </c>
      <c r="U28" s="370" t="s">
        <v>722</v>
      </c>
      <c r="V28" s="369" t="s">
        <v>720</v>
      </c>
      <c r="W28" s="377" t="s">
        <v>723</v>
      </c>
      <c r="X28" s="405"/>
      <c r="Y28" s="406"/>
      <c r="Z28" s="406"/>
      <c r="AA28" s="386"/>
      <c r="AB28" s="386"/>
      <c r="AC28" s="418"/>
      <c r="AD28" s="412"/>
      <c r="AE28" s="386"/>
      <c r="AF28" s="412"/>
      <c r="AG28" s="423"/>
      <c r="AH28" s="183"/>
      <c r="AI28" s="183"/>
      <c r="AJ28" s="183"/>
      <c r="AK28" s="183"/>
      <c r="AL28" s="183"/>
      <c r="AM28" s="183"/>
    </row>
    <row r="29" spans="2:60" ht="15" customHeight="1">
      <c r="B29" s="889"/>
      <c r="C29" s="892"/>
      <c r="D29" s="357" t="s">
        <v>724</v>
      </c>
      <c r="E29" s="393" t="str">
        <f t="shared" ref="E29" si="24">IF(C28&lt;&gt;"",SUM(J29:V29),"")</f>
        <v/>
      </c>
      <c r="F29" s="445" t="s">
        <v>391</v>
      </c>
      <c r="G29" s="451" t="e">
        <f t="shared" ref="G29" si="25">ROUND((J29*J$7+M29*M$7+P29*P$7+S29*S$7+V29*V$7)/E29,3)</f>
        <v>#VALUE!</v>
      </c>
      <c r="H29" s="898"/>
      <c r="I29" s="358"/>
      <c r="J29" s="381"/>
      <c r="K29" s="359"/>
      <c r="L29" s="358"/>
      <c r="M29" s="381"/>
      <c r="N29" s="359"/>
      <c r="O29" s="358"/>
      <c r="P29" s="381"/>
      <c r="Q29" s="359"/>
      <c r="R29" s="358"/>
      <c r="S29" s="381"/>
      <c r="T29" s="359"/>
      <c r="U29" s="358"/>
      <c r="V29" s="381"/>
      <c r="W29" s="378"/>
      <c r="X29" s="401"/>
      <c r="Y29" s="402"/>
      <c r="Z29" s="402"/>
      <c r="AA29" s="385"/>
      <c r="AB29" s="385"/>
      <c r="AC29" s="416"/>
      <c r="AD29" s="410"/>
      <c r="AE29" s="385"/>
      <c r="AF29" s="410"/>
      <c r="AG29" s="421"/>
      <c r="AH29" s="186"/>
      <c r="AI29" s="186"/>
      <c r="AJ29" s="189"/>
      <c r="AK29" s="189"/>
      <c r="AL29" s="186"/>
      <c r="AM29" s="190"/>
      <c r="AN29" s="191"/>
      <c r="AO29" s="191"/>
      <c r="AP29" s="191"/>
      <c r="AQ29" s="191"/>
      <c r="AR29" s="191"/>
      <c r="AS29" s="191"/>
      <c r="AT29" s="191"/>
      <c r="AU29" s="191"/>
      <c r="AV29" s="191"/>
      <c r="AW29" s="191"/>
      <c r="AX29" s="191"/>
      <c r="AY29" s="191"/>
      <c r="AZ29" s="191"/>
      <c r="BA29" s="191"/>
      <c r="BB29" s="191"/>
      <c r="BC29" s="191"/>
      <c r="BD29" s="191"/>
      <c r="BE29" s="191"/>
      <c r="BF29" s="191"/>
      <c r="BG29" s="191"/>
      <c r="BH29" s="191"/>
    </row>
    <row r="30" spans="2:60" ht="15" customHeight="1">
      <c r="B30" s="889"/>
      <c r="C30" s="892"/>
      <c r="D30" s="361" t="s">
        <v>538</v>
      </c>
      <c r="E30" s="394" t="s">
        <v>720</v>
      </c>
      <c r="F30" s="446" t="s">
        <v>721</v>
      </c>
      <c r="G30" s="452"/>
      <c r="H30" s="898" t="s">
        <v>741</v>
      </c>
      <c r="I30" s="363" t="s">
        <v>722</v>
      </c>
      <c r="J30" s="364" t="s">
        <v>720</v>
      </c>
      <c r="K30" s="365" t="s">
        <v>723</v>
      </c>
      <c r="L30" s="363" t="s">
        <v>722</v>
      </c>
      <c r="M30" s="364" t="s">
        <v>720</v>
      </c>
      <c r="N30" s="365" t="s">
        <v>723</v>
      </c>
      <c r="O30" s="363" t="s">
        <v>722</v>
      </c>
      <c r="P30" s="364" t="s">
        <v>720</v>
      </c>
      <c r="Q30" s="365" t="s">
        <v>723</v>
      </c>
      <c r="R30" s="363" t="s">
        <v>722</v>
      </c>
      <c r="S30" s="364" t="s">
        <v>720</v>
      </c>
      <c r="T30" s="365" t="s">
        <v>723</v>
      </c>
      <c r="U30" s="363" t="s">
        <v>722</v>
      </c>
      <c r="V30" s="364" t="s">
        <v>720</v>
      </c>
      <c r="W30" s="379" t="s">
        <v>723</v>
      </c>
      <c r="X30" s="403"/>
      <c r="Y30" s="404"/>
      <c r="Z30" s="404"/>
      <c r="AA30" s="385" t="e">
        <f t="shared" ref="AA30" si="26">ROUNDDOWN(Y30/X30,3)</f>
        <v>#DIV/0!</v>
      </c>
      <c r="AB30" s="385" t="e">
        <f t="shared" ref="AB30" si="27">ROUNDDOWN(Z30/Y30,3)</f>
        <v>#DIV/0!</v>
      </c>
      <c r="AC30" s="417" t="e">
        <f t="shared" ref="AC30" si="28">IF(AB30&lt;=0.999,"○","")</f>
        <v>#DIV/0!</v>
      </c>
      <c r="AD30" s="411"/>
      <c r="AE30" s="385" t="e">
        <f t="shared" ref="AE30" si="29">ROUND(Z30/E29,3)</f>
        <v>#VALUE!</v>
      </c>
      <c r="AF30" s="411"/>
      <c r="AG30" s="422"/>
      <c r="AH30" s="183"/>
      <c r="AI30" s="183"/>
      <c r="AJ30" s="188"/>
      <c r="AK30" s="188"/>
      <c r="AL30" s="183"/>
      <c r="AM30" s="192"/>
    </row>
    <row r="31" spans="2:60" ht="15" customHeight="1">
      <c r="B31" s="896"/>
      <c r="C31" s="893"/>
      <c r="D31" s="366" t="s">
        <v>725</v>
      </c>
      <c r="E31" s="393" t="str">
        <f t="shared" ref="E31" si="30">IF(C28&lt;&gt;"",SUM(J31:V31),"")</f>
        <v/>
      </c>
      <c r="F31" s="447" t="s">
        <v>391</v>
      </c>
      <c r="G31" s="454" t="e">
        <f t="shared" ref="G31" si="31">ROUND((J31*J$7+M31*M$7+P31*P$7+S31*S$7+V31*V$7)/E31,3)</f>
        <v>#VALUE!</v>
      </c>
      <c r="H31" s="899"/>
      <c r="I31" s="367"/>
      <c r="J31" s="383"/>
      <c r="K31" s="368"/>
      <c r="L31" s="367"/>
      <c r="M31" s="383"/>
      <c r="N31" s="368"/>
      <c r="O31" s="367"/>
      <c r="P31" s="383"/>
      <c r="Q31" s="368"/>
      <c r="R31" s="367"/>
      <c r="S31" s="383"/>
      <c r="T31" s="368"/>
      <c r="U31" s="367"/>
      <c r="V31" s="383"/>
      <c r="W31" s="380"/>
      <c r="X31" s="407"/>
      <c r="Y31" s="408"/>
      <c r="Z31" s="408"/>
      <c r="AA31" s="387"/>
      <c r="AB31" s="387"/>
      <c r="AC31" s="419"/>
      <c r="AD31" s="413"/>
      <c r="AE31" s="387"/>
      <c r="AF31" s="413"/>
      <c r="AG31" s="194"/>
      <c r="AH31" s="183"/>
      <c r="AI31" s="183"/>
      <c r="AJ31" s="188"/>
      <c r="AK31" s="188"/>
      <c r="AL31" s="183"/>
      <c r="AM31" s="192"/>
    </row>
    <row r="32" spans="2:60" ht="15" customHeight="1">
      <c r="B32" s="888"/>
      <c r="C32" s="894"/>
      <c r="D32" s="344" t="s">
        <v>538</v>
      </c>
      <c r="E32" s="395" t="s">
        <v>720</v>
      </c>
      <c r="F32" s="448" t="s">
        <v>721</v>
      </c>
      <c r="G32" s="453"/>
      <c r="H32" s="910" t="s">
        <v>740</v>
      </c>
      <c r="I32" s="370" t="s">
        <v>722</v>
      </c>
      <c r="J32" s="369" t="s">
        <v>720</v>
      </c>
      <c r="K32" s="371" t="s">
        <v>723</v>
      </c>
      <c r="L32" s="370" t="s">
        <v>722</v>
      </c>
      <c r="M32" s="369" t="s">
        <v>720</v>
      </c>
      <c r="N32" s="371" t="s">
        <v>723</v>
      </c>
      <c r="O32" s="370" t="s">
        <v>722</v>
      </c>
      <c r="P32" s="369" t="s">
        <v>720</v>
      </c>
      <c r="Q32" s="371" t="s">
        <v>723</v>
      </c>
      <c r="R32" s="370" t="s">
        <v>722</v>
      </c>
      <c r="S32" s="369" t="s">
        <v>720</v>
      </c>
      <c r="T32" s="371" t="s">
        <v>723</v>
      </c>
      <c r="U32" s="370" t="s">
        <v>722</v>
      </c>
      <c r="V32" s="369" t="s">
        <v>720</v>
      </c>
      <c r="W32" s="377" t="s">
        <v>723</v>
      </c>
      <c r="X32" s="405"/>
      <c r="Y32" s="406"/>
      <c r="Z32" s="406"/>
      <c r="AA32" s="386"/>
      <c r="AB32" s="386"/>
      <c r="AC32" s="418"/>
      <c r="AD32" s="412"/>
      <c r="AE32" s="386"/>
      <c r="AF32" s="412"/>
      <c r="AG32" s="423"/>
      <c r="AH32" s="183"/>
      <c r="AI32" s="183"/>
      <c r="AJ32" s="183"/>
      <c r="AK32" s="183"/>
      <c r="AL32" s="183"/>
      <c r="AM32" s="183"/>
    </row>
    <row r="33" spans="2:60" ht="15" customHeight="1">
      <c r="B33" s="889"/>
      <c r="C33" s="892"/>
      <c r="D33" s="357" t="s">
        <v>724</v>
      </c>
      <c r="E33" s="393" t="str">
        <f t="shared" ref="E33" si="32">IF(C32&lt;&gt;"",SUM(J33:V33),"")</f>
        <v/>
      </c>
      <c r="F33" s="445" t="s">
        <v>391</v>
      </c>
      <c r="G33" s="451" t="e">
        <f t="shared" ref="G33" si="33">ROUND((J33*J$7+M33*M$7+P33*P$7+S33*S$7+V33*V$7)/E33,3)</f>
        <v>#VALUE!</v>
      </c>
      <c r="H33" s="898"/>
      <c r="I33" s="358"/>
      <c r="J33" s="381"/>
      <c r="K33" s="359"/>
      <c r="L33" s="358"/>
      <c r="M33" s="381"/>
      <c r="N33" s="359"/>
      <c r="O33" s="358"/>
      <c r="P33" s="381"/>
      <c r="Q33" s="359"/>
      <c r="R33" s="358"/>
      <c r="S33" s="381"/>
      <c r="T33" s="359"/>
      <c r="U33" s="358"/>
      <c r="V33" s="381"/>
      <c r="W33" s="378"/>
      <c r="X33" s="401"/>
      <c r="Y33" s="402"/>
      <c r="Z33" s="402"/>
      <c r="AA33" s="385"/>
      <c r="AB33" s="385"/>
      <c r="AC33" s="416"/>
      <c r="AD33" s="410"/>
      <c r="AE33" s="385"/>
      <c r="AF33" s="410"/>
      <c r="AG33" s="421"/>
      <c r="AH33" s="186"/>
      <c r="AI33" s="186"/>
      <c r="AJ33" s="189"/>
      <c r="AK33" s="189"/>
      <c r="AL33" s="186"/>
      <c r="AM33" s="190"/>
      <c r="AN33" s="191"/>
      <c r="AO33" s="191"/>
      <c r="AP33" s="191"/>
      <c r="AQ33" s="191"/>
      <c r="AR33" s="191"/>
      <c r="AS33" s="191"/>
      <c r="AT33" s="191"/>
      <c r="AU33" s="191"/>
      <c r="AV33" s="191"/>
      <c r="AW33" s="191"/>
      <c r="AX33" s="191"/>
      <c r="AY33" s="191"/>
      <c r="AZ33" s="191"/>
      <c r="BA33" s="191"/>
      <c r="BB33" s="191"/>
      <c r="BC33" s="191"/>
      <c r="BD33" s="191"/>
      <c r="BE33" s="191"/>
      <c r="BF33" s="191"/>
      <c r="BG33" s="191"/>
      <c r="BH33" s="191"/>
    </row>
    <row r="34" spans="2:60" ht="15" customHeight="1">
      <c r="B34" s="889"/>
      <c r="C34" s="892"/>
      <c r="D34" s="361" t="s">
        <v>538</v>
      </c>
      <c r="E34" s="394" t="s">
        <v>720</v>
      </c>
      <c r="F34" s="446" t="s">
        <v>721</v>
      </c>
      <c r="G34" s="452"/>
      <c r="H34" s="898" t="s">
        <v>741</v>
      </c>
      <c r="I34" s="363" t="s">
        <v>722</v>
      </c>
      <c r="J34" s="364" t="s">
        <v>720</v>
      </c>
      <c r="K34" s="365" t="s">
        <v>723</v>
      </c>
      <c r="L34" s="363" t="s">
        <v>722</v>
      </c>
      <c r="M34" s="364" t="s">
        <v>720</v>
      </c>
      <c r="N34" s="365" t="s">
        <v>723</v>
      </c>
      <c r="O34" s="363" t="s">
        <v>722</v>
      </c>
      <c r="P34" s="364" t="s">
        <v>720</v>
      </c>
      <c r="Q34" s="365" t="s">
        <v>723</v>
      </c>
      <c r="R34" s="363" t="s">
        <v>722</v>
      </c>
      <c r="S34" s="364" t="s">
        <v>720</v>
      </c>
      <c r="T34" s="365" t="s">
        <v>723</v>
      </c>
      <c r="U34" s="363" t="s">
        <v>722</v>
      </c>
      <c r="V34" s="364" t="s">
        <v>720</v>
      </c>
      <c r="W34" s="379" t="s">
        <v>723</v>
      </c>
      <c r="X34" s="403"/>
      <c r="Y34" s="404"/>
      <c r="Z34" s="404"/>
      <c r="AA34" s="385" t="e">
        <f t="shared" ref="AA34" si="34">ROUNDDOWN(Y34/X34,3)</f>
        <v>#DIV/0!</v>
      </c>
      <c r="AB34" s="385" t="e">
        <f t="shared" ref="AB34" si="35">ROUNDDOWN(Z34/Y34,3)</f>
        <v>#DIV/0!</v>
      </c>
      <c r="AC34" s="417" t="e">
        <f t="shared" ref="AC34" si="36">IF(AB34&lt;=0.999,"○","")</f>
        <v>#DIV/0!</v>
      </c>
      <c r="AD34" s="411"/>
      <c r="AE34" s="385" t="e">
        <f t="shared" ref="AE34" si="37">ROUND(Z34/E33,3)</f>
        <v>#VALUE!</v>
      </c>
      <c r="AF34" s="411"/>
      <c r="AG34" s="422"/>
      <c r="AH34" s="183"/>
      <c r="AI34" s="183"/>
      <c r="AJ34" s="188"/>
      <c r="AK34" s="188"/>
      <c r="AL34" s="183"/>
      <c r="AM34" s="192"/>
    </row>
    <row r="35" spans="2:60" ht="15" customHeight="1">
      <c r="B35" s="896"/>
      <c r="C35" s="893"/>
      <c r="D35" s="366" t="s">
        <v>725</v>
      </c>
      <c r="E35" s="393" t="str">
        <f t="shared" ref="E35" si="38">IF(C32&lt;&gt;"",SUM(J35:V35),"")</f>
        <v/>
      </c>
      <c r="F35" s="447" t="s">
        <v>391</v>
      </c>
      <c r="G35" s="454" t="e">
        <f t="shared" ref="G35" si="39">ROUND((J35*J$7+M35*M$7+P35*P$7+S35*S$7+V35*V$7)/E35,3)</f>
        <v>#VALUE!</v>
      </c>
      <c r="H35" s="899"/>
      <c r="I35" s="367"/>
      <c r="J35" s="383"/>
      <c r="K35" s="368"/>
      <c r="L35" s="367"/>
      <c r="M35" s="383"/>
      <c r="N35" s="368"/>
      <c r="O35" s="367"/>
      <c r="P35" s="383"/>
      <c r="Q35" s="368"/>
      <c r="R35" s="367"/>
      <c r="S35" s="383"/>
      <c r="T35" s="368"/>
      <c r="U35" s="367"/>
      <c r="V35" s="383"/>
      <c r="W35" s="380"/>
      <c r="X35" s="407"/>
      <c r="Y35" s="408"/>
      <c r="Z35" s="408"/>
      <c r="AA35" s="387"/>
      <c r="AB35" s="387"/>
      <c r="AC35" s="419"/>
      <c r="AD35" s="413"/>
      <c r="AE35" s="387"/>
      <c r="AF35" s="413"/>
      <c r="AG35" s="194"/>
      <c r="AH35" s="183"/>
      <c r="AI35" s="183"/>
      <c r="AJ35" s="188"/>
      <c r="AK35" s="188"/>
      <c r="AL35" s="183"/>
      <c r="AM35" s="192"/>
    </row>
    <row r="36" spans="2:60" ht="15" customHeight="1">
      <c r="B36" s="888"/>
      <c r="C36" s="894"/>
      <c r="D36" s="344" t="s">
        <v>538</v>
      </c>
      <c r="E36" s="395" t="s">
        <v>720</v>
      </c>
      <c r="F36" s="448" t="s">
        <v>721</v>
      </c>
      <c r="G36" s="453"/>
      <c r="H36" s="910" t="s">
        <v>740</v>
      </c>
      <c r="I36" s="370" t="s">
        <v>722</v>
      </c>
      <c r="J36" s="369" t="s">
        <v>720</v>
      </c>
      <c r="K36" s="371" t="s">
        <v>723</v>
      </c>
      <c r="L36" s="370" t="s">
        <v>722</v>
      </c>
      <c r="M36" s="369" t="s">
        <v>720</v>
      </c>
      <c r="N36" s="371" t="s">
        <v>723</v>
      </c>
      <c r="O36" s="370" t="s">
        <v>722</v>
      </c>
      <c r="P36" s="369" t="s">
        <v>720</v>
      </c>
      <c r="Q36" s="371" t="s">
        <v>723</v>
      </c>
      <c r="R36" s="370" t="s">
        <v>722</v>
      </c>
      <c r="S36" s="369" t="s">
        <v>720</v>
      </c>
      <c r="T36" s="371" t="s">
        <v>723</v>
      </c>
      <c r="U36" s="370" t="s">
        <v>722</v>
      </c>
      <c r="V36" s="369" t="s">
        <v>720</v>
      </c>
      <c r="W36" s="377" t="s">
        <v>723</v>
      </c>
      <c r="X36" s="405"/>
      <c r="Y36" s="406"/>
      <c r="Z36" s="406"/>
      <c r="AA36" s="386"/>
      <c r="AB36" s="386"/>
      <c r="AC36" s="418"/>
      <c r="AD36" s="412"/>
      <c r="AE36" s="386"/>
      <c r="AF36" s="412"/>
      <c r="AG36" s="423"/>
      <c r="AH36" s="183"/>
      <c r="AI36" s="183"/>
      <c r="AJ36" s="183"/>
      <c r="AK36" s="183"/>
      <c r="AL36" s="183"/>
      <c r="AM36" s="183"/>
    </row>
    <row r="37" spans="2:60" ht="15" customHeight="1">
      <c r="B37" s="889"/>
      <c r="C37" s="892"/>
      <c r="D37" s="357" t="s">
        <v>724</v>
      </c>
      <c r="E37" s="393" t="str">
        <f t="shared" ref="E37" si="40">IF(C36&lt;&gt;"",SUM(J37:V37),"")</f>
        <v/>
      </c>
      <c r="F37" s="445" t="s">
        <v>391</v>
      </c>
      <c r="G37" s="451" t="e">
        <f t="shared" ref="G37" si="41">ROUND((J37*J$7+M37*M$7+P37*P$7+S37*S$7+V37*V$7)/E37,3)</f>
        <v>#VALUE!</v>
      </c>
      <c r="H37" s="898"/>
      <c r="I37" s="358"/>
      <c r="J37" s="381"/>
      <c r="K37" s="359"/>
      <c r="L37" s="358"/>
      <c r="M37" s="381"/>
      <c r="N37" s="359"/>
      <c r="O37" s="358"/>
      <c r="P37" s="381"/>
      <c r="Q37" s="359"/>
      <c r="R37" s="358"/>
      <c r="S37" s="381"/>
      <c r="T37" s="359"/>
      <c r="U37" s="358"/>
      <c r="V37" s="381"/>
      <c r="W37" s="378"/>
      <c r="X37" s="401"/>
      <c r="Y37" s="402"/>
      <c r="Z37" s="402"/>
      <c r="AA37" s="385"/>
      <c r="AB37" s="385"/>
      <c r="AC37" s="416"/>
      <c r="AD37" s="410"/>
      <c r="AE37" s="385"/>
      <c r="AF37" s="410"/>
      <c r="AG37" s="421"/>
      <c r="AH37" s="186"/>
      <c r="AI37" s="186"/>
      <c r="AJ37" s="189"/>
      <c r="AK37" s="189"/>
      <c r="AL37" s="186"/>
      <c r="AM37" s="190"/>
      <c r="AN37" s="191"/>
      <c r="AO37" s="191"/>
      <c r="AP37" s="191"/>
      <c r="AQ37" s="191"/>
      <c r="AR37" s="191"/>
      <c r="AS37" s="191"/>
      <c r="AT37" s="191"/>
      <c r="AU37" s="191"/>
      <c r="AV37" s="191"/>
      <c r="AW37" s="191"/>
      <c r="AX37" s="191"/>
      <c r="AY37" s="191"/>
      <c r="AZ37" s="191"/>
      <c r="BA37" s="191"/>
      <c r="BB37" s="191"/>
      <c r="BC37" s="191"/>
      <c r="BD37" s="191"/>
      <c r="BE37" s="191"/>
      <c r="BF37" s="191"/>
      <c r="BG37" s="191"/>
      <c r="BH37" s="191"/>
    </row>
    <row r="38" spans="2:60" ht="15" customHeight="1">
      <c r="B38" s="889"/>
      <c r="C38" s="892"/>
      <c r="D38" s="361" t="s">
        <v>538</v>
      </c>
      <c r="E38" s="394" t="s">
        <v>720</v>
      </c>
      <c r="F38" s="446" t="s">
        <v>721</v>
      </c>
      <c r="G38" s="452"/>
      <c r="H38" s="898" t="s">
        <v>741</v>
      </c>
      <c r="I38" s="363" t="s">
        <v>722</v>
      </c>
      <c r="J38" s="364" t="s">
        <v>720</v>
      </c>
      <c r="K38" s="365" t="s">
        <v>723</v>
      </c>
      <c r="L38" s="363" t="s">
        <v>722</v>
      </c>
      <c r="M38" s="364" t="s">
        <v>720</v>
      </c>
      <c r="N38" s="365" t="s">
        <v>723</v>
      </c>
      <c r="O38" s="363" t="s">
        <v>722</v>
      </c>
      <c r="P38" s="364" t="s">
        <v>720</v>
      </c>
      <c r="Q38" s="365" t="s">
        <v>723</v>
      </c>
      <c r="R38" s="363" t="s">
        <v>722</v>
      </c>
      <c r="S38" s="364" t="s">
        <v>720</v>
      </c>
      <c r="T38" s="365" t="s">
        <v>723</v>
      </c>
      <c r="U38" s="363" t="s">
        <v>722</v>
      </c>
      <c r="V38" s="364" t="s">
        <v>720</v>
      </c>
      <c r="W38" s="379" t="s">
        <v>723</v>
      </c>
      <c r="X38" s="403"/>
      <c r="Y38" s="404"/>
      <c r="Z38" s="404"/>
      <c r="AA38" s="385" t="e">
        <f t="shared" ref="AA38" si="42">ROUNDDOWN(Y38/X38,3)</f>
        <v>#DIV/0!</v>
      </c>
      <c r="AB38" s="385" t="e">
        <f t="shared" ref="AB38" si="43">ROUNDDOWN(Z38/Y38,3)</f>
        <v>#DIV/0!</v>
      </c>
      <c r="AC38" s="417" t="e">
        <f t="shared" ref="AC38" si="44">IF(AB38&lt;=0.999,"○","")</f>
        <v>#DIV/0!</v>
      </c>
      <c r="AD38" s="411"/>
      <c r="AE38" s="385" t="e">
        <f t="shared" ref="AE38" si="45">ROUND(Z38/E37,3)</f>
        <v>#VALUE!</v>
      </c>
      <c r="AF38" s="411"/>
      <c r="AG38" s="422"/>
      <c r="AH38" s="183"/>
      <c r="AI38" s="183"/>
      <c r="AJ38" s="188"/>
      <c r="AK38" s="188"/>
      <c r="AL38" s="183"/>
      <c r="AM38" s="192"/>
    </row>
    <row r="39" spans="2:60" ht="15" customHeight="1">
      <c r="B39" s="896"/>
      <c r="C39" s="893"/>
      <c r="D39" s="366" t="s">
        <v>725</v>
      </c>
      <c r="E39" s="393" t="str">
        <f t="shared" ref="E39" si="46">IF(C36&lt;&gt;"",SUM(J39:V39),"")</f>
        <v/>
      </c>
      <c r="F39" s="447" t="s">
        <v>391</v>
      </c>
      <c r="G39" s="454" t="e">
        <f t="shared" ref="G39" si="47">ROUND((J39*J$7+M39*M$7+P39*P$7+S39*S$7+V39*V$7)/E39,3)</f>
        <v>#VALUE!</v>
      </c>
      <c r="H39" s="899"/>
      <c r="I39" s="367"/>
      <c r="J39" s="383"/>
      <c r="K39" s="368"/>
      <c r="L39" s="367"/>
      <c r="M39" s="383"/>
      <c r="N39" s="368"/>
      <c r="O39" s="367"/>
      <c r="P39" s="383"/>
      <c r="Q39" s="368"/>
      <c r="R39" s="367"/>
      <c r="S39" s="383"/>
      <c r="T39" s="368"/>
      <c r="U39" s="367"/>
      <c r="V39" s="383"/>
      <c r="W39" s="380"/>
      <c r="X39" s="407"/>
      <c r="Y39" s="408"/>
      <c r="Z39" s="408"/>
      <c r="AA39" s="387"/>
      <c r="AB39" s="387"/>
      <c r="AC39" s="419"/>
      <c r="AD39" s="413"/>
      <c r="AE39" s="387"/>
      <c r="AF39" s="413"/>
      <c r="AG39" s="194"/>
      <c r="AH39" s="183"/>
      <c r="AI39" s="183"/>
      <c r="AJ39" s="188"/>
      <c r="AK39" s="188"/>
      <c r="AL39" s="183"/>
      <c r="AM39" s="192"/>
    </row>
    <row r="40" spans="2:60" ht="15" customHeight="1">
      <c r="B40" s="888"/>
      <c r="C40" s="894"/>
      <c r="D40" s="344" t="s">
        <v>538</v>
      </c>
      <c r="E40" s="395" t="s">
        <v>720</v>
      </c>
      <c r="F40" s="448" t="s">
        <v>721</v>
      </c>
      <c r="G40" s="453"/>
      <c r="H40" s="910" t="s">
        <v>740</v>
      </c>
      <c r="I40" s="370" t="s">
        <v>722</v>
      </c>
      <c r="J40" s="369" t="s">
        <v>720</v>
      </c>
      <c r="K40" s="371" t="s">
        <v>723</v>
      </c>
      <c r="L40" s="370" t="s">
        <v>722</v>
      </c>
      <c r="M40" s="369" t="s">
        <v>720</v>
      </c>
      <c r="N40" s="371" t="s">
        <v>723</v>
      </c>
      <c r="O40" s="370" t="s">
        <v>722</v>
      </c>
      <c r="P40" s="369" t="s">
        <v>720</v>
      </c>
      <c r="Q40" s="371" t="s">
        <v>723</v>
      </c>
      <c r="R40" s="370" t="s">
        <v>722</v>
      </c>
      <c r="S40" s="369" t="s">
        <v>720</v>
      </c>
      <c r="T40" s="371" t="s">
        <v>723</v>
      </c>
      <c r="U40" s="370" t="s">
        <v>722</v>
      </c>
      <c r="V40" s="369" t="s">
        <v>720</v>
      </c>
      <c r="W40" s="377" t="s">
        <v>723</v>
      </c>
      <c r="X40" s="405"/>
      <c r="Y40" s="406"/>
      <c r="Z40" s="406"/>
      <c r="AA40" s="386"/>
      <c r="AB40" s="386"/>
      <c r="AC40" s="418"/>
      <c r="AD40" s="412"/>
      <c r="AE40" s="386"/>
      <c r="AF40" s="412"/>
      <c r="AG40" s="423"/>
      <c r="AH40" s="183"/>
      <c r="AI40" s="183"/>
      <c r="AJ40" s="183"/>
      <c r="AK40" s="183"/>
      <c r="AL40" s="183"/>
      <c r="AM40" s="183"/>
    </row>
    <row r="41" spans="2:60" ht="15" customHeight="1">
      <c r="B41" s="889"/>
      <c r="C41" s="892"/>
      <c r="D41" s="357" t="s">
        <v>724</v>
      </c>
      <c r="E41" s="393" t="str">
        <f t="shared" ref="E41" si="48">IF(C40&lt;&gt;"",SUM(J41:V41),"")</f>
        <v/>
      </c>
      <c r="F41" s="445" t="s">
        <v>391</v>
      </c>
      <c r="G41" s="451" t="e">
        <f t="shared" ref="G41" si="49">ROUND((J41*J$7+M41*M$7+P41*P$7+S41*S$7+V41*V$7)/E41,3)</f>
        <v>#VALUE!</v>
      </c>
      <c r="H41" s="898"/>
      <c r="I41" s="358"/>
      <c r="J41" s="381"/>
      <c r="K41" s="359"/>
      <c r="L41" s="358"/>
      <c r="M41" s="381"/>
      <c r="N41" s="359"/>
      <c r="O41" s="358"/>
      <c r="P41" s="381"/>
      <c r="Q41" s="359"/>
      <c r="R41" s="358"/>
      <c r="S41" s="381"/>
      <c r="T41" s="359"/>
      <c r="U41" s="358"/>
      <c r="V41" s="381"/>
      <c r="W41" s="378"/>
      <c r="X41" s="401"/>
      <c r="Y41" s="402"/>
      <c r="Z41" s="402"/>
      <c r="AA41" s="385"/>
      <c r="AB41" s="385"/>
      <c r="AC41" s="416"/>
      <c r="AD41" s="410"/>
      <c r="AE41" s="385"/>
      <c r="AF41" s="410"/>
      <c r="AG41" s="421"/>
      <c r="AH41" s="186"/>
      <c r="AI41" s="186"/>
      <c r="AJ41" s="189"/>
      <c r="AK41" s="189"/>
      <c r="AL41" s="186"/>
      <c r="AM41" s="190"/>
      <c r="AN41" s="191"/>
      <c r="AO41" s="191"/>
      <c r="AP41" s="191"/>
      <c r="AQ41" s="191"/>
      <c r="AR41" s="191"/>
      <c r="AS41" s="191"/>
      <c r="AT41" s="191"/>
      <c r="AU41" s="191"/>
      <c r="AV41" s="191"/>
      <c r="AW41" s="191"/>
      <c r="AX41" s="191"/>
      <c r="AY41" s="191"/>
      <c r="AZ41" s="191"/>
      <c r="BA41" s="191"/>
      <c r="BB41" s="191"/>
      <c r="BC41" s="191"/>
      <c r="BD41" s="191"/>
      <c r="BE41" s="191"/>
      <c r="BF41" s="191"/>
      <c r="BG41" s="191"/>
      <c r="BH41" s="191"/>
    </row>
    <row r="42" spans="2:60" ht="15" customHeight="1">
      <c r="B42" s="889"/>
      <c r="C42" s="892"/>
      <c r="D42" s="361" t="s">
        <v>538</v>
      </c>
      <c r="E42" s="394" t="s">
        <v>720</v>
      </c>
      <c r="F42" s="446" t="s">
        <v>721</v>
      </c>
      <c r="G42" s="452"/>
      <c r="H42" s="898" t="s">
        <v>741</v>
      </c>
      <c r="I42" s="363" t="s">
        <v>722</v>
      </c>
      <c r="J42" s="364" t="s">
        <v>720</v>
      </c>
      <c r="K42" s="365" t="s">
        <v>723</v>
      </c>
      <c r="L42" s="363" t="s">
        <v>722</v>
      </c>
      <c r="M42" s="364" t="s">
        <v>720</v>
      </c>
      <c r="N42" s="365" t="s">
        <v>723</v>
      </c>
      <c r="O42" s="363" t="s">
        <v>722</v>
      </c>
      <c r="P42" s="364" t="s">
        <v>720</v>
      </c>
      <c r="Q42" s="365" t="s">
        <v>723</v>
      </c>
      <c r="R42" s="363" t="s">
        <v>722</v>
      </c>
      <c r="S42" s="364" t="s">
        <v>720</v>
      </c>
      <c r="T42" s="365" t="s">
        <v>723</v>
      </c>
      <c r="U42" s="363" t="s">
        <v>722</v>
      </c>
      <c r="V42" s="364" t="s">
        <v>720</v>
      </c>
      <c r="W42" s="379" t="s">
        <v>723</v>
      </c>
      <c r="X42" s="403"/>
      <c r="Y42" s="404"/>
      <c r="Z42" s="404"/>
      <c r="AA42" s="385" t="e">
        <f t="shared" ref="AA42" si="50">ROUNDDOWN(Y42/X42,3)</f>
        <v>#DIV/0!</v>
      </c>
      <c r="AB42" s="385" t="e">
        <f t="shared" ref="AB42" si="51">ROUNDDOWN(Z42/Y42,3)</f>
        <v>#DIV/0!</v>
      </c>
      <c r="AC42" s="417" t="e">
        <f t="shared" ref="AC42" si="52">IF(AB42&lt;=0.999,"○","")</f>
        <v>#DIV/0!</v>
      </c>
      <c r="AD42" s="411"/>
      <c r="AE42" s="385" t="e">
        <f t="shared" ref="AE42" si="53">ROUND(Z42/E41,3)</f>
        <v>#VALUE!</v>
      </c>
      <c r="AF42" s="411"/>
      <c r="AG42" s="422"/>
      <c r="AH42" s="183"/>
      <c r="AI42" s="183"/>
      <c r="AJ42" s="188"/>
      <c r="AK42" s="188"/>
      <c r="AL42" s="183"/>
      <c r="AM42" s="192"/>
    </row>
    <row r="43" spans="2:60" ht="15" customHeight="1">
      <c r="B43" s="896"/>
      <c r="C43" s="893"/>
      <c r="D43" s="366" t="s">
        <v>725</v>
      </c>
      <c r="E43" s="393" t="str">
        <f t="shared" ref="E43" si="54">IF(C40&lt;&gt;"",SUM(J43:V43),"")</f>
        <v/>
      </c>
      <c r="F43" s="447" t="s">
        <v>391</v>
      </c>
      <c r="G43" s="454" t="e">
        <f t="shared" ref="G43" si="55">ROUND((J43*J$7+M43*M$7+P43*P$7+S43*S$7+V43*V$7)/E43,3)</f>
        <v>#VALUE!</v>
      </c>
      <c r="H43" s="899"/>
      <c r="I43" s="367"/>
      <c r="J43" s="383"/>
      <c r="K43" s="368"/>
      <c r="L43" s="367"/>
      <c r="M43" s="383"/>
      <c r="N43" s="368"/>
      <c r="O43" s="367"/>
      <c r="P43" s="383"/>
      <c r="Q43" s="368"/>
      <c r="R43" s="367"/>
      <c r="S43" s="383"/>
      <c r="T43" s="368"/>
      <c r="U43" s="367"/>
      <c r="V43" s="383"/>
      <c r="W43" s="380"/>
      <c r="X43" s="407"/>
      <c r="Y43" s="408"/>
      <c r="Z43" s="408"/>
      <c r="AA43" s="387"/>
      <c r="AB43" s="387"/>
      <c r="AC43" s="419"/>
      <c r="AD43" s="413"/>
      <c r="AE43" s="387"/>
      <c r="AF43" s="413"/>
      <c r="AG43" s="194"/>
      <c r="AH43" s="183"/>
      <c r="AI43" s="183"/>
      <c r="AJ43" s="188"/>
      <c r="AK43" s="188"/>
      <c r="AL43" s="183"/>
      <c r="AM43" s="192"/>
    </row>
    <row r="44" spans="2:60" ht="15" customHeight="1">
      <c r="B44" s="888"/>
      <c r="C44" s="894"/>
      <c r="D44" s="344" t="s">
        <v>538</v>
      </c>
      <c r="E44" s="395" t="s">
        <v>720</v>
      </c>
      <c r="F44" s="448" t="s">
        <v>721</v>
      </c>
      <c r="G44" s="453"/>
      <c r="H44" s="910" t="s">
        <v>740</v>
      </c>
      <c r="I44" s="370" t="s">
        <v>722</v>
      </c>
      <c r="J44" s="369" t="s">
        <v>720</v>
      </c>
      <c r="K44" s="371" t="s">
        <v>723</v>
      </c>
      <c r="L44" s="370" t="s">
        <v>722</v>
      </c>
      <c r="M44" s="369" t="s">
        <v>720</v>
      </c>
      <c r="N44" s="371" t="s">
        <v>723</v>
      </c>
      <c r="O44" s="370" t="s">
        <v>722</v>
      </c>
      <c r="P44" s="369" t="s">
        <v>720</v>
      </c>
      <c r="Q44" s="371" t="s">
        <v>723</v>
      </c>
      <c r="R44" s="370" t="s">
        <v>722</v>
      </c>
      <c r="S44" s="369" t="s">
        <v>720</v>
      </c>
      <c r="T44" s="371" t="s">
        <v>723</v>
      </c>
      <c r="U44" s="370" t="s">
        <v>722</v>
      </c>
      <c r="V44" s="369" t="s">
        <v>720</v>
      </c>
      <c r="W44" s="377" t="s">
        <v>723</v>
      </c>
      <c r="X44" s="405"/>
      <c r="Y44" s="406"/>
      <c r="Z44" s="406"/>
      <c r="AA44" s="386"/>
      <c r="AB44" s="386"/>
      <c r="AC44" s="418"/>
      <c r="AD44" s="412"/>
      <c r="AE44" s="386"/>
      <c r="AF44" s="412"/>
      <c r="AG44" s="423"/>
      <c r="AH44" s="183"/>
      <c r="AI44" s="183"/>
      <c r="AJ44" s="183"/>
      <c r="AK44" s="183"/>
      <c r="AL44" s="183"/>
      <c r="AM44" s="183"/>
    </row>
    <row r="45" spans="2:60" ht="15" customHeight="1">
      <c r="B45" s="889"/>
      <c r="C45" s="892"/>
      <c r="D45" s="357" t="s">
        <v>724</v>
      </c>
      <c r="E45" s="393" t="str">
        <f t="shared" ref="E45" si="56">IF(C44&lt;&gt;"",SUM(J45:V45),"")</f>
        <v/>
      </c>
      <c r="F45" s="445" t="s">
        <v>391</v>
      </c>
      <c r="G45" s="451" t="e">
        <f t="shared" ref="G45" si="57">ROUND((J45*J$7+M45*M$7+P45*P$7+S45*S$7+V45*V$7)/E45,3)</f>
        <v>#VALUE!</v>
      </c>
      <c r="H45" s="898"/>
      <c r="I45" s="358"/>
      <c r="J45" s="381"/>
      <c r="K45" s="359"/>
      <c r="L45" s="358"/>
      <c r="M45" s="381"/>
      <c r="N45" s="359"/>
      <c r="O45" s="358"/>
      <c r="P45" s="381"/>
      <c r="Q45" s="359"/>
      <c r="R45" s="358"/>
      <c r="S45" s="381"/>
      <c r="T45" s="359"/>
      <c r="U45" s="358"/>
      <c r="V45" s="381"/>
      <c r="W45" s="378"/>
      <c r="X45" s="401"/>
      <c r="Y45" s="402"/>
      <c r="Z45" s="402"/>
      <c r="AA45" s="385"/>
      <c r="AB45" s="385"/>
      <c r="AC45" s="416"/>
      <c r="AD45" s="410"/>
      <c r="AE45" s="385"/>
      <c r="AF45" s="410"/>
      <c r="AG45" s="421"/>
      <c r="AH45" s="186"/>
      <c r="AI45" s="186"/>
      <c r="AJ45" s="189"/>
      <c r="AK45" s="189"/>
      <c r="AL45" s="186"/>
      <c r="AM45" s="190"/>
      <c r="AN45" s="191"/>
      <c r="AO45" s="191"/>
      <c r="AP45" s="191"/>
      <c r="AQ45" s="191"/>
      <c r="AR45" s="191"/>
      <c r="AS45" s="191"/>
      <c r="AT45" s="191"/>
      <c r="AU45" s="191"/>
      <c r="AV45" s="191"/>
      <c r="AW45" s="191"/>
      <c r="AX45" s="191"/>
      <c r="AY45" s="191"/>
      <c r="AZ45" s="191"/>
      <c r="BA45" s="191"/>
      <c r="BB45" s="191"/>
      <c r="BC45" s="191"/>
      <c r="BD45" s="191"/>
      <c r="BE45" s="191"/>
      <c r="BF45" s="191"/>
      <c r="BG45" s="191"/>
      <c r="BH45" s="191"/>
    </row>
    <row r="46" spans="2:60" ht="15" customHeight="1">
      <c r="B46" s="889"/>
      <c r="C46" s="892"/>
      <c r="D46" s="361" t="s">
        <v>538</v>
      </c>
      <c r="E46" s="394" t="s">
        <v>720</v>
      </c>
      <c r="F46" s="446" t="s">
        <v>721</v>
      </c>
      <c r="G46" s="452"/>
      <c r="H46" s="898" t="s">
        <v>741</v>
      </c>
      <c r="I46" s="363" t="s">
        <v>722</v>
      </c>
      <c r="J46" s="364" t="s">
        <v>720</v>
      </c>
      <c r="K46" s="365" t="s">
        <v>723</v>
      </c>
      <c r="L46" s="363" t="s">
        <v>722</v>
      </c>
      <c r="M46" s="364" t="s">
        <v>720</v>
      </c>
      <c r="N46" s="365" t="s">
        <v>723</v>
      </c>
      <c r="O46" s="363" t="s">
        <v>722</v>
      </c>
      <c r="P46" s="364" t="s">
        <v>720</v>
      </c>
      <c r="Q46" s="365" t="s">
        <v>723</v>
      </c>
      <c r="R46" s="363" t="s">
        <v>722</v>
      </c>
      <c r="S46" s="364" t="s">
        <v>720</v>
      </c>
      <c r="T46" s="365" t="s">
        <v>723</v>
      </c>
      <c r="U46" s="363" t="s">
        <v>722</v>
      </c>
      <c r="V46" s="364" t="s">
        <v>720</v>
      </c>
      <c r="W46" s="379" t="s">
        <v>723</v>
      </c>
      <c r="X46" s="403"/>
      <c r="Y46" s="404"/>
      <c r="Z46" s="404"/>
      <c r="AA46" s="385" t="e">
        <f t="shared" ref="AA46" si="58">ROUNDDOWN(Y46/X46,3)</f>
        <v>#DIV/0!</v>
      </c>
      <c r="AB46" s="385" t="e">
        <f t="shared" ref="AB46" si="59">ROUNDDOWN(Z46/Y46,3)</f>
        <v>#DIV/0!</v>
      </c>
      <c r="AC46" s="417" t="e">
        <f t="shared" ref="AC46" si="60">IF(AB46&lt;=0.999,"○","")</f>
        <v>#DIV/0!</v>
      </c>
      <c r="AD46" s="411"/>
      <c r="AE46" s="385" t="e">
        <f t="shared" ref="AE46" si="61">ROUND(Z46/E45,3)</f>
        <v>#VALUE!</v>
      </c>
      <c r="AF46" s="411"/>
      <c r="AG46" s="422"/>
      <c r="AH46" s="183"/>
      <c r="AI46" s="183"/>
      <c r="AJ46" s="188"/>
      <c r="AK46" s="188"/>
      <c r="AL46" s="183"/>
      <c r="AM46" s="192"/>
    </row>
    <row r="47" spans="2:60" ht="15" customHeight="1">
      <c r="B47" s="896"/>
      <c r="C47" s="893"/>
      <c r="D47" s="366" t="s">
        <v>725</v>
      </c>
      <c r="E47" s="393" t="str">
        <f t="shared" ref="E47" si="62">IF(C44&lt;&gt;"",SUM(J47:V47),"")</f>
        <v/>
      </c>
      <c r="F47" s="447" t="s">
        <v>391</v>
      </c>
      <c r="G47" s="454" t="e">
        <f t="shared" ref="G47" si="63">ROUND((J47*J$7+M47*M$7+P47*P$7+S47*S$7+V47*V$7)/E47,3)</f>
        <v>#VALUE!</v>
      </c>
      <c r="H47" s="899"/>
      <c r="I47" s="367"/>
      <c r="J47" s="383"/>
      <c r="K47" s="368"/>
      <c r="L47" s="367"/>
      <c r="M47" s="383"/>
      <c r="N47" s="368"/>
      <c r="O47" s="367"/>
      <c r="P47" s="383"/>
      <c r="Q47" s="368"/>
      <c r="R47" s="367"/>
      <c r="S47" s="383"/>
      <c r="T47" s="368"/>
      <c r="U47" s="367"/>
      <c r="V47" s="383"/>
      <c r="W47" s="380"/>
      <c r="X47" s="407"/>
      <c r="Y47" s="408"/>
      <c r="Z47" s="408"/>
      <c r="AA47" s="387"/>
      <c r="AB47" s="387"/>
      <c r="AC47" s="419"/>
      <c r="AD47" s="413"/>
      <c r="AE47" s="387"/>
      <c r="AF47" s="413"/>
      <c r="AG47" s="194"/>
      <c r="AH47" s="183"/>
      <c r="AI47" s="183"/>
      <c r="AJ47" s="188"/>
      <c r="AK47" s="188"/>
      <c r="AL47" s="183"/>
      <c r="AM47" s="192"/>
    </row>
    <row r="48" spans="2:60" ht="15" customHeight="1">
      <c r="B48" s="888"/>
      <c r="C48" s="894"/>
      <c r="D48" s="344" t="s">
        <v>538</v>
      </c>
      <c r="E48" s="395" t="s">
        <v>720</v>
      </c>
      <c r="F48" s="448" t="s">
        <v>721</v>
      </c>
      <c r="G48" s="453"/>
      <c r="H48" s="910" t="s">
        <v>740</v>
      </c>
      <c r="I48" s="370" t="s">
        <v>722</v>
      </c>
      <c r="J48" s="369" t="s">
        <v>720</v>
      </c>
      <c r="K48" s="371" t="s">
        <v>723</v>
      </c>
      <c r="L48" s="370" t="s">
        <v>722</v>
      </c>
      <c r="M48" s="369" t="s">
        <v>720</v>
      </c>
      <c r="N48" s="371" t="s">
        <v>723</v>
      </c>
      <c r="O48" s="370" t="s">
        <v>722</v>
      </c>
      <c r="P48" s="369" t="s">
        <v>720</v>
      </c>
      <c r="Q48" s="371" t="s">
        <v>723</v>
      </c>
      <c r="R48" s="370" t="s">
        <v>722</v>
      </c>
      <c r="S48" s="369" t="s">
        <v>720</v>
      </c>
      <c r="T48" s="371" t="s">
        <v>723</v>
      </c>
      <c r="U48" s="370" t="s">
        <v>722</v>
      </c>
      <c r="V48" s="369" t="s">
        <v>720</v>
      </c>
      <c r="W48" s="377" t="s">
        <v>723</v>
      </c>
      <c r="X48" s="405"/>
      <c r="Y48" s="406"/>
      <c r="Z48" s="406"/>
      <c r="AA48" s="386"/>
      <c r="AB48" s="386"/>
      <c r="AC48" s="418"/>
      <c r="AD48" s="412"/>
      <c r="AE48" s="386"/>
      <c r="AF48" s="412"/>
      <c r="AG48" s="423"/>
      <c r="AH48" s="183"/>
      <c r="AI48" s="183"/>
      <c r="AJ48" s="183"/>
      <c r="AK48" s="183"/>
      <c r="AL48" s="183"/>
      <c r="AM48" s="183"/>
    </row>
    <row r="49" spans="1:60" ht="15" customHeight="1">
      <c r="B49" s="889"/>
      <c r="C49" s="892"/>
      <c r="D49" s="357" t="s">
        <v>724</v>
      </c>
      <c r="E49" s="393" t="str">
        <f t="shared" ref="E49" si="64">IF(C48&lt;&gt;"",SUM(J49:V49),"")</f>
        <v/>
      </c>
      <c r="F49" s="445" t="s">
        <v>391</v>
      </c>
      <c r="G49" s="451" t="e">
        <f t="shared" ref="G49" si="65">ROUND((J49*J$7+M49*M$7+P49*P$7+S49*S$7+V49*V$7)/E49,3)</f>
        <v>#VALUE!</v>
      </c>
      <c r="H49" s="898"/>
      <c r="I49" s="358"/>
      <c r="J49" s="381"/>
      <c r="K49" s="359"/>
      <c r="L49" s="358"/>
      <c r="M49" s="381"/>
      <c r="N49" s="359"/>
      <c r="O49" s="358"/>
      <c r="P49" s="381"/>
      <c r="Q49" s="359"/>
      <c r="R49" s="358"/>
      <c r="S49" s="381"/>
      <c r="T49" s="359"/>
      <c r="U49" s="358"/>
      <c r="V49" s="381"/>
      <c r="W49" s="378"/>
      <c r="X49" s="401"/>
      <c r="Y49" s="402"/>
      <c r="Z49" s="402"/>
      <c r="AA49" s="385"/>
      <c r="AB49" s="385"/>
      <c r="AC49" s="416"/>
      <c r="AD49" s="410"/>
      <c r="AE49" s="385"/>
      <c r="AF49" s="410"/>
      <c r="AG49" s="421"/>
      <c r="AH49" s="186"/>
      <c r="AI49" s="186"/>
      <c r="AJ49" s="189"/>
      <c r="AK49" s="189"/>
      <c r="AL49" s="186"/>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row>
    <row r="50" spans="1:60" ht="15" customHeight="1">
      <c r="B50" s="889"/>
      <c r="C50" s="892"/>
      <c r="D50" s="361" t="s">
        <v>538</v>
      </c>
      <c r="E50" s="394" t="s">
        <v>720</v>
      </c>
      <c r="F50" s="446" t="s">
        <v>721</v>
      </c>
      <c r="G50" s="452"/>
      <c r="H50" s="898" t="s">
        <v>741</v>
      </c>
      <c r="I50" s="363" t="s">
        <v>722</v>
      </c>
      <c r="J50" s="364" t="s">
        <v>720</v>
      </c>
      <c r="K50" s="365" t="s">
        <v>723</v>
      </c>
      <c r="L50" s="363" t="s">
        <v>722</v>
      </c>
      <c r="M50" s="364" t="s">
        <v>720</v>
      </c>
      <c r="N50" s="365" t="s">
        <v>723</v>
      </c>
      <c r="O50" s="363" t="s">
        <v>722</v>
      </c>
      <c r="P50" s="364" t="s">
        <v>720</v>
      </c>
      <c r="Q50" s="365" t="s">
        <v>723</v>
      </c>
      <c r="R50" s="363" t="s">
        <v>722</v>
      </c>
      <c r="S50" s="364" t="s">
        <v>720</v>
      </c>
      <c r="T50" s="365" t="s">
        <v>723</v>
      </c>
      <c r="U50" s="363" t="s">
        <v>722</v>
      </c>
      <c r="V50" s="364" t="s">
        <v>720</v>
      </c>
      <c r="W50" s="379" t="s">
        <v>723</v>
      </c>
      <c r="X50" s="403"/>
      <c r="Y50" s="404"/>
      <c r="Z50" s="404"/>
      <c r="AA50" s="385" t="e">
        <f t="shared" ref="AA50" si="66">ROUNDDOWN(Y50/X50,3)</f>
        <v>#DIV/0!</v>
      </c>
      <c r="AB50" s="385" t="e">
        <f t="shared" ref="AB50" si="67">ROUNDDOWN(Z50/Y50,3)</f>
        <v>#DIV/0!</v>
      </c>
      <c r="AC50" s="417" t="e">
        <f t="shared" ref="AC50" si="68">IF(AB50&lt;=0.999,"○","")</f>
        <v>#DIV/0!</v>
      </c>
      <c r="AD50" s="411"/>
      <c r="AE50" s="385" t="e">
        <f t="shared" ref="AE50" si="69">ROUND(Z50/E49,3)</f>
        <v>#VALUE!</v>
      </c>
      <c r="AF50" s="411"/>
      <c r="AG50" s="422"/>
      <c r="AH50" s="183"/>
      <c r="AI50" s="183"/>
      <c r="AJ50" s="188"/>
      <c r="AK50" s="188"/>
      <c r="AL50" s="183"/>
      <c r="AM50" s="192"/>
    </row>
    <row r="51" spans="1:60" ht="15" customHeight="1" thickBot="1">
      <c r="B51" s="890"/>
      <c r="C51" s="895"/>
      <c r="D51" s="311" t="s">
        <v>725</v>
      </c>
      <c r="E51" s="424" t="str">
        <f t="shared" ref="E51" si="70">IF(C48&lt;&gt;"",SUM(J51:V51),"")</f>
        <v/>
      </c>
      <c r="F51" s="449" t="s">
        <v>391</v>
      </c>
      <c r="G51" s="455" t="e">
        <f t="shared" ref="G51" si="71">ROUND((J51*J$7+M51*M$7+P51*P$7+S51*S$7+V51*V$7)/E51,3)</f>
        <v>#VALUE!</v>
      </c>
      <c r="H51" s="915"/>
      <c r="I51" s="372"/>
      <c r="J51" s="425"/>
      <c r="K51" s="373"/>
      <c r="L51" s="372"/>
      <c r="M51" s="425"/>
      <c r="N51" s="373"/>
      <c r="O51" s="372"/>
      <c r="P51" s="425"/>
      <c r="Q51" s="373"/>
      <c r="R51" s="372"/>
      <c r="S51" s="425"/>
      <c r="T51" s="373"/>
      <c r="U51" s="372"/>
      <c r="V51" s="425"/>
      <c r="W51" s="426"/>
      <c r="X51" s="427"/>
      <c r="Y51" s="428"/>
      <c r="Z51" s="428"/>
      <c r="AA51" s="388"/>
      <c r="AB51" s="388"/>
      <c r="AC51" s="429"/>
      <c r="AD51" s="414"/>
      <c r="AE51" s="388"/>
      <c r="AF51" s="414"/>
      <c r="AG51" s="195"/>
      <c r="AH51" s="183"/>
      <c r="AI51" s="183"/>
      <c r="AJ51" s="188"/>
      <c r="AK51" s="188"/>
      <c r="AL51" s="183"/>
      <c r="AM51" s="192"/>
    </row>
    <row r="52" spans="1:60" s="435" customFormat="1" ht="15" customHeight="1">
      <c r="B52" s="436"/>
      <c r="C52" s="436"/>
      <c r="D52" s="436"/>
      <c r="E52" s="432"/>
      <c r="F52" s="437"/>
      <c r="G52" s="436"/>
      <c r="H52" s="438"/>
      <c r="I52" s="439"/>
      <c r="J52" s="440"/>
      <c r="K52" s="394"/>
      <c r="L52" s="439"/>
      <c r="M52" s="440"/>
      <c r="N52" s="394"/>
      <c r="O52" s="439"/>
      <c r="P52" s="440"/>
      <c r="Q52" s="394"/>
      <c r="R52" s="439"/>
      <c r="S52" s="440"/>
      <c r="T52" s="394"/>
      <c r="U52" s="439"/>
      <c r="V52" s="440"/>
      <c r="W52" s="394"/>
      <c r="X52" s="432"/>
      <c r="Y52" s="432"/>
      <c r="Z52" s="432"/>
      <c r="AA52" s="432"/>
      <c r="AB52" s="432"/>
      <c r="AC52" s="441"/>
      <c r="AD52" s="433"/>
      <c r="AE52" s="432"/>
      <c r="AF52" s="433"/>
      <c r="AG52" s="442"/>
      <c r="AH52" s="188"/>
      <c r="AI52" s="188"/>
      <c r="AJ52" s="188"/>
      <c r="AK52" s="188"/>
      <c r="AL52" s="188"/>
      <c r="AM52" s="443"/>
    </row>
    <row r="53" spans="1:60" s="374" customFormat="1" ht="15" customHeight="1">
      <c r="B53" s="434" t="s">
        <v>745</v>
      </c>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row>
    <row r="54" spans="1:60" s="374" customFormat="1" ht="15" customHeight="1">
      <c r="B54" s="434" t="s">
        <v>744</v>
      </c>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row>
    <row r="55" spans="1:60" s="374" customFormat="1" ht="15" customHeight="1">
      <c r="B55" s="434" t="s">
        <v>780</v>
      </c>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row>
    <row r="56" spans="1:60" ht="18.75" customHeight="1">
      <c r="A56" s="911"/>
      <c r="B56" s="911"/>
      <c r="C56" s="911"/>
      <c r="D56" s="911"/>
      <c r="E56" s="911"/>
      <c r="F56" s="911"/>
      <c r="G56" s="911"/>
      <c r="H56" s="911"/>
      <c r="I56" s="911"/>
      <c r="J56" s="911"/>
      <c r="K56" s="911"/>
      <c r="L56" s="911"/>
      <c r="M56" s="911"/>
      <c r="N56" s="911"/>
      <c r="O56" s="911"/>
      <c r="P56" s="911"/>
      <c r="Q56" s="911"/>
      <c r="R56" s="911"/>
      <c r="S56" s="911"/>
      <c r="T56" s="911"/>
      <c r="U56" s="911"/>
      <c r="V56" s="911"/>
      <c r="W56" s="911"/>
      <c r="X56" s="911"/>
      <c r="Y56" s="911"/>
      <c r="Z56" s="911"/>
      <c r="AA56" s="911"/>
      <c r="AB56" s="911"/>
      <c r="AC56" s="911"/>
      <c r="AD56" s="911"/>
      <c r="AE56" s="911"/>
      <c r="AF56" s="911"/>
      <c r="AG56" s="911"/>
    </row>
  </sheetData>
  <mergeCells count="50">
    <mergeCell ref="A56:AG56"/>
    <mergeCell ref="AG5:AG7"/>
    <mergeCell ref="H48:H49"/>
    <mergeCell ref="H50:H51"/>
    <mergeCell ref="H36:H37"/>
    <mergeCell ref="H38:H39"/>
    <mergeCell ref="H40:H41"/>
    <mergeCell ref="H42:H43"/>
    <mergeCell ref="H44:H45"/>
    <mergeCell ref="H46:H47"/>
    <mergeCell ref="H24:H25"/>
    <mergeCell ref="H26:H27"/>
    <mergeCell ref="H28:H29"/>
    <mergeCell ref="H30:H31"/>
    <mergeCell ref="H32:H33"/>
    <mergeCell ref="H34:H35"/>
    <mergeCell ref="H22:H23"/>
    <mergeCell ref="D5:F5"/>
    <mergeCell ref="H5:W5"/>
    <mergeCell ref="D6:F6"/>
    <mergeCell ref="D7:F7"/>
    <mergeCell ref="H8:H9"/>
    <mergeCell ref="H10:H11"/>
    <mergeCell ref="H12:H13"/>
    <mergeCell ref="H14:H15"/>
    <mergeCell ref="H16:H17"/>
    <mergeCell ref="H18:H19"/>
    <mergeCell ref="H20:H21"/>
    <mergeCell ref="B44:B47"/>
    <mergeCell ref="B8:B11"/>
    <mergeCell ref="B12:B15"/>
    <mergeCell ref="B16:B19"/>
    <mergeCell ref="B20:B23"/>
    <mergeCell ref="B24:B27"/>
    <mergeCell ref="B48:B51"/>
    <mergeCell ref="C8:C11"/>
    <mergeCell ref="C12:C15"/>
    <mergeCell ref="C16:C19"/>
    <mergeCell ref="C20:C23"/>
    <mergeCell ref="C24:C27"/>
    <mergeCell ref="C28:C31"/>
    <mergeCell ref="C32:C35"/>
    <mergeCell ref="C36:C39"/>
    <mergeCell ref="C40:C43"/>
    <mergeCell ref="C44:C47"/>
    <mergeCell ref="C48:C51"/>
    <mergeCell ref="B28:B31"/>
    <mergeCell ref="B32:B35"/>
    <mergeCell ref="B36:B39"/>
    <mergeCell ref="B40:B43"/>
  </mergeCells>
  <phoneticPr fontId="13"/>
  <dataValidations count="2">
    <dataValidation type="list" allowBlank="1" showInputMessage="1" showErrorMessage="1" sqref="AF10 AF50 AF46 AF42 AF38 AF34 AF30 AF26 AF22 AF18 AF14">
      <formula1>$AH$4:$AH$5</formula1>
    </dataValidation>
    <dataValidation type="list" allowBlank="1" showInputMessage="1" showErrorMessage="1" sqref="AD10 AD14 AD18 AD22 AD26 AD30 AD34 AD38 AD42 AD46 AD50">
      <formula1>$AH$2:$AH$3</formula1>
    </dataValidation>
  </dataValidations>
  <printOptions horizontalCentered="1"/>
  <pageMargins left="0.39370078740157483" right="0.39370078740157483" top="0.78740157480314965" bottom="0.39370078740157483" header="0.51181102362204722" footer="0.51181102362204722"/>
  <pageSetup paperSize="9" scale="64" orientation="landscape" blackAndWhite="1" errors="blank"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9" tint="0.59999389629810485"/>
  </sheetPr>
  <dimension ref="A1:H44"/>
  <sheetViews>
    <sheetView view="pageBreakPreview" zoomScaleNormal="100" zoomScaleSheetLayoutView="100" workbookViewId="0">
      <selection activeCell="L31" sqref="L31"/>
    </sheetView>
  </sheetViews>
  <sheetFormatPr defaultColWidth="9" defaultRowHeight="12"/>
  <cols>
    <col min="1" max="1" width="3.625" style="199" customWidth="1"/>
    <col min="2" max="2" width="10.625" style="199" customWidth="1"/>
    <col min="3" max="3" width="8.625" style="199" customWidth="1"/>
    <col min="4" max="8" width="11.625" style="199" customWidth="1"/>
    <col min="9" max="16384" width="9" style="199"/>
  </cols>
  <sheetData>
    <row r="1" spans="1:8" ht="20.100000000000001" customHeight="1">
      <c r="A1" s="179" t="s">
        <v>511</v>
      </c>
    </row>
    <row r="2" spans="1:8" ht="20.100000000000001" customHeight="1"/>
    <row r="3" spans="1:8" ht="20.100000000000001" customHeight="1" thickBot="1">
      <c r="A3" s="197" t="s">
        <v>562</v>
      </c>
      <c r="B3" s="198"/>
      <c r="C3" s="198"/>
      <c r="D3" s="198"/>
      <c r="E3" s="198"/>
      <c r="F3" s="198"/>
      <c r="G3" s="198"/>
      <c r="H3" s="198"/>
    </row>
    <row r="4" spans="1:8" ht="20.100000000000001" customHeight="1">
      <c r="A4" s="918" t="s">
        <v>563</v>
      </c>
      <c r="B4" s="919"/>
      <c r="C4" s="919"/>
      <c r="D4" s="200">
        <v>1</v>
      </c>
      <c r="E4" s="200">
        <v>2</v>
      </c>
      <c r="F4" s="200">
        <v>3</v>
      </c>
      <c r="G4" s="200">
        <v>4</v>
      </c>
      <c r="H4" s="201">
        <v>5</v>
      </c>
    </row>
    <row r="5" spans="1:8" ht="20.100000000000001" customHeight="1">
      <c r="A5" s="920" t="s">
        <v>671</v>
      </c>
      <c r="B5" s="921"/>
      <c r="C5" s="202" t="s">
        <v>564</v>
      </c>
      <c r="D5" s="314"/>
      <c r="E5" s="314"/>
      <c r="F5" s="314"/>
      <c r="G5" s="314"/>
      <c r="H5" s="315"/>
    </row>
    <row r="6" spans="1:8" ht="20.100000000000001" customHeight="1">
      <c r="A6" s="922"/>
      <c r="B6" s="923"/>
      <c r="C6" s="202" t="s">
        <v>565</v>
      </c>
      <c r="D6" s="316"/>
      <c r="E6" s="316"/>
      <c r="F6" s="316"/>
      <c r="G6" s="316"/>
      <c r="H6" s="317"/>
    </row>
    <row r="7" spans="1:8" ht="20.100000000000001" customHeight="1">
      <c r="A7" s="922"/>
      <c r="B7" s="923"/>
      <c r="C7" s="203" t="s">
        <v>566</v>
      </c>
      <c r="D7" s="318"/>
      <c r="E7" s="318"/>
      <c r="F7" s="318"/>
      <c r="G7" s="318"/>
      <c r="H7" s="319"/>
    </row>
    <row r="8" spans="1:8" ht="20.100000000000001" customHeight="1">
      <c r="A8" s="924"/>
      <c r="B8" s="925"/>
      <c r="C8" s="204" t="s">
        <v>567</v>
      </c>
      <c r="D8" s="320"/>
      <c r="E8" s="320"/>
      <c r="F8" s="320"/>
      <c r="G8" s="320"/>
      <c r="H8" s="321"/>
    </row>
    <row r="9" spans="1:8" ht="20.100000000000001" customHeight="1">
      <c r="A9" s="916" t="s">
        <v>568</v>
      </c>
      <c r="B9" s="917"/>
      <c r="C9" s="917"/>
      <c r="D9" s="322"/>
      <c r="E9" s="322"/>
      <c r="F9" s="322"/>
      <c r="G9" s="322"/>
      <c r="H9" s="323"/>
    </row>
    <row r="10" spans="1:8" ht="20.100000000000001" customHeight="1">
      <c r="A10" s="916" t="s">
        <v>569</v>
      </c>
      <c r="B10" s="917"/>
      <c r="C10" s="917"/>
      <c r="D10" s="322"/>
      <c r="E10" s="322"/>
      <c r="F10" s="322"/>
      <c r="G10" s="322"/>
      <c r="H10" s="323"/>
    </row>
    <row r="11" spans="1:8" ht="20.100000000000001" customHeight="1">
      <c r="A11" s="926" t="s">
        <v>570</v>
      </c>
      <c r="B11" s="917"/>
      <c r="C11" s="917"/>
      <c r="D11" s="324"/>
      <c r="E11" s="324"/>
      <c r="F11" s="324"/>
      <c r="G11" s="324"/>
      <c r="H11" s="325"/>
    </row>
    <row r="12" spans="1:8" ht="20.100000000000001" customHeight="1">
      <c r="A12" s="916" t="s">
        <v>571</v>
      </c>
      <c r="B12" s="917"/>
      <c r="C12" s="917"/>
      <c r="D12" s="324"/>
      <c r="E12" s="324"/>
      <c r="F12" s="324"/>
      <c r="G12" s="324"/>
      <c r="H12" s="325"/>
    </row>
    <row r="13" spans="1:8" ht="20.100000000000001" customHeight="1">
      <c r="A13" s="916" t="s">
        <v>572</v>
      </c>
      <c r="B13" s="917"/>
      <c r="C13" s="917"/>
      <c r="D13" s="324"/>
      <c r="E13" s="324"/>
      <c r="F13" s="324"/>
      <c r="G13" s="324"/>
      <c r="H13" s="325"/>
    </row>
    <row r="14" spans="1:8" ht="20.100000000000001" customHeight="1">
      <c r="A14" s="927" t="s">
        <v>573</v>
      </c>
      <c r="B14" s="928"/>
      <c r="C14" s="205" t="s">
        <v>595</v>
      </c>
      <c r="D14" s="326"/>
      <c r="E14" s="326"/>
      <c r="F14" s="326"/>
      <c r="G14" s="326"/>
      <c r="H14" s="327"/>
    </row>
    <row r="15" spans="1:8" ht="20.100000000000001" customHeight="1">
      <c r="A15" s="929"/>
      <c r="B15" s="930"/>
      <c r="C15" s="204" t="s">
        <v>596</v>
      </c>
      <c r="D15" s="328"/>
      <c r="E15" s="328"/>
      <c r="F15" s="328"/>
      <c r="G15" s="328"/>
      <c r="H15" s="329"/>
    </row>
    <row r="16" spans="1:8" ht="20.100000000000001" customHeight="1">
      <c r="A16" s="916" t="s">
        <v>574</v>
      </c>
      <c r="B16" s="917"/>
      <c r="C16" s="917"/>
      <c r="D16" s="330"/>
      <c r="E16" s="330"/>
      <c r="F16" s="330"/>
      <c r="G16" s="330"/>
      <c r="H16" s="331"/>
    </row>
    <row r="17" spans="1:8" ht="20.100000000000001" customHeight="1">
      <c r="A17" s="916" t="s">
        <v>575</v>
      </c>
      <c r="B17" s="917"/>
      <c r="C17" s="917"/>
      <c r="D17" s="330"/>
      <c r="E17" s="330"/>
      <c r="F17" s="330"/>
      <c r="G17" s="330"/>
      <c r="H17" s="331"/>
    </row>
    <row r="18" spans="1:8" ht="20.100000000000001" customHeight="1">
      <c r="A18" s="916" t="s">
        <v>576</v>
      </c>
      <c r="B18" s="917"/>
      <c r="C18" s="917"/>
      <c r="D18" s="330"/>
      <c r="E18" s="330"/>
      <c r="F18" s="330"/>
      <c r="G18" s="330"/>
      <c r="H18" s="331"/>
    </row>
    <row r="19" spans="1:8" ht="20.100000000000001" customHeight="1">
      <c r="A19" s="916" t="s">
        <v>577</v>
      </c>
      <c r="B19" s="917"/>
      <c r="C19" s="917"/>
      <c r="D19" s="332"/>
      <c r="E19" s="332"/>
      <c r="F19" s="332"/>
      <c r="G19" s="332"/>
      <c r="H19" s="333"/>
    </row>
    <row r="20" spans="1:8" ht="20.100000000000001" customHeight="1">
      <c r="A20" s="931" t="s">
        <v>578</v>
      </c>
      <c r="B20" s="932" t="s">
        <v>579</v>
      </c>
      <c r="C20" s="933"/>
      <c r="D20" s="334"/>
      <c r="E20" s="334"/>
      <c r="F20" s="334"/>
      <c r="G20" s="334"/>
      <c r="H20" s="335"/>
    </row>
    <row r="21" spans="1:8" ht="20.100000000000001" customHeight="1">
      <c r="A21" s="931"/>
      <c r="B21" s="917" t="s">
        <v>580</v>
      </c>
      <c r="C21" s="917"/>
      <c r="D21" s="334"/>
      <c r="E21" s="334"/>
      <c r="F21" s="334"/>
      <c r="G21" s="334"/>
      <c r="H21" s="335"/>
    </row>
    <row r="22" spans="1:8" ht="20.100000000000001" customHeight="1">
      <c r="A22" s="931"/>
      <c r="B22" s="917" t="s">
        <v>581</v>
      </c>
      <c r="C22" s="917"/>
      <c r="D22" s="334"/>
      <c r="E22" s="334"/>
      <c r="F22" s="334"/>
      <c r="G22" s="334"/>
      <c r="H22" s="335"/>
    </row>
    <row r="23" spans="1:8" ht="20.100000000000001" customHeight="1">
      <c r="A23" s="931" t="s">
        <v>582</v>
      </c>
      <c r="B23" s="917" t="s">
        <v>583</v>
      </c>
      <c r="C23" s="917"/>
      <c r="D23" s="334"/>
      <c r="E23" s="334"/>
      <c r="F23" s="334"/>
      <c r="G23" s="334"/>
      <c r="H23" s="335"/>
    </row>
    <row r="24" spans="1:8" ht="20.100000000000001" customHeight="1">
      <c r="A24" s="931"/>
      <c r="B24" s="937" t="s">
        <v>713</v>
      </c>
      <c r="C24" s="205" t="s">
        <v>595</v>
      </c>
      <c r="D24" s="326"/>
      <c r="E24" s="326"/>
      <c r="F24" s="326"/>
      <c r="G24" s="326"/>
      <c r="H24" s="327"/>
    </row>
    <row r="25" spans="1:8" ht="20.100000000000001" customHeight="1">
      <c r="A25" s="934"/>
      <c r="B25" s="938"/>
      <c r="C25" s="204" t="s">
        <v>596</v>
      </c>
      <c r="D25" s="336"/>
      <c r="E25" s="336"/>
      <c r="F25" s="336"/>
      <c r="G25" s="336"/>
      <c r="H25" s="337"/>
    </row>
    <row r="26" spans="1:8" ht="20.100000000000001" customHeight="1" thickBot="1">
      <c r="A26" s="935"/>
      <c r="B26" s="936" t="s">
        <v>584</v>
      </c>
      <c r="C26" s="936"/>
      <c r="D26" s="338"/>
      <c r="E26" s="338"/>
      <c r="F26" s="338"/>
      <c r="G26" s="338"/>
      <c r="H26" s="339"/>
    </row>
    <row r="27" spans="1:8" ht="20.100000000000001" customHeight="1"/>
    <row r="28" spans="1:8" ht="20.100000000000001" customHeight="1" thickBot="1">
      <c r="A28" s="199" t="s">
        <v>585</v>
      </c>
    </row>
    <row r="29" spans="1:8" ht="30" customHeight="1">
      <c r="A29" s="939" t="s">
        <v>586</v>
      </c>
      <c r="B29" s="940"/>
      <c r="C29" s="941" t="s">
        <v>587</v>
      </c>
      <c r="D29" s="940"/>
      <c r="E29" s="941" t="s">
        <v>588</v>
      </c>
      <c r="F29" s="940"/>
      <c r="G29" s="941" t="s">
        <v>589</v>
      </c>
      <c r="H29" s="942"/>
    </row>
    <row r="30" spans="1:8" ht="30" customHeight="1">
      <c r="A30" s="943"/>
      <c r="B30" s="944"/>
      <c r="C30" s="944"/>
      <c r="D30" s="944"/>
      <c r="E30" s="944"/>
      <c r="F30" s="944"/>
      <c r="G30" s="944"/>
      <c r="H30" s="945"/>
    </row>
    <row r="31" spans="1:8" ht="30" customHeight="1">
      <c r="A31" s="943"/>
      <c r="B31" s="944"/>
      <c r="C31" s="944"/>
      <c r="D31" s="944"/>
      <c r="E31" s="944"/>
      <c r="F31" s="944"/>
      <c r="G31" s="944"/>
      <c r="H31" s="945"/>
    </row>
    <row r="32" spans="1:8" ht="30" customHeight="1">
      <c r="A32" s="943"/>
      <c r="B32" s="944"/>
      <c r="C32" s="946"/>
      <c r="D32" s="944"/>
      <c r="E32" s="944"/>
      <c r="F32" s="944"/>
      <c r="G32" s="944"/>
      <c r="H32" s="945"/>
    </row>
    <row r="33" spans="1:8" ht="30" customHeight="1">
      <c r="A33" s="943"/>
      <c r="B33" s="944"/>
      <c r="C33" s="946"/>
      <c r="D33" s="944"/>
      <c r="E33" s="944"/>
      <c r="F33" s="944"/>
      <c r="G33" s="944"/>
      <c r="H33" s="945"/>
    </row>
    <row r="34" spans="1:8" ht="30" customHeight="1">
      <c r="A34" s="943"/>
      <c r="B34" s="944"/>
      <c r="C34" s="944"/>
      <c r="D34" s="944"/>
      <c r="E34" s="944"/>
      <c r="F34" s="944"/>
      <c r="G34" s="944"/>
      <c r="H34" s="945"/>
    </row>
    <row r="35" spans="1:8" ht="30" customHeight="1">
      <c r="A35" s="943"/>
      <c r="B35" s="944"/>
      <c r="C35" s="944"/>
      <c r="D35" s="944"/>
      <c r="E35" s="944"/>
      <c r="F35" s="944"/>
      <c r="G35" s="944"/>
      <c r="H35" s="945"/>
    </row>
    <row r="36" spans="1:8" ht="30" customHeight="1" thickBot="1">
      <c r="A36" s="947"/>
      <c r="B36" s="948"/>
      <c r="C36" s="948"/>
      <c r="D36" s="948"/>
      <c r="E36" s="948"/>
      <c r="F36" s="948"/>
      <c r="G36" s="948"/>
      <c r="H36" s="949"/>
    </row>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sheetData>
  <mergeCells count="52">
    <mergeCell ref="A36:B36"/>
    <mergeCell ref="C36:D36"/>
    <mergeCell ref="E36:F36"/>
    <mergeCell ref="G36:H36"/>
    <mergeCell ref="A34:B34"/>
    <mergeCell ref="C34:D34"/>
    <mergeCell ref="E34:F34"/>
    <mergeCell ref="G34:H34"/>
    <mergeCell ref="A35:B35"/>
    <mergeCell ref="C35:D35"/>
    <mergeCell ref="E35:F35"/>
    <mergeCell ref="G35:H35"/>
    <mergeCell ref="A33:B33"/>
    <mergeCell ref="C33:D33"/>
    <mergeCell ref="E33:F33"/>
    <mergeCell ref="G33:H33"/>
    <mergeCell ref="A31:B31"/>
    <mergeCell ref="C31:D31"/>
    <mergeCell ref="E31:F31"/>
    <mergeCell ref="G31:H31"/>
    <mergeCell ref="A32:B32"/>
    <mergeCell ref="C32:D32"/>
    <mergeCell ref="E32:F32"/>
    <mergeCell ref="G32:H32"/>
    <mergeCell ref="A29:B29"/>
    <mergeCell ref="C29:D29"/>
    <mergeCell ref="E29:F29"/>
    <mergeCell ref="G29:H29"/>
    <mergeCell ref="A30:B30"/>
    <mergeCell ref="C30:D30"/>
    <mergeCell ref="E30:F30"/>
    <mergeCell ref="G30:H30"/>
    <mergeCell ref="A20:A22"/>
    <mergeCell ref="B20:C20"/>
    <mergeCell ref="B21:C21"/>
    <mergeCell ref="B22:C22"/>
    <mergeCell ref="A23:A26"/>
    <mergeCell ref="B23:C23"/>
    <mergeCell ref="B26:C26"/>
    <mergeCell ref="B24:B25"/>
    <mergeCell ref="A19:C19"/>
    <mergeCell ref="A4:C4"/>
    <mergeCell ref="A5:B8"/>
    <mergeCell ref="A9:C9"/>
    <mergeCell ref="A10:C10"/>
    <mergeCell ref="A11:C11"/>
    <mergeCell ref="A12:C12"/>
    <mergeCell ref="A13:C13"/>
    <mergeCell ref="A14:B15"/>
    <mergeCell ref="A16:C16"/>
    <mergeCell ref="A17:C17"/>
    <mergeCell ref="A18:C18"/>
  </mergeCells>
  <phoneticPr fontId="13"/>
  <printOptions horizontalCentered="1"/>
  <pageMargins left="0.78740157480314965" right="0.59055118110236227" top="0.78740157480314965" bottom="0.78740157480314965"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59999389629810485"/>
  </sheetPr>
  <dimension ref="A1:M33"/>
  <sheetViews>
    <sheetView view="pageBreakPreview" zoomScale="85" zoomScaleNormal="100" zoomScaleSheetLayoutView="85" workbookViewId="0">
      <selection activeCell="Q24" sqref="Q24"/>
    </sheetView>
  </sheetViews>
  <sheetFormatPr defaultColWidth="6.625" defaultRowHeight="21" customHeight="1"/>
  <cols>
    <col min="1" max="16384" width="6.625" style="8"/>
  </cols>
  <sheetData>
    <row r="1" spans="1:13" ht="21" customHeight="1">
      <c r="A1" s="8" t="s">
        <v>612</v>
      </c>
    </row>
    <row r="3" spans="1:13" ht="21" customHeight="1">
      <c r="A3" s="8" t="s">
        <v>99</v>
      </c>
    </row>
    <row r="4" spans="1:13" ht="21" customHeight="1" thickBot="1">
      <c r="A4" s="8" t="s">
        <v>613</v>
      </c>
    </row>
    <row r="5" spans="1:13" ht="21" customHeight="1">
      <c r="A5" s="717" t="s">
        <v>100</v>
      </c>
      <c r="B5" s="687"/>
      <c r="C5" s="591" t="s">
        <v>102</v>
      </c>
      <c r="D5" s="687"/>
      <c r="E5" s="591" t="s">
        <v>101</v>
      </c>
      <c r="F5" s="687"/>
      <c r="G5" s="591" t="s">
        <v>103</v>
      </c>
      <c r="H5" s="687"/>
      <c r="I5" s="591" t="s">
        <v>104</v>
      </c>
      <c r="J5" s="592"/>
      <c r="K5" s="687"/>
      <c r="L5" s="591" t="s">
        <v>46</v>
      </c>
      <c r="M5" s="593"/>
    </row>
    <row r="6" spans="1:13" ht="21" customHeight="1">
      <c r="A6" s="725"/>
      <c r="B6" s="727"/>
      <c r="C6" s="951"/>
      <c r="D6" s="727"/>
      <c r="E6" s="951"/>
      <c r="F6" s="727"/>
      <c r="G6" s="951"/>
      <c r="H6" s="727"/>
      <c r="I6" s="951"/>
      <c r="J6" s="726"/>
      <c r="K6" s="727"/>
      <c r="L6" s="951"/>
      <c r="M6" s="952"/>
    </row>
    <row r="7" spans="1:13" ht="21" customHeight="1">
      <c r="A7" s="725"/>
      <c r="B7" s="727"/>
      <c r="C7" s="951"/>
      <c r="D7" s="727"/>
      <c r="E7" s="951"/>
      <c r="F7" s="727"/>
      <c r="G7" s="951"/>
      <c r="H7" s="727"/>
      <c r="I7" s="951"/>
      <c r="J7" s="726"/>
      <c r="K7" s="727"/>
      <c r="L7" s="951"/>
      <c r="M7" s="952"/>
    </row>
    <row r="8" spans="1:13" ht="21" customHeight="1" thickBot="1">
      <c r="A8" s="719"/>
      <c r="B8" s="721"/>
      <c r="C8" s="953"/>
      <c r="D8" s="721"/>
      <c r="E8" s="953"/>
      <c r="F8" s="721"/>
      <c r="G8" s="953"/>
      <c r="H8" s="721"/>
      <c r="I8" s="953"/>
      <c r="J8" s="720"/>
      <c r="K8" s="721"/>
      <c r="L8" s="953"/>
      <c r="M8" s="954"/>
    </row>
    <row r="10" spans="1:13" ht="21" customHeight="1" thickBot="1">
      <c r="A10" s="8" t="s">
        <v>109</v>
      </c>
    </row>
    <row r="11" spans="1:13" ht="21" customHeight="1">
      <c r="A11" s="851" t="s">
        <v>105</v>
      </c>
      <c r="B11" s="583"/>
      <c r="C11" s="583"/>
      <c r="D11" s="583" t="s">
        <v>106</v>
      </c>
      <c r="E11" s="583"/>
      <c r="F11" s="583"/>
      <c r="G11" s="583" t="s">
        <v>107</v>
      </c>
      <c r="H11" s="583"/>
      <c r="I11" s="583"/>
      <c r="J11" s="583"/>
      <c r="K11" s="583" t="s">
        <v>108</v>
      </c>
      <c r="L11" s="583"/>
      <c r="M11" s="587"/>
    </row>
    <row r="12" spans="1:13" ht="21" customHeight="1">
      <c r="A12" s="852"/>
      <c r="B12" s="662"/>
      <c r="C12" s="662"/>
      <c r="D12" s="662"/>
      <c r="E12" s="662"/>
      <c r="F12" s="662"/>
      <c r="G12" s="662"/>
      <c r="H12" s="662"/>
      <c r="I12" s="662"/>
      <c r="J12" s="662"/>
      <c r="K12" s="662"/>
      <c r="L12" s="662"/>
      <c r="M12" s="664"/>
    </row>
    <row r="13" spans="1:13" ht="21" customHeight="1">
      <c r="A13" s="852"/>
      <c r="B13" s="662"/>
      <c r="C13" s="662"/>
      <c r="D13" s="662"/>
      <c r="E13" s="662"/>
      <c r="F13" s="662"/>
      <c r="G13" s="662"/>
      <c r="H13" s="662"/>
      <c r="I13" s="662"/>
      <c r="J13" s="662"/>
      <c r="K13" s="662"/>
      <c r="L13" s="662"/>
      <c r="M13" s="664"/>
    </row>
    <row r="14" spans="1:13" ht="21" customHeight="1" thickBot="1">
      <c r="A14" s="950"/>
      <c r="B14" s="663"/>
      <c r="C14" s="663"/>
      <c r="D14" s="663"/>
      <c r="E14" s="663"/>
      <c r="F14" s="663"/>
      <c r="G14" s="663"/>
      <c r="H14" s="663"/>
      <c r="I14" s="663"/>
      <c r="J14" s="663"/>
      <c r="K14" s="663"/>
      <c r="L14" s="663"/>
      <c r="M14" s="665"/>
    </row>
    <row r="16" spans="1:13" ht="21" customHeight="1">
      <c r="A16" s="8" t="s">
        <v>110</v>
      </c>
    </row>
    <row r="17" spans="1:13" ht="21" customHeight="1" thickBot="1">
      <c r="A17" s="8" t="s">
        <v>111</v>
      </c>
    </row>
    <row r="18" spans="1:13" ht="21" customHeight="1">
      <c r="A18" s="851" t="s">
        <v>113</v>
      </c>
      <c r="B18" s="583"/>
      <c r="C18" s="583" t="s">
        <v>114</v>
      </c>
      <c r="D18" s="583"/>
      <c r="E18" s="583" t="s">
        <v>115</v>
      </c>
      <c r="F18" s="583"/>
      <c r="G18" s="583" t="s">
        <v>103</v>
      </c>
      <c r="H18" s="583"/>
      <c r="I18" s="583" t="s">
        <v>116</v>
      </c>
      <c r="J18" s="583"/>
      <c r="K18" s="583"/>
      <c r="L18" s="583" t="s">
        <v>46</v>
      </c>
      <c r="M18" s="587"/>
    </row>
    <row r="19" spans="1:13" ht="21" customHeight="1">
      <c r="A19" s="850"/>
      <c r="B19" s="718"/>
      <c r="C19" s="718"/>
      <c r="D19" s="718"/>
      <c r="E19" s="718"/>
      <c r="F19" s="718"/>
      <c r="G19" s="718"/>
      <c r="H19" s="718"/>
      <c r="I19" s="718"/>
      <c r="J19" s="718"/>
      <c r="K19" s="718"/>
      <c r="L19" s="718"/>
      <c r="M19" s="729"/>
    </row>
    <row r="20" spans="1:13" ht="21" customHeight="1">
      <c r="A20" s="850"/>
      <c r="B20" s="718"/>
      <c r="C20" s="718"/>
      <c r="D20" s="718"/>
      <c r="E20" s="718"/>
      <c r="F20" s="718"/>
      <c r="G20" s="718"/>
      <c r="H20" s="718"/>
      <c r="I20" s="718"/>
      <c r="J20" s="718"/>
      <c r="K20" s="718"/>
      <c r="L20" s="718"/>
      <c r="M20" s="729"/>
    </row>
    <row r="21" spans="1:13" ht="21" customHeight="1" thickBot="1">
      <c r="A21" s="849"/>
      <c r="B21" s="722"/>
      <c r="C21" s="722"/>
      <c r="D21" s="722"/>
      <c r="E21" s="722"/>
      <c r="F21" s="722"/>
      <c r="G21" s="722"/>
      <c r="H21" s="722"/>
      <c r="I21" s="722"/>
      <c r="J21" s="722"/>
      <c r="K21" s="722"/>
      <c r="L21" s="722"/>
      <c r="M21" s="732"/>
    </row>
    <row r="23" spans="1:13" ht="21" customHeight="1" thickBot="1">
      <c r="A23" s="8" t="s">
        <v>112</v>
      </c>
    </row>
    <row r="24" spans="1:13" ht="21" customHeight="1">
      <c r="A24" s="851" t="s">
        <v>117</v>
      </c>
      <c r="B24" s="583"/>
      <c r="C24" s="583"/>
      <c r="D24" s="583"/>
      <c r="E24" s="591" t="s">
        <v>118</v>
      </c>
      <c r="F24" s="592"/>
      <c r="G24" s="592"/>
      <c r="H24" s="592"/>
      <c r="I24" s="687"/>
      <c r="J24" s="591" t="s">
        <v>119</v>
      </c>
      <c r="K24" s="592"/>
      <c r="L24" s="592"/>
      <c r="M24" s="593"/>
    </row>
    <row r="25" spans="1:13" ht="21" customHeight="1">
      <c r="A25" s="850"/>
      <c r="B25" s="718"/>
      <c r="C25" s="718"/>
      <c r="D25" s="718"/>
      <c r="E25" s="842"/>
      <c r="F25" s="843"/>
      <c r="G25" s="843"/>
      <c r="H25" s="843"/>
      <c r="I25" s="867"/>
      <c r="J25" s="842"/>
      <c r="K25" s="843"/>
      <c r="L25" s="843"/>
      <c r="M25" s="878"/>
    </row>
    <row r="26" spans="1:13" ht="21" customHeight="1">
      <c r="A26" s="850"/>
      <c r="B26" s="718"/>
      <c r="C26" s="718"/>
      <c r="D26" s="718"/>
      <c r="E26" s="842"/>
      <c r="F26" s="843"/>
      <c r="G26" s="843"/>
      <c r="H26" s="843"/>
      <c r="I26" s="867"/>
      <c r="J26" s="842"/>
      <c r="K26" s="843"/>
      <c r="L26" s="843"/>
      <c r="M26" s="878"/>
    </row>
    <row r="27" spans="1:13" ht="21" customHeight="1" thickBot="1">
      <c r="A27" s="849"/>
      <c r="B27" s="722"/>
      <c r="C27" s="722"/>
      <c r="D27" s="722"/>
      <c r="E27" s="844"/>
      <c r="F27" s="845"/>
      <c r="G27" s="845"/>
      <c r="H27" s="845"/>
      <c r="I27" s="883"/>
      <c r="J27" s="844"/>
      <c r="K27" s="845"/>
      <c r="L27" s="845"/>
      <c r="M27" s="879"/>
    </row>
    <row r="29" spans="1:13" ht="21" customHeight="1" thickBot="1">
      <c r="A29" s="8" t="s">
        <v>196</v>
      </c>
    </row>
    <row r="30" spans="1:13" ht="21" customHeight="1">
      <c r="A30" s="851" t="s">
        <v>120</v>
      </c>
      <c r="B30" s="583"/>
      <c r="C30" s="583"/>
      <c r="D30" s="583"/>
      <c r="E30" s="591" t="s">
        <v>118</v>
      </c>
      <c r="F30" s="592"/>
      <c r="G30" s="592"/>
      <c r="H30" s="592"/>
      <c r="I30" s="687"/>
      <c r="J30" s="591" t="s">
        <v>119</v>
      </c>
      <c r="K30" s="592"/>
      <c r="L30" s="592"/>
      <c r="M30" s="593"/>
    </row>
    <row r="31" spans="1:13" ht="21" customHeight="1">
      <c r="A31" s="850"/>
      <c r="B31" s="718"/>
      <c r="C31" s="718"/>
      <c r="D31" s="718"/>
      <c r="E31" s="842"/>
      <c r="F31" s="843"/>
      <c r="G31" s="843"/>
      <c r="H31" s="843"/>
      <c r="I31" s="867"/>
      <c r="J31" s="842"/>
      <c r="K31" s="843"/>
      <c r="L31" s="843"/>
      <c r="M31" s="878"/>
    </row>
    <row r="32" spans="1:13" ht="21" customHeight="1">
      <c r="A32" s="850"/>
      <c r="B32" s="718"/>
      <c r="C32" s="718"/>
      <c r="D32" s="718"/>
      <c r="E32" s="842"/>
      <c r="F32" s="843"/>
      <c r="G32" s="843"/>
      <c r="H32" s="843"/>
      <c r="I32" s="867"/>
      <c r="J32" s="842"/>
      <c r="K32" s="843"/>
      <c r="L32" s="843"/>
      <c r="M32" s="878"/>
    </row>
    <row r="33" spans="1:13" ht="21" customHeight="1" thickBot="1">
      <c r="A33" s="849"/>
      <c r="B33" s="722"/>
      <c r="C33" s="722"/>
      <c r="D33" s="722"/>
      <c r="E33" s="844"/>
      <c r="F33" s="845"/>
      <c r="G33" s="845"/>
      <c r="H33" s="845"/>
      <c r="I33" s="883"/>
      <c r="J33" s="844"/>
      <c r="K33" s="845"/>
      <c r="L33" s="845"/>
      <c r="M33" s="879"/>
    </row>
  </sheetData>
  <mergeCells count="88">
    <mergeCell ref="E27:I27"/>
    <mergeCell ref="J24:M24"/>
    <mergeCell ref="J25:M25"/>
    <mergeCell ref="J26:M26"/>
    <mergeCell ref="E24:I24"/>
    <mergeCell ref="E25:I25"/>
    <mergeCell ref="E26:I26"/>
    <mergeCell ref="A26:D26"/>
    <mergeCell ref="C7:D7"/>
    <mergeCell ref="E7:F7"/>
    <mergeCell ref="G7:H7"/>
    <mergeCell ref="I7:K7"/>
    <mergeCell ref="A25:D25"/>
    <mergeCell ref="G21:H21"/>
    <mergeCell ref="A13:C13"/>
    <mergeCell ref="D13:F13"/>
    <mergeCell ref="G13:J13"/>
    <mergeCell ref="I18:K18"/>
    <mergeCell ref="K13:M13"/>
    <mergeCell ref="A20:B20"/>
    <mergeCell ref="C20:D20"/>
    <mergeCell ref="E20:F20"/>
    <mergeCell ref="G20:H20"/>
    <mergeCell ref="A27:D27"/>
    <mergeCell ref="J27:M27"/>
    <mergeCell ref="A5:B5"/>
    <mergeCell ref="C5:D5"/>
    <mergeCell ref="E5:F5"/>
    <mergeCell ref="G5:H5"/>
    <mergeCell ref="L5:M5"/>
    <mergeCell ref="I5:K5"/>
    <mergeCell ref="D11:F11"/>
    <mergeCell ref="K11:M11"/>
    <mergeCell ref="G11:J11"/>
    <mergeCell ref="L8:M8"/>
    <mergeCell ref="A8:B8"/>
    <mergeCell ref="G6:H6"/>
    <mergeCell ref="I6:K6"/>
    <mergeCell ref="L6:M6"/>
    <mergeCell ref="A6:B6"/>
    <mergeCell ref="A7:B7"/>
    <mergeCell ref="L7:M7"/>
    <mergeCell ref="A12:C12"/>
    <mergeCell ref="C19:D19"/>
    <mergeCell ref="D12:F12"/>
    <mergeCell ref="G12:J12"/>
    <mergeCell ref="K12:M12"/>
    <mergeCell ref="C6:D6"/>
    <mergeCell ref="E6:F6"/>
    <mergeCell ref="G8:H8"/>
    <mergeCell ref="I8:K8"/>
    <mergeCell ref="A11:C11"/>
    <mergeCell ref="C8:D8"/>
    <mergeCell ref="E8:F8"/>
    <mergeCell ref="G19:H19"/>
    <mergeCell ref="L21:M21"/>
    <mergeCell ref="A21:B21"/>
    <mergeCell ref="G14:J14"/>
    <mergeCell ref="K14:M14"/>
    <mergeCell ref="A24:D24"/>
    <mergeCell ref="A18:B18"/>
    <mergeCell ref="C18:D18"/>
    <mergeCell ref="E18:F18"/>
    <mergeCell ref="I19:K19"/>
    <mergeCell ref="I21:K21"/>
    <mergeCell ref="L18:M18"/>
    <mergeCell ref="E19:F19"/>
    <mergeCell ref="L19:M19"/>
    <mergeCell ref="A19:B19"/>
    <mergeCell ref="E21:F21"/>
    <mergeCell ref="C21:D21"/>
    <mergeCell ref="A33:D33"/>
    <mergeCell ref="A30:D30"/>
    <mergeCell ref="A31:D31"/>
    <mergeCell ref="E32:I32"/>
    <mergeCell ref="J32:M32"/>
    <mergeCell ref="A32:D32"/>
    <mergeCell ref="E30:I30"/>
    <mergeCell ref="J30:M30"/>
    <mergeCell ref="E31:I31"/>
    <mergeCell ref="J31:M31"/>
    <mergeCell ref="E33:I33"/>
    <mergeCell ref="J33:M33"/>
    <mergeCell ref="I20:K20"/>
    <mergeCell ref="L20:M20"/>
    <mergeCell ref="G18:H18"/>
    <mergeCell ref="A14:C14"/>
    <mergeCell ref="D14:F14"/>
  </mergeCells>
  <phoneticPr fontId="5"/>
  <pageMargins left="0.98425196850393704" right="0.59055118110236227" top="0.74803149606299213" bottom="0.74803149606299213" header="0.31496062992125984" footer="0.31496062992125984"/>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59999389629810485"/>
  </sheetPr>
  <dimension ref="A1:J38"/>
  <sheetViews>
    <sheetView view="pageBreakPreview" zoomScale="85" zoomScaleNormal="100" zoomScaleSheetLayoutView="85" workbookViewId="0">
      <selection activeCell="N12" sqref="N12"/>
    </sheetView>
  </sheetViews>
  <sheetFormatPr defaultColWidth="8.625" defaultRowHeight="21" customHeight="1"/>
  <cols>
    <col min="1" max="5" width="8.125" style="8" customWidth="1"/>
    <col min="6" max="8" width="4.625" style="8" customWidth="1"/>
    <col min="9" max="9" width="25.625" style="8" customWidth="1"/>
    <col min="10" max="16384" width="8.625" style="8"/>
  </cols>
  <sheetData>
    <row r="1" spans="1:10" ht="21" customHeight="1">
      <c r="A1" s="619" t="s">
        <v>195</v>
      </c>
      <c r="B1" s="619"/>
      <c r="C1" s="619"/>
      <c r="D1" s="619"/>
      <c r="E1" s="619"/>
      <c r="F1" s="619"/>
      <c r="G1" s="619"/>
      <c r="H1" s="619"/>
      <c r="I1" s="619"/>
      <c r="J1" s="619"/>
    </row>
    <row r="2" spans="1:10" ht="21" customHeight="1">
      <c r="A2" s="619"/>
      <c r="B2" s="619"/>
      <c r="C2" s="619"/>
      <c r="D2" s="619"/>
      <c r="E2" s="619"/>
      <c r="F2" s="619"/>
      <c r="G2" s="619"/>
      <c r="H2" s="619"/>
      <c r="I2" s="619"/>
      <c r="J2" s="619"/>
    </row>
    <row r="3" spans="1:10" ht="21" customHeight="1">
      <c r="A3" s="967" t="s">
        <v>121</v>
      </c>
      <c r="B3" s="967"/>
      <c r="C3" s="967"/>
      <c r="D3" s="967"/>
      <c r="E3" s="967"/>
      <c r="F3" s="967"/>
      <c r="G3" s="967"/>
      <c r="H3" s="967"/>
      <c r="I3" s="967"/>
      <c r="J3" s="967"/>
    </row>
    <row r="4" spans="1:10" ht="21" customHeight="1">
      <c r="A4" s="619"/>
      <c r="B4" s="619"/>
      <c r="C4" s="619"/>
      <c r="D4" s="619"/>
      <c r="E4" s="619"/>
      <c r="F4" s="619"/>
      <c r="G4" s="619"/>
      <c r="H4" s="619"/>
      <c r="I4" s="619"/>
      <c r="J4" s="619"/>
    </row>
    <row r="5" spans="1:10" ht="21" customHeight="1">
      <c r="A5" s="619" t="s">
        <v>791</v>
      </c>
      <c r="B5" s="619"/>
      <c r="C5" s="619"/>
      <c r="D5" s="619"/>
      <c r="E5" s="619"/>
      <c r="F5" s="619"/>
      <c r="G5" s="619"/>
      <c r="H5" s="619"/>
      <c r="I5" s="619"/>
      <c r="J5" s="619"/>
    </row>
    <row r="6" spans="1:10" ht="21" customHeight="1">
      <c r="A6" s="619"/>
      <c r="B6" s="619"/>
      <c r="C6" s="619"/>
      <c r="D6" s="619"/>
      <c r="E6" s="619"/>
      <c r="F6" s="619"/>
      <c r="G6" s="619"/>
      <c r="H6" s="619"/>
      <c r="I6" s="619"/>
      <c r="J6" s="619"/>
    </row>
    <row r="7" spans="1:10" ht="21" customHeight="1">
      <c r="A7" s="619"/>
      <c r="B7" s="619"/>
      <c r="C7" s="619"/>
      <c r="D7" s="619"/>
      <c r="E7" s="619"/>
      <c r="F7" s="619"/>
      <c r="G7" s="619"/>
      <c r="H7" s="619"/>
      <c r="I7" s="619"/>
      <c r="J7" s="619"/>
    </row>
    <row r="8" spans="1:10" ht="21" customHeight="1">
      <c r="A8" s="619"/>
      <c r="B8" s="619"/>
      <c r="C8" s="619"/>
      <c r="D8" s="619"/>
      <c r="E8" s="619"/>
      <c r="F8" s="619"/>
      <c r="G8" s="619"/>
      <c r="H8" s="619"/>
      <c r="I8" s="619"/>
      <c r="J8" s="619"/>
    </row>
    <row r="9" spans="1:10" ht="21" customHeight="1">
      <c r="A9" s="619" t="s">
        <v>792</v>
      </c>
      <c r="B9" s="619"/>
      <c r="C9" s="619"/>
      <c r="D9" s="619"/>
      <c r="E9" s="619"/>
      <c r="F9" s="619"/>
      <c r="G9" s="619"/>
      <c r="H9" s="619"/>
      <c r="I9" s="619"/>
      <c r="J9" s="619"/>
    </row>
    <row r="10" spans="1:10" ht="21" customHeight="1">
      <c r="A10" s="619"/>
      <c r="B10" s="619"/>
      <c r="C10" s="619"/>
      <c r="D10" s="619"/>
      <c r="E10" s="619"/>
      <c r="F10" s="619"/>
      <c r="G10" s="619"/>
      <c r="H10" s="619"/>
      <c r="I10" s="619"/>
      <c r="J10" s="619"/>
    </row>
    <row r="11" spans="1:10" ht="21" customHeight="1">
      <c r="A11" s="619" t="s">
        <v>614</v>
      </c>
      <c r="B11" s="619"/>
      <c r="C11" s="619"/>
      <c r="D11" s="619"/>
      <c r="E11" s="619"/>
      <c r="F11" s="619"/>
      <c r="G11" s="619"/>
      <c r="H11" s="619"/>
      <c r="I11" s="619"/>
      <c r="J11" s="619"/>
    </row>
    <row r="12" spans="1:10" ht="21" customHeight="1">
      <c r="A12" s="619"/>
      <c r="B12" s="619"/>
      <c r="C12" s="619"/>
      <c r="D12" s="619"/>
      <c r="E12" s="619"/>
      <c r="F12" s="619"/>
      <c r="G12" s="619"/>
      <c r="H12" s="619"/>
      <c r="I12" s="619"/>
      <c r="J12" s="619"/>
    </row>
    <row r="13" spans="1:10" ht="21" customHeight="1" thickBot="1">
      <c r="A13" s="619" t="s">
        <v>615</v>
      </c>
      <c r="B13" s="619"/>
      <c r="C13" s="619"/>
      <c r="D13" s="619"/>
      <c r="E13" s="619"/>
      <c r="F13" s="619"/>
      <c r="G13" s="619"/>
      <c r="H13" s="619"/>
      <c r="I13" s="619"/>
      <c r="J13" s="619"/>
    </row>
    <row r="14" spans="1:10" ht="21" customHeight="1">
      <c r="A14" s="963" t="s">
        <v>122</v>
      </c>
      <c r="B14" s="964" t="s">
        <v>5</v>
      </c>
      <c r="C14" s="964" t="s">
        <v>3</v>
      </c>
      <c r="D14" s="964" t="s">
        <v>6</v>
      </c>
      <c r="E14" s="965" t="s">
        <v>123</v>
      </c>
      <c r="F14" s="961" t="s">
        <v>124</v>
      </c>
      <c r="G14" s="961"/>
      <c r="H14" s="961"/>
      <c r="I14" s="961" t="s">
        <v>616</v>
      </c>
      <c r="J14" s="962" t="s">
        <v>128</v>
      </c>
    </row>
    <row r="15" spans="1:10" ht="21" customHeight="1">
      <c r="A15" s="958"/>
      <c r="B15" s="956"/>
      <c r="C15" s="956"/>
      <c r="D15" s="956"/>
      <c r="E15" s="966"/>
      <c r="F15" s="208" t="s">
        <v>125</v>
      </c>
      <c r="G15" s="208" t="s">
        <v>126</v>
      </c>
      <c r="H15" s="208" t="s">
        <v>127</v>
      </c>
      <c r="I15" s="680"/>
      <c r="J15" s="681"/>
    </row>
    <row r="16" spans="1:10" ht="21" customHeight="1">
      <c r="A16" s="957"/>
      <c r="B16" s="678"/>
      <c r="C16" s="955"/>
      <c r="D16" s="955"/>
      <c r="E16" s="678"/>
      <c r="F16" s="955"/>
      <c r="G16" s="955"/>
      <c r="H16" s="955"/>
      <c r="I16" s="275"/>
      <c r="J16" s="712"/>
    </row>
    <row r="17" spans="1:10" ht="21" customHeight="1">
      <c r="A17" s="958"/>
      <c r="B17" s="956"/>
      <c r="C17" s="956"/>
      <c r="D17" s="956"/>
      <c r="E17" s="956"/>
      <c r="F17" s="956"/>
      <c r="G17" s="956"/>
      <c r="H17" s="956"/>
      <c r="I17" s="274"/>
      <c r="J17" s="700"/>
    </row>
    <row r="18" spans="1:10" ht="21" customHeight="1">
      <c r="A18" s="957"/>
      <c r="B18" s="955"/>
      <c r="C18" s="955"/>
      <c r="D18" s="955"/>
      <c r="E18" s="955"/>
      <c r="F18" s="955"/>
      <c r="G18" s="955"/>
      <c r="H18" s="955"/>
      <c r="I18" s="17"/>
      <c r="J18" s="712"/>
    </row>
    <row r="19" spans="1:10" ht="21" customHeight="1">
      <c r="A19" s="958"/>
      <c r="B19" s="956"/>
      <c r="C19" s="956"/>
      <c r="D19" s="956"/>
      <c r="E19" s="956"/>
      <c r="F19" s="956"/>
      <c r="G19" s="956"/>
      <c r="H19" s="956"/>
      <c r="I19" s="274"/>
      <c r="J19" s="700"/>
    </row>
    <row r="20" spans="1:10" ht="21" customHeight="1">
      <c r="A20" s="957"/>
      <c r="B20" s="955"/>
      <c r="C20" s="955"/>
      <c r="D20" s="955"/>
      <c r="E20" s="955"/>
      <c r="F20" s="955"/>
      <c r="G20" s="955"/>
      <c r="H20" s="955"/>
      <c r="I20" s="17"/>
      <c r="J20" s="712"/>
    </row>
    <row r="21" spans="1:10" ht="21" customHeight="1">
      <c r="A21" s="958"/>
      <c r="B21" s="956"/>
      <c r="C21" s="956"/>
      <c r="D21" s="956"/>
      <c r="E21" s="956"/>
      <c r="F21" s="956"/>
      <c r="G21" s="956"/>
      <c r="H21" s="956"/>
      <c r="I21" s="274"/>
      <c r="J21" s="700"/>
    </row>
    <row r="22" spans="1:10" ht="21" customHeight="1">
      <c r="A22" s="957"/>
      <c r="B22" s="955"/>
      <c r="C22" s="955"/>
      <c r="D22" s="955"/>
      <c r="E22" s="955"/>
      <c r="F22" s="955"/>
      <c r="G22" s="955"/>
      <c r="H22" s="955"/>
      <c r="I22" s="17"/>
      <c r="J22" s="712"/>
    </row>
    <row r="23" spans="1:10" ht="21" customHeight="1">
      <c r="A23" s="958"/>
      <c r="B23" s="956"/>
      <c r="C23" s="956"/>
      <c r="D23" s="956"/>
      <c r="E23" s="956"/>
      <c r="F23" s="956"/>
      <c r="G23" s="956"/>
      <c r="H23" s="956"/>
      <c r="I23" s="274"/>
      <c r="J23" s="700"/>
    </row>
    <row r="24" spans="1:10" ht="21" customHeight="1">
      <c r="A24" s="957"/>
      <c r="B24" s="955"/>
      <c r="C24" s="955"/>
      <c r="D24" s="955"/>
      <c r="E24" s="955"/>
      <c r="F24" s="955"/>
      <c r="G24" s="955"/>
      <c r="H24" s="955"/>
      <c r="I24" s="17"/>
      <c r="J24" s="712"/>
    </row>
    <row r="25" spans="1:10" ht="21" customHeight="1">
      <c r="A25" s="958"/>
      <c r="B25" s="956"/>
      <c r="C25" s="956"/>
      <c r="D25" s="956"/>
      <c r="E25" s="956"/>
      <c r="F25" s="956"/>
      <c r="G25" s="956"/>
      <c r="H25" s="956"/>
      <c r="I25" s="274"/>
      <c r="J25" s="700"/>
    </row>
    <row r="26" spans="1:10" ht="21" customHeight="1">
      <c r="A26" s="957"/>
      <c r="B26" s="955"/>
      <c r="C26" s="955"/>
      <c r="D26" s="955"/>
      <c r="E26" s="955"/>
      <c r="F26" s="955"/>
      <c r="G26" s="955"/>
      <c r="H26" s="955"/>
      <c r="I26" s="17"/>
      <c r="J26" s="712"/>
    </row>
    <row r="27" spans="1:10" ht="21" customHeight="1">
      <c r="A27" s="958"/>
      <c r="B27" s="956"/>
      <c r="C27" s="956"/>
      <c r="D27" s="956"/>
      <c r="E27" s="956"/>
      <c r="F27" s="956"/>
      <c r="G27" s="956"/>
      <c r="H27" s="956"/>
      <c r="I27" s="274"/>
      <c r="J27" s="700"/>
    </row>
    <row r="28" spans="1:10" ht="21" customHeight="1">
      <c r="A28" s="957"/>
      <c r="B28" s="955"/>
      <c r="C28" s="955"/>
      <c r="D28" s="955"/>
      <c r="E28" s="955"/>
      <c r="F28" s="955"/>
      <c r="G28" s="955"/>
      <c r="H28" s="955"/>
      <c r="I28" s="17"/>
      <c r="J28" s="712"/>
    </row>
    <row r="29" spans="1:10" ht="21" customHeight="1">
      <c r="A29" s="958"/>
      <c r="B29" s="956"/>
      <c r="C29" s="956"/>
      <c r="D29" s="956"/>
      <c r="E29" s="956"/>
      <c r="F29" s="956"/>
      <c r="G29" s="956"/>
      <c r="H29" s="956"/>
      <c r="I29" s="18"/>
      <c r="J29" s="700"/>
    </row>
    <row r="30" spans="1:10" ht="21" customHeight="1">
      <c r="A30" s="957"/>
      <c r="B30" s="955"/>
      <c r="C30" s="955"/>
      <c r="D30" s="955"/>
      <c r="E30" s="17"/>
      <c r="F30" s="955"/>
      <c r="G30" s="955"/>
      <c r="H30" s="955"/>
      <c r="I30" s="17"/>
      <c r="J30" s="712"/>
    </row>
    <row r="31" spans="1:10" ht="21" customHeight="1">
      <c r="A31" s="958"/>
      <c r="B31" s="956"/>
      <c r="C31" s="956"/>
      <c r="D31" s="956"/>
      <c r="E31" s="18"/>
      <c r="F31" s="956"/>
      <c r="G31" s="956"/>
      <c r="H31" s="956"/>
      <c r="I31" s="18"/>
      <c r="J31" s="700"/>
    </row>
    <row r="32" spans="1:10" ht="21" customHeight="1">
      <c r="A32" s="957"/>
      <c r="B32" s="955"/>
      <c r="C32" s="955"/>
      <c r="D32" s="955"/>
      <c r="E32" s="17"/>
      <c r="F32" s="955"/>
      <c r="G32" s="955"/>
      <c r="H32" s="955"/>
      <c r="I32" s="17"/>
      <c r="J32" s="712"/>
    </row>
    <row r="33" spans="1:10" ht="21" customHeight="1">
      <c r="A33" s="958"/>
      <c r="B33" s="956"/>
      <c r="C33" s="956"/>
      <c r="D33" s="956"/>
      <c r="E33" s="18"/>
      <c r="F33" s="956"/>
      <c r="G33" s="956"/>
      <c r="H33" s="956"/>
      <c r="I33" s="18"/>
      <c r="J33" s="700"/>
    </row>
    <row r="34" spans="1:10" ht="21" customHeight="1">
      <c r="A34" s="957"/>
      <c r="B34" s="955"/>
      <c r="C34" s="955"/>
      <c r="D34" s="955"/>
      <c r="E34" s="17"/>
      <c r="F34" s="955"/>
      <c r="G34" s="955"/>
      <c r="H34" s="955"/>
      <c r="I34" s="17"/>
      <c r="J34" s="712"/>
    </row>
    <row r="35" spans="1:10" ht="21" customHeight="1" thickBot="1">
      <c r="A35" s="959"/>
      <c r="B35" s="960"/>
      <c r="C35" s="960"/>
      <c r="D35" s="960"/>
      <c r="E35" s="19"/>
      <c r="F35" s="960"/>
      <c r="G35" s="960"/>
      <c r="H35" s="960"/>
      <c r="I35" s="19"/>
      <c r="J35" s="713"/>
    </row>
    <row r="36" spans="1:10" ht="21" customHeight="1">
      <c r="A36" s="619" t="s">
        <v>129</v>
      </c>
      <c r="B36" s="619"/>
      <c r="C36" s="619"/>
      <c r="D36" s="619"/>
      <c r="E36" s="619"/>
      <c r="F36" s="619"/>
      <c r="G36" s="619"/>
      <c r="H36" s="619"/>
      <c r="I36" s="619"/>
      <c r="J36" s="619"/>
    </row>
    <row r="37" spans="1:10" ht="21" customHeight="1">
      <c r="A37" s="619" t="s">
        <v>185</v>
      </c>
      <c r="B37" s="619"/>
      <c r="C37" s="619"/>
      <c r="D37" s="619"/>
      <c r="E37" s="619"/>
      <c r="F37" s="619"/>
      <c r="G37" s="619"/>
      <c r="H37" s="619"/>
      <c r="I37" s="619"/>
      <c r="J37" s="619"/>
    </row>
    <row r="38" spans="1:10" ht="21" customHeight="1">
      <c r="A38" s="619" t="s">
        <v>617</v>
      </c>
      <c r="B38" s="619"/>
      <c r="C38" s="619"/>
      <c r="D38" s="619"/>
      <c r="E38" s="619"/>
      <c r="F38" s="619"/>
      <c r="G38" s="619"/>
      <c r="H38" s="619"/>
      <c r="I38" s="619"/>
      <c r="J38" s="619"/>
    </row>
  </sheetData>
  <mergeCells count="111">
    <mergeCell ref="A3:J3"/>
    <mergeCell ref="A1:J1"/>
    <mergeCell ref="A2:J2"/>
    <mergeCell ref="A4:J4"/>
    <mergeCell ref="A5:J5"/>
    <mergeCell ref="A6:J6"/>
    <mergeCell ref="A7:J7"/>
    <mergeCell ref="A9:J9"/>
    <mergeCell ref="A8:J8"/>
    <mergeCell ref="A10:J10"/>
    <mergeCell ref="A11:J11"/>
    <mergeCell ref="J14:J15"/>
    <mergeCell ref="I14:I15"/>
    <mergeCell ref="A36:J36"/>
    <mergeCell ref="A37:J37"/>
    <mergeCell ref="E16:E17"/>
    <mergeCell ref="E18:E19"/>
    <mergeCell ref="A14:A15"/>
    <mergeCell ref="B14:B15"/>
    <mergeCell ref="C14:C15"/>
    <mergeCell ref="D14:D15"/>
    <mergeCell ref="E14:E15"/>
    <mergeCell ref="A16:A17"/>
    <mergeCell ref="B16:B17"/>
    <mergeCell ref="C16:C17"/>
    <mergeCell ref="D16:D17"/>
    <mergeCell ref="A12:J12"/>
    <mergeCell ref="A13:J13"/>
    <mergeCell ref="J24:J25"/>
    <mergeCell ref="A26:A27"/>
    <mergeCell ref="B26:B27"/>
    <mergeCell ref="C26:C27"/>
    <mergeCell ref="D26:D27"/>
    <mergeCell ref="A38:J38"/>
    <mergeCell ref="F14:H14"/>
    <mergeCell ref="F16:F17"/>
    <mergeCell ref="G16:G17"/>
    <mergeCell ref="H16:H17"/>
    <mergeCell ref="J16:J17"/>
    <mergeCell ref="A18:A19"/>
    <mergeCell ref="B18:B19"/>
    <mergeCell ref="C18:C19"/>
    <mergeCell ref="D18:D19"/>
    <mergeCell ref="A24:A25"/>
    <mergeCell ref="B24:B25"/>
    <mergeCell ref="C24:C25"/>
    <mergeCell ref="D24:D25"/>
    <mergeCell ref="F24:F25"/>
    <mergeCell ref="H26:H27"/>
    <mergeCell ref="J26:J27"/>
    <mergeCell ref="F18:F19"/>
    <mergeCell ref="G18:G19"/>
    <mergeCell ref="H18:H19"/>
    <mergeCell ref="J18:J19"/>
    <mergeCell ref="H30:H31"/>
    <mergeCell ref="J30:J31"/>
    <mergeCell ref="H24:H25"/>
    <mergeCell ref="A30:A31"/>
    <mergeCell ref="B30:B31"/>
    <mergeCell ref="C30:C31"/>
    <mergeCell ref="D30:D31"/>
    <mergeCell ref="F30:F31"/>
    <mergeCell ref="G30:G31"/>
    <mergeCell ref="A28:A29"/>
    <mergeCell ref="B28:B29"/>
    <mergeCell ref="C28:C29"/>
    <mergeCell ref="D28:D29"/>
    <mergeCell ref="F28:F29"/>
    <mergeCell ref="G28:G29"/>
    <mergeCell ref="H32:H33"/>
    <mergeCell ref="J32:J33"/>
    <mergeCell ref="A34:A35"/>
    <mergeCell ref="B34:B35"/>
    <mergeCell ref="C34:C35"/>
    <mergeCell ref="D34:D35"/>
    <mergeCell ref="F34:F35"/>
    <mergeCell ref="G34:G35"/>
    <mergeCell ref="H34:H35"/>
    <mergeCell ref="J34:J35"/>
    <mergeCell ref="A32:A33"/>
    <mergeCell ref="B32:B33"/>
    <mergeCell ref="C32:C33"/>
    <mergeCell ref="D32:D33"/>
    <mergeCell ref="F32:F33"/>
    <mergeCell ref="G32:G33"/>
    <mergeCell ref="A20:A21"/>
    <mergeCell ref="B20:B21"/>
    <mergeCell ref="C20:C21"/>
    <mergeCell ref="D20:D21"/>
    <mergeCell ref="F20:F21"/>
    <mergeCell ref="G20:G21"/>
    <mergeCell ref="E20:E21"/>
    <mergeCell ref="A22:A23"/>
    <mergeCell ref="B22:B23"/>
    <mergeCell ref="C22:C23"/>
    <mergeCell ref="D22:D23"/>
    <mergeCell ref="F22:F23"/>
    <mergeCell ref="G22:G23"/>
    <mergeCell ref="E22:E23"/>
    <mergeCell ref="E24:E25"/>
    <mergeCell ref="E26:E27"/>
    <mergeCell ref="E28:E29"/>
    <mergeCell ref="H20:H21"/>
    <mergeCell ref="J20:J21"/>
    <mergeCell ref="H22:H23"/>
    <mergeCell ref="J22:J23"/>
    <mergeCell ref="H28:H29"/>
    <mergeCell ref="J28:J29"/>
    <mergeCell ref="G24:G25"/>
    <mergeCell ref="F26:F27"/>
    <mergeCell ref="G26:G27"/>
  </mergeCells>
  <phoneticPr fontId="5"/>
  <pageMargins left="0.78740157480314965" right="0.59055118110236227" top="0.74803149606299213" bottom="0.74803149606299213" header="0.31496062992125984" footer="0.31496062992125984"/>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77"/>
  <sheetViews>
    <sheetView view="pageBreakPreview" zoomScale="85" zoomScaleNormal="100" zoomScaleSheetLayoutView="85" workbookViewId="0">
      <selection activeCell="O27" sqref="O27"/>
    </sheetView>
  </sheetViews>
  <sheetFormatPr defaultRowHeight="13.5"/>
  <cols>
    <col min="1" max="1" width="1" style="212" customWidth="1"/>
    <col min="2" max="3" width="7.625" style="212" customWidth="1"/>
    <col min="4" max="5" width="15.625" style="212" customWidth="1"/>
    <col min="6" max="9" width="13.625" style="212" customWidth="1"/>
    <col min="10" max="10" width="12.125" style="212" customWidth="1"/>
    <col min="11" max="11" width="11.125" style="212" customWidth="1"/>
    <col min="12" max="12" width="0.75" style="212" customWidth="1"/>
    <col min="13" max="256" width="9" style="212"/>
    <col min="257" max="257" width="1" style="212" customWidth="1"/>
    <col min="258" max="259" width="7.625" style="212" customWidth="1"/>
    <col min="260" max="264" width="14.125" style="212" customWidth="1"/>
    <col min="265" max="266" width="13.375" style="212" customWidth="1"/>
    <col min="267" max="267" width="11.125" style="212" customWidth="1"/>
    <col min="268" max="268" width="0.75" style="212" customWidth="1"/>
    <col min="269" max="512" width="9" style="212"/>
    <col min="513" max="513" width="1" style="212" customWidth="1"/>
    <col min="514" max="515" width="7.625" style="212" customWidth="1"/>
    <col min="516" max="520" width="14.125" style="212" customWidth="1"/>
    <col min="521" max="522" width="13.375" style="212" customWidth="1"/>
    <col min="523" max="523" width="11.125" style="212" customWidth="1"/>
    <col min="524" max="524" width="0.75" style="212" customWidth="1"/>
    <col min="525" max="768" width="9" style="212"/>
    <col min="769" max="769" width="1" style="212" customWidth="1"/>
    <col min="770" max="771" width="7.625" style="212" customWidth="1"/>
    <col min="772" max="776" width="14.125" style="212" customWidth="1"/>
    <col min="777" max="778" width="13.375" style="212" customWidth="1"/>
    <col min="779" max="779" width="11.125" style="212" customWidth="1"/>
    <col min="780" max="780" width="0.75" style="212" customWidth="1"/>
    <col min="781" max="1024" width="9" style="212"/>
    <col min="1025" max="1025" width="1" style="212" customWidth="1"/>
    <col min="1026" max="1027" width="7.625" style="212" customWidth="1"/>
    <col min="1028" max="1032" width="14.125" style="212" customWidth="1"/>
    <col min="1033" max="1034" width="13.375" style="212" customWidth="1"/>
    <col min="1035" max="1035" width="11.125" style="212" customWidth="1"/>
    <col min="1036" max="1036" width="0.75" style="212" customWidth="1"/>
    <col min="1037" max="1280" width="9" style="212"/>
    <col min="1281" max="1281" width="1" style="212" customWidth="1"/>
    <col min="1282" max="1283" width="7.625" style="212" customWidth="1"/>
    <col min="1284" max="1288" width="14.125" style="212" customWidth="1"/>
    <col min="1289" max="1290" width="13.375" style="212" customWidth="1"/>
    <col min="1291" max="1291" width="11.125" style="212" customWidth="1"/>
    <col min="1292" max="1292" width="0.75" style="212" customWidth="1"/>
    <col min="1293" max="1536" width="9" style="212"/>
    <col min="1537" max="1537" width="1" style="212" customWidth="1"/>
    <col min="1538" max="1539" width="7.625" style="212" customWidth="1"/>
    <col min="1540" max="1544" width="14.125" style="212" customWidth="1"/>
    <col min="1545" max="1546" width="13.375" style="212" customWidth="1"/>
    <col min="1547" max="1547" width="11.125" style="212" customWidth="1"/>
    <col min="1548" max="1548" width="0.75" style="212" customWidth="1"/>
    <col min="1549" max="1792" width="9" style="212"/>
    <col min="1793" max="1793" width="1" style="212" customWidth="1"/>
    <col min="1794" max="1795" width="7.625" style="212" customWidth="1"/>
    <col min="1796" max="1800" width="14.125" style="212" customWidth="1"/>
    <col min="1801" max="1802" width="13.375" style="212" customWidth="1"/>
    <col min="1803" max="1803" width="11.125" style="212" customWidth="1"/>
    <col min="1804" max="1804" width="0.75" style="212" customWidth="1"/>
    <col min="1805" max="2048" width="9" style="212"/>
    <col min="2049" max="2049" width="1" style="212" customWidth="1"/>
    <col min="2050" max="2051" width="7.625" style="212" customWidth="1"/>
    <col min="2052" max="2056" width="14.125" style="212" customWidth="1"/>
    <col min="2057" max="2058" width="13.375" style="212" customWidth="1"/>
    <col min="2059" max="2059" width="11.125" style="212" customWidth="1"/>
    <col min="2060" max="2060" width="0.75" style="212" customWidth="1"/>
    <col min="2061" max="2304" width="9" style="212"/>
    <col min="2305" max="2305" width="1" style="212" customWidth="1"/>
    <col min="2306" max="2307" width="7.625" style="212" customWidth="1"/>
    <col min="2308" max="2312" width="14.125" style="212" customWidth="1"/>
    <col min="2313" max="2314" width="13.375" style="212" customWidth="1"/>
    <col min="2315" max="2315" width="11.125" style="212" customWidth="1"/>
    <col min="2316" max="2316" width="0.75" style="212" customWidth="1"/>
    <col min="2317" max="2560" width="9" style="212"/>
    <col min="2561" max="2561" width="1" style="212" customWidth="1"/>
    <col min="2562" max="2563" width="7.625" style="212" customWidth="1"/>
    <col min="2564" max="2568" width="14.125" style="212" customWidth="1"/>
    <col min="2569" max="2570" width="13.375" style="212" customWidth="1"/>
    <col min="2571" max="2571" width="11.125" style="212" customWidth="1"/>
    <col min="2572" max="2572" width="0.75" style="212" customWidth="1"/>
    <col min="2573" max="2816" width="9" style="212"/>
    <col min="2817" max="2817" width="1" style="212" customWidth="1"/>
    <col min="2818" max="2819" width="7.625" style="212" customWidth="1"/>
    <col min="2820" max="2824" width="14.125" style="212" customWidth="1"/>
    <col min="2825" max="2826" width="13.375" style="212" customWidth="1"/>
    <col min="2827" max="2827" width="11.125" style="212" customWidth="1"/>
    <col min="2828" max="2828" width="0.75" style="212" customWidth="1"/>
    <col min="2829" max="3072" width="9" style="212"/>
    <col min="3073" max="3073" width="1" style="212" customWidth="1"/>
    <col min="3074" max="3075" width="7.625" style="212" customWidth="1"/>
    <col min="3076" max="3080" width="14.125" style="212" customWidth="1"/>
    <col min="3081" max="3082" width="13.375" style="212" customWidth="1"/>
    <col min="3083" max="3083" width="11.125" style="212" customWidth="1"/>
    <col min="3084" max="3084" width="0.75" style="212" customWidth="1"/>
    <col min="3085" max="3328" width="9" style="212"/>
    <col min="3329" max="3329" width="1" style="212" customWidth="1"/>
    <col min="3330" max="3331" width="7.625" style="212" customWidth="1"/>
    <col min="3332" max="3336" width="14.125" style="212" customWidth="1"/>
    <col min="3337" max="3338" width="13.375" style="212" customWidth="1"/>
    <col min="3339" max="3339" width="11.125" style="212" customWidth="1"/>
    <col min="3340" max="3340" width="0.75" style="212" customWidth="1"/>
    <col min="3341" max="3584" width="9" style="212"/>
    <col min="3585" max="3585" width="1" style="212" customWidth="1"/>
    <col min="3586" max="3587" width="7.625" style="212" customWidth="1"/>
    <col min="3588" max="3592" width="14.125" style="212" customWidth="1"/>
    <col min="3593" max="3594" width="13.375" style="212" customWidth="1"/>
    <col min="3595" max="3595" width="11.125" style="212" customWidth="1"/>
    <col min="3596" max="3596" width="0.75" style="212" customWidth="1"/>
    <col min="3597" max="3840" width="9" style="212"/>
    <col min="3841" max="3841" width="1" style="212" customWidth="1"/>
    <col min="3842" max="3843" width="7.625" style="212" customWidth="1"/>
    <col min="3844" max="3848" width="14.125" style="212" customWidth="1"/>
    <col min="3849" max="3850" width="13.375" style="212" customWidth="1"/>
    <col min="3851" max="3851" width="11.125" style="212" customWidth="1"/>
    <col min="3852" max="3852" width="0.75" style="212" customWidth="1"/>
    <col min="3853" max="4096" width="9" style="212"/>
    <col min="4097" max="4097" width="1" style="212" customWidth="1"/>
    <col min="4098" max="4099" width="7.625" style="212" customWidth="1"/>
    <col min="4100" max="4104" width="14.125" style="212" customWidth="1"/>
    <col min="4105" max="4106" width="13.375" style="212" customWidth="1"/>
    <col min="4107" max="4107" width="11.125" style="212" customWidth="1"/>
    <col min="4108" max="4108" width="0.75" style="212" customWidth="1"/>
    <col min="4109" max="4352" width="9" style="212"/>
    <col min="4353" max="4353" width="1" style="212" customWidth="1"/>
    <col min="4354" max="4355" width="7.625" style="212" customWidth="1"/>
    <col min="4356" max="4360" width="14.125" style="212" customWidth="1"/>
    <col min="4361" max="4362" width="13.375" style="212" customWidth="1"/>
    <col min="4363" max="4363" width="11.125" style="212" customWidth="1"/>
    <col min="4364" max="4364" width="0.75" style="212" customWidth="1"/>
    <col min="4365" max="4608" width="9" style="212"/>
    <col min="4609" max="4609" width="1" style="212" customWidth="1"/>
    <col min="4610" max="4611" width="7.625" style="212" customWidth="1"/>
    <col min="4612" max="4616" width="14.125" style="212" customWidth="1"/>
    <col min="4617" max="4618" width="13.375" style="212" customWidth="1"/>
    <col min="4619" max="4619" width="11.125" style="212" customWidth="1"/>
    <col min="4620" max="4620" width="0.75" style="212" customWidth="1"/>
    <col min="4621" max="4864" width="9" style="212"/>
    <col min="4865" max="4865" width="1" style="212" customWidth="1"/>
    <col min="4866" max="4867" width="7.625" style="212" customWidth="1"/>
    <col min="4868" max="4872" width="14.125" style="212" customWidth="1"/>
    <col min="4873" max="4874" width="13.375" style="212" customWidth="1"/>
    <col min="4875" max="4875" width="11.125" style="212" customWidth="1"/>
    <col min="4876" max="4876" width="0.75" style="212" customWidth="1"/>
    <col min="4877" max="5120" width="9" style="212"/>
    <col min="5121" max="5121" width="1" style="212" customWidth="1"/>
    <col min="5122" max="5123" width="7.625" style="212" customWidth="1"/>
    <col min="5124" max="5128" width="14.125" style="212" customWidth="1"/>
    <col min="5129" max="5130" width="13.375" style="212" customWidth="1"/>
    <col min="5131" max="5131" width="11.125" style="212" customWidth="1"/>
    <col min="5132" max="5132" width="0.75" style="212" customWidth="1"/>
    <col min="5133" max="5376" width="9" style="212"/>
    <col min="5377" max="5377" width="1" style="212" customWidth="1"/>
    <col min="5378" max="5379" width="7.625" style="212" customWidth="1"/>
    <col min="5380" max="5384" width="14.125" style="212" customWidth="1"/>
    <col min="5385" max="5386" width="13.375" style="212" customWidth="1"/>
    <col min="5387" max="5387" width="11.125" style="212" customWidth="1"/>
    <col min="5388" max="5388" width="0.75" style="212" customWidth="1"/>
    <col min="5389" max="5632" width="9" style="212"/>
    <col min="5633" max="5633" width="1" style="212" customWidth="1"/>
    <col min="5634" max="5635" width="7.625" style="212" customWidth="1"/>
    <col min="5636" max="5640" width="14.125" style="212" customWidth="1"/>
    <col min="5641" max="5642" width="13.375" style="212" customWidth="1"/>
    <col min="5643" max="5643" width="11.125" style="212" customWidth="1"/>
    <col min="5644" max="5644" width="0.75" style="212" customWidth="1"/>
    <col min="5645" max="5888" width="9" style="212"/>
    <col min="5889" max="5889" width="1" style="212" customWidth="1"/>
    <col min="5890" max="5891" width="7.625" style="212" customWidth="1"/>
    <col min="5892" max="5896" width="14.125" style="212" customWidth="1"/>
    <col min="5897" max="5898" width="13.375" style="212" customWidth="1"/>
    <col min="5899" max="5899" width="11.125" style="212" customWidth="1"/>
    <col min="5900" max="5900" width="0.75" style="212" customWidth="1"/>
    <col min="5901" max="6144" width="9" style="212"/>
    <col min="6145" max="6145" width="1" style="212" customWidth="1"/>
    <col min="6146" max="6147" width="7.625" style="212" customWidth="1"/>
    <col min="6148" max="6152" width="14.125" style="212" customWidth="1"/>
    <col min="6153" max="6154" width="13.375" style="212" customWidth="1"/>
    <col min="6155" max="6155" width="11.125" style="212" customWidth="1"/>
    <col min="6156" max="6156" width="0.75" style="212" customWidth="1"/>
    <col min="6157" max="6400" width="9" style="212"/>
    <col min="6401" max="6401" width="1" style="212" customWidth="1"/>
    <col min="6402" max="6403" width="7.625" style="212" customWidth="1"/>
    <col min="6404" max="6408" width="14.125" style="212" customWidth="1"/>
    <col min="6409" max="6410" width="13.375" style="212" customWidth="1"/>
    <col min="6411" max="6411" width="11.125" style="212" customWidth="1"/>
    <col min="6412" max="6412" width="0.75" style="212" customWidth="1"/>
    <col min="6413" max="6656" width="9" style="212"/>
    <col min="6657" max="6657" width="1" style="212" customWidth="1"/>
    <col min="6658" max="6659" width="7.625" style="212" customWidth="1"/>
    <col min="6660" max="6664" width="14.125" style="212" customWidth="1"/>
    <col min="6665" max="6666" width="13.375" style="212" customWidth="1"/>
    <col min="6667" max="6667" width="11.125" style="212" customWidth="1"/>
    <col min="6668" max="6668" width="0.75" style="212" customWidth="1"/>
    <col min="6669" max="6912" width="9" style="212"/>
    <col min="6913" max="6913" width="1" style="212" customWidth="1"/>
    <col min="6914" max="6915" width="7.625" style="212" customWidth="1"/>
    <col min="6916" max="6920" width="14.125" style="212" customWidth="1"/>
    <col min="6921" max="6922" width="13.375" style="212" customWidth="1"/>
    <col min="6923" max="6923" width="11.125" style="212" customWidth="1"/>
    <col min="6924" max="6924" width="0.75" style="212" customWidth="1"/>
    <col min="6925" max="7168" width="9" style="212"/>
    <col min="7169" max="7169" width="1" style="212" customWidth="1"/>
    <col min="7170" max="7171" width="7.625" style="212" customWidth="1"/>
    <col min="7172" max="7176" width="14.125" style="212" customWidth="1"/>
    <col min="7177" max="7178" width="13.375" style="212" customWidth="1"/>
    <col min="7179" max="7179" width="11.125" style="212" customWidth="1"/>
    <col min="7180" max="7180" width="0.75" style="212" customWidth="1"/>
    <col min="7181" max="7424" width="9" style="212"/>
    <col min="7425" max="7425" width="1" style="212" customWidth="1"/>
    <col min="7426" max="7427" width="7.625" style="212" customWidth="1"/>
    <col min="7428" max="7432" width="14.125" style="212" customWidth="1"/>
    <col min="7433" max="7434" width="13.375" style="212" customWidth="1"/>
    <col min="7435" max="7435" width="11.125" style="212" customWidth="1"/>
    <col min="7436" max="7436" width="0.75" style="212" customWidth="1"/>
    <col min="7437" max="7680" width="9" style="212"/>
    <col min="7681" max="7681" width="1" style="212" customWidth="1"/>
    <col min="7682" max="7683" width="7.625" style="212" customWidth="1"/>
    <col min="7684" max="7688" width="14.125" style="212" customWidth="1"/>
    <col min="7689" max="7690" width="13.375" style="212" customWidth="1"/>
    <col min="7691" max="7691" width="11.125" style="212" customWidth="1"/>
    <col min="7692" max="7692" width="0.75" style="212" customWidth="1"/>
    <col min="7693" max="7936" width="9" style="212"/>
    <col min="7937" max="7937" width="1" style="212" customWidth="1"/>
    <col min="7938" max="7939" width="7.625" style="212" customWidth="1"/>
    <col min="7940" max="7944" width="14.125" style="212" customWidth="1"/>
    <col min="7945" max="7946" width="13.375" style="212" customWidth="1"/>
    <col min="7947" max="7947" width="11.125" style="212" customWidth="1"/>
    <col min="7948" max="7948" width="0.75" style="212" customWidth="1"/>
    <col min="7949" max="8192" width="9" style="212"/>
    <col min="8193" max="8193" width="1" style="212" customWidth="1"/>
    <col min="8194" max="8195" width="7.625" style="212" customWidth="1"/>
    <col min="8196" max="8200" width="14.125" style="212" customWidth="1"/>
    <col min="8201" max="8202" width="13.375" style="212" customWidth="1"/>
    <col min="8203" max="8203" width="11.125" style="212" customWidth="1"/>
    <col min="8204" max="8204" width="0.75" style="212" customWidth="1"/>
    <col min="8205" max="8448" width="9" style="212"/>
    <col min="8449" max="8449" width="1" style="212" customWidth="1"/>
    <col min="8450" max="8451" width="7.625" style="212" customWidth="1"/>
    <col min="8452" max="8456" width="14.125" style="212" customWidth="1"/>
    <col min="8457" max="8458" width="13.375" style="212" customWidth="1"/>
    <col min="8459" max="8459" width="11.125" style="212" customWidth="1"/>
    <col min="8460" max="8460" width="0.75" style="212" customWidth="1"/>
    <col min="8461" max="8704" width="9" style="212"/>
    <col min="8705" max="8705" width="1" style="212" customWidth="1"/>
    <col min="8706" max="8707" width="7.625" style="212" customWidth="1"/>
    <col min="8708" max="8712" width="14.125" style="212" customWidth="1"/>
    <col min="8713" max="8714" width="13.375" style="212" customWidth="1"/>
    <col min="8715" max="8715" width="11.125" style="212" customWidth="1"/>
    <col min="8716" max="8716" width="0.75" style="212" customWidth="1"/>
    <col min="8717" max="8960" width="9" style="212"/>
    <col min="8961" max="8961" width="1" style="212" customWidth="1"/>
    <col min="8962" max="8963" width="7.625" style="212" customWidth="1"/>
    <col min="8964" max="8968" width="14.125" style="212" customWidth="1"/>
    <col min="8969" max="8970" width="13.375" style="212" customWidth="1"/>
    <col min="8971" max="8971" width="11.125" style="212" customWidth="1"/>
    <col min="8972" max="8972" width="0.75" style="212" customWidth="1"/>
    <col min="8973" max="9216" width="9" style="212"/>
    <col min="9217" max="9217" width="1" style="212" customWidth="1"/>
    <col min="9218" max="9219" width="7.625" style="212" customWidth="1"/>
    <col min="9220" max="9224" width="14.125" style="212" customWidth="1"/>
    <col min="9225" max="9226" width="13.375" style="212" customWidth="1"/>
    <col min="9227" max="9227" width="11.125" style="212" customWidth="1"/>
    <col min="9228" max="9228" width="0.75" style="212" customWidth="1"/>
    <col min="9229" max="9472" width="9" style="212"/>
    <col min="9473" max="9473" width="1" style="212" customWidth="1"/>
    <col min="9474" max="9475" width="7.625" style="212" customWidth="1"/>
    <col min="9476" max="9480" width="14.125" style="212" customWidth="1"/>
    <col min="9481" max="9482" width="13.375" style="212" customWidth="1"/>
    <col min="9483" max="9483" width="11.125" style="212" customWidth="1"/>
    <col min="9484" max="9484" width="0.75" style="212" customWidth="1"/>
    <col min="9485" max="9728" width="9" style="212"/>
    <col min="9729" max="9729" width="1" style="212" customWidth="1"/>
    <col min="9730" max="9731" width="7.625" style="212" customWidth="1"/>
    <col min="9732" max="9736" width="14.125" style="212" customWidth="1"/>
    <col min="9737" max="9738" width="13.375" style="212" customWidth="1"/>
    <col min="9739" max="9739" width="11.125" style="212" customWidth="1"/>
    <col min="9740" max="9740" width="0.75" style="212" customWidth="1"/>
    <col min="9741" max="9984" width="9" style="212"/>
    <col min="9985" max="9985" width="1" style="212" customWidth="1"/>
    <col min="9986" max="9987" width="7.625" style="212" customWidth="1"/>
    <col min="9988" max="9992" width="14.125" style="212" customWidth="1"/>
    <col min="9993" max="9994" width="13.375" style="212" customWidth="1"/>
    <col min="9995" max="9995" width="11.125" style="212" customWidth="1"/>
    <col min="9996" max="9996" width="0.75" style="212" customWidth="1"/>
    <col min="9997" max="10240" width="9" style="212"/>
    <col min="10241" max="10241" width="1" style="212" customWidth="1"/>
    <col min="10242" max="10243" width="7.625" style="212" customWidth="1"/>
    <col min="10244" max="10248" width="14.125" style="212" customWidth="1"/>
    <col min="10249" max="10250" width="13.375" style="212" customWidth="1"/>
    <col min="10251" max="10251" width="11.125" style="212" customWidth="1"/>
    <col min="10252" max="10252" width="0.75" style="212" customWidth="1"/>
    <col min="10253" max="10496" width="9" style="212"/>
    <col min="10497" max="10497" width="1" style="212" customWidth="1"/>
    <col min="10498" max="10499" width="7.625" style="212" customWidth="1"/>
    <col min="10500" max="10504" width="14.125" style="212" customWidth="1"/>
    <col min="10505" max="10506" width="13.375" style="212" customWidth="1"/>
    <col min="10507" max="10507" width="11.125" style="212" customWidth="1"/>
    <col min="10508" max="10508" width="0.75" style="212" customWidth="1"/>
    <col min="10509" max="10752" width="9" style="212"/>
    <col min="10753" max="10753" width="1" style="212" customWidth="1"/>
    <col min="10754" max="10755" width="7.625" style="212" customWidth="1"/>
    <col min="10756" max="10760" width="14.125" style="212" customWidth="1"/>
    <col min="10761" max="10762" width="13.375" style="212" customWidth="1"/>
    <col min="10763" max="10763" width="11.125" style="212" customWidth="1"/>
    <col min="10764" max="10764" width="0.75" style="212" customWidth="1"/>
    <col min="10765" max="11008" width="9" style="212"/>
    <col min="11009" max="11009" width="1" style="212" customWidth="1"/>
    <col min="11010" max="11011" width="7.625" style="212" customWidth="1"/>
    <col min="11012" max="11016" width="14.125" style="212" customWidth="1"/>
    <col min="11017" max="11018" width="13.375" style="212" customWidth="1"/>
    <col min="11019" max="11019" width="11.125" style="212" customWidth="1"/>
    <col min="11020" max="11020" width="0.75" style="212" customWidth="1"/>
    <col min="11021" max="11264" width="9" style="212"/>
    <col min="11265" max="11265" width="1" style="212" customWidth="1"/>
    <col min="11266" max="11267" width="7.625" style="212" customWidth="1"/>
    <col min="11268" max="11272" width="14.125" style="212" customWidth="1"/>
    <col min="11273" max="11274" width="13.375" style="212" customWidth="1"/>
    <col min="11275" max="11275" width="11.125" style="212" customWidth="1"/>
    <col min="11276" max="11276" width="0.75" style="212" customWidth="1"/>
    <col min="11277" max="11520" width="9" style="212"/>
    <col min="11521" max="11521" width="1" style="212" customWidth="1"/>
    <col min="11522" max="11523" width="7.625" style="212" customWidth="1"/>
    <col min="11524" max="11528" width="14.125" style="212" customWidth="1"/>
    <col min="11529" max="11530" width="13.375" style="212" customWidth="1"/>
    <col min="11531" max="11531" width="11.125" style="212" customWidth="1"/>
    <col min="11532" max="11532" width="0.75" style="212" customWidth="1"/>
    <col min="11533" max="11776" width="9" style="212"/>
    <col min="11777" max="11777" width="1" style="212" customWidth="1"/>
    <col min="11778" max="11779" width="7.625" style="212" customWidth="1"/>
    <col min="11780" max="11784" width="14.125" style="212" customWidth="1"/>
    <col min="11785" max="11786" width="13.375" style="212" customWidth="1"/>
    <col min="11787" max="11787" width="11.125" style="212" customWidth="1"/>
    <col min="11788" max="11788" width="0.75" style="212" customWidth="1"/>
    <col min="11789" max="12032" width="9" style="212"/>
    <col min="12033" max="12033" width="1" style="212" customWidth="1"/>
    <col min="12034" max="12035" width="7.625" style="212" customWidth="1"/>
    <col min="12036" max="12040" width="14.125" style="212" customWidth="1"/>
    <col min="12041" max="12042" width="13.375" style="212" customWidth="1"/>
    <col min="12043" max="12043" width="11.125" style="212" customWidth="1"/>
    <col min="12044" max="12044" width="0.75" style="212" customWidth="1"/>
    <col min="12045" max="12288" width="9" style="212"/>
    <col min="12289" max="12289" width="1" style="212" customWidth="1"/>
    <col min="12290" max="12291" width="7.625" style="212" customWidth="1"/>
    <col min="12292" max="12296" width="14.125" style="212" customWidth="1"/>
    <col min="12297" max="12298" width="13.375" style="212" customWidth="1"/>
    <col min="12299" max="12299" width="11.125" style="212" customWidth="1"/>
    <col min="12300" max="12300" width="0.75" style="212" customWidth="1"/>
    <col min="12301" max="12544" width="9" style="212"/>
    <col min="12545" max="12545" width="1" style="212" customWidth="1"/>
    <col min="12546" max="12547" width="7.625" style="212" customWidth="1"/>
    <col min="12548" max="12552" width="14.125" style="212" customWidth="1"/>
    <col min="12553" max="12554" width="13.375" style="212" customWidth="1"/>
    <col min="12555" max="12555" width="11.125" style="212" customWidth="1"/>
    <col min="12556" max="12556" width="0.75" style="212" customWidth="1"/>
    <col min="12557" max="12800" width="9" style="212"/>
    <col min="12801" max="12801" width="1" style="212" customWidth="1"/>
    <col min="12802" max="12803" width="7.625" style="212" customWidth="1"/>
    <col min="12804" max="12808" width="14.125" style="212" customWidth="1"/>
    <col min="12809" max="12810" width="13.375" style="212" customWidth="1"/>
    <col min="12811" max="12811" width="11.125" style="212" customWidth="1"/>
    <col min="12812" max="12812" width="0.75" style="212" customWidth="1"/>
    <col min="12813" max="13056" width="9" style="212"/>
    <col min="13057" max="13057" width="1" style="212" customWidth="1"/>
    <col min="13058" max="13059" width="7.625" style="212" customWidth="1"/>
    <col min="13060" max="13064" width="14.125" style="212" customWidth="1"/>
    <col min="13065" max="13066" width="13.375" style="212" customWidth="1"/>
    <col min="13067" max="13067" width="11.125" style="212" customWidth="1"/>
    <col min="13068" max="13068" width="0.75" style="212" customWidth="1"/>
    <col min="13069" max="13312" width="9" style="212"/>
    <col min="13313" max="13313" width="1" style="212" customWidth="1"/>
    <col min="13314" max="13315" width="7.625" style="212" customWidth="1"/>
    <col min="13316" max="13320" width="14.125" style="212" customWidth="1"/>
    <col min="13321" max="13322" width="13.375" style="212" customWidth="1"/>
    <col min="13323" max="13323" width="11.125" style="212" customWidth="1"/>
    <col min="13324" max="13324" width="0.75" style="212" customWidth="1"/>
    <col min="13325" max="13568" width="9" style="212"/>
    <col min="13569" max="13569" width="1" style="212" customWidth="1"/>
    <col min="13570" max="13571" width="7.625" style="212" customWidth="1"/>
    <col min="13572" max="13576" width="14.125" style="212" customWidth="1"/>
    <col min="13577" max="13578" width="13.375" style="212" customWidth="1"/>
    <col min="13579" max="13579" width="11.125" style="212" customWidth="1"/>
    <col min="13580" max="13580" width="0.75" style="212" customWidth="1"/>
    <col min="13581" max="13824" width="9" style="212"/>
    <col min="13825" max="13825" width="1" style="212" customWidth="1"/>
    <col min="13826" max="13827" width="7.625" style="212" customWidth="1"/>
    <col min="13828" max="13832" width="14.125" style="212" customWidth="1"/>
    <col min="13833" max="13834" width="13.375" style="212" customWidth="1"/>
    <col min="13835" max="13835" width="11.125" style="212" customWidth="1"/>
    <col min="13836" max="13836" width="0.75" style="212" customWidth="1"/>
    <col min="13837" max="14080" width="9" style="212"/>
    <col min="14081" max="14081" width="1" style="212" customWidth="1"/>
    <col min="14082" max="14083" width="7.625" style="212" customWidth="1"/>
    <col min="14084" max="14088" width="14.125" style="212" customWidth="1"/>
    <col min="14089" max="14090" width="13.375" style="212" customWidth="1"/>
    <col min="14091" max="14091" width="11.125" style="212" customWidth="1"/>
    <col min="14092" max="14092" width="0.75" style="212" customWidth="1"/>
    <col min="14093" max="14336" width="9" style="212"/>
    <col min="14337" max="14337" width="1" style="212" customWidth="1"/>
    <col min="14338" max="14339" width="7.625" style="212" customWidth="1"/>
    <col min="14340" max="14344" width="14.125" style="212" customWidth="1"/>
    <col min="14345" max="14346" width="13.375" style="212" customWidth="1"/>
    <col min="14347" max="14347" width="11.125" style="212" customWidth="1"/>
    <col min="14348" max="14348" width="0.75" style="212" customWidth="1"/>
    <col min="14349" max="14592" width="9" style="212"/>
    <col min="14593" max="14593" width="1" style="212" customWidth="1"/>
    <col min="14594" max="14595" width="7.625" style="212" customWidth="1"/>
    <col min="14596" max="14600" width="14.125" style="212" customWidth="1"/>
    <col min="14601" max="14602" width="13.375" style="212" customWidth="1"/>
    <col min="14603" max="14603" width="11.125" style="212" customWidth="1"/>
    <col min="14604" max="14604" width="0.75" style="212" customWidth="1"/>
    <col min="14605" max="14848" width="9" style="212"/>
    <col min="14849" max="14849" width="1" style="212" customWidth="1"/>
    <col min="14850" max="14851" width="7.625" style="212" customWidth="1"/>
    <col min="14852" max="14856" width="14.125" style="212" customWidth="1"/>
    <col min="14857" max="14858" width="13.375" style="212" customWidth="1"/>
    <col min="14859" max="14859" width="11.125" style="212" customWidth="1"/>
    <col min="14860" max="14860" width="0.75" style="212" customWidth="1"/>
    <col min="14861" max="15104" width="9" style="212"/>
    <col min="15105" max="15105" width="1" style="212" customWidth="1"/>
    <col min="15106" max="15107" width="7.625" style="212" customWidth="1"/>
    <col min="15108" max="15112" width="14.125" style="212" customWidth="1"/>
    <col min="15113" max="15114" width="13.375" style="212" customWidth="1"/>
    <col min="15115" max="15115" width="11.125" style="212" customWidth="1"/>
    <col min="15116" max="15116" width="0.75" style="212" customWidth="1"/>
    <col min="15117" max="15360" width="9" style="212"/>
    <col min="15361" max="15361" width="1" style="212" customWidth="1"/>
    <col min="15362" max="15363" width="7.625" style="212" customWidth="1"/>
    <col min="15364" max="15368" width="14.125" style="212" customWidth="1"/>
    <col min="15369" max="15370" width="13.375" style="212" customWidth="1"/>
    <col min="15371" max="15371" width="11.125" style="212" customWidth="1"/>
    <col min="15372" max="15372" width="0.75" style="212" customWidth="1"/>
    <col min="15373" max="15616" width="9" style="212"/>
    <col min="15617" max="15617" width="1" style="212" customWidth="1"/>
    <col min="15618" max="15619" width="7.625" style="212" customWidth="1"/>
    <col min="15620" max="15624" width="14.125" style="212" customWidth="1"/>
    <col min="15625" max="15626" width="13.375" style="212" customWidth="1"/>
    <col min="15627" max="15627" width="11.125" style="212" customWidth="1"/>
    <col min="15628" max="15628" width="0.75" style="212" customWidth="1"/>
    <col min="15629" max="15872" width="9" style="212"/>
    <col min="15873" max="15873" width="1" style="212" customWidth="1"/>
    <col min="15874" max="15875" width="7.625" style="212" customWidth="1"/>
    <col min="15876" max="15880" width="14.125" style="212" customWidth="1"/>
    <col min="15881" max="15882" width="13.375" style="212" customWidth="1"/>
    <col min="15883" max="15883" width="11.125" style="212" customWidth="1"/>
    <col min="15884" max="15884" width="0.75" style="212" customWidth="1"/>
    <col min="15885" max="16128" width="9" style="212"/>
    <col min="16129" max="16129" width="1" style="212" customWidth="1"/>
    <col min="16130" max="16131" width="7.625" style="212" customWidth="1"/>
    <col min="16132" max="16136" width="14.125" style="212" customWidth="1"/>
    <col min="16137" max="16138" width="13.375" style="212" customWidth="1"/>
    <col min="16139" max="16139" width="11.125" style="212" customWidth="1"/>
    <col min="16140" max="16140" width="0.75" style="212" customWidth="1"/>
    <col min="16141" max="16384" width="9" style="212"/>
  </cols>
  <sheetData>
    <row r="1" spans="1:12" ht="19.5" customHeight="1">
      <c r="A1" s="270" t="s">
        <v>618</v>
      </c>
    </row>
    <row r="3" spans="1:12" ht="10.5" customHeight="1">
      <c r="A3" s="213"/>
      <c r="B3" s="214"/>
      <c r="C3" s="214"/>
      <c r="D3" s="214"/>
      <c r="E3" s="214"/>
      <c r="F3" s="214"/>
      <c r="G3" s="214"/>
      <c r="H3" s="214"/>
      <c r="I3" s="214"/>
      <c r="J3" s="214"/>
      <c r="K3" s="214"/>
      <c r="L3" s="214"/>
    </row>
    <row r="4" spans="1:12" ht="24" customHeight="1">
      <c r="A4" s="213"/>
      <c r="B4" s="215" t="s">
        <v>619</v>
      </c>
      <c r="C4" s="216"/>
      <c r="D4" s="1014" t="s">
        <v>620</v>
      </c>
      <c r="E4" s="1014"/>
      <c r="F4" s="1014"/>
      <c r="G4" s="1014"/>
      <c r="H4" s="1014"/>
      <c r="I4" s="1014"/>
      <c r="J4" s="1014"/>
      <c r="K4" s="1015"/>
      <c r="L4" s="1015"/>
    </row>
    <row r="5" spans="1:12" ht="10.5" customHeight="1">
      <c r="A5" s="213"/>
      <c r="B5" s="214"/>
      <c r="C5" s="214"/>
      <c r="D5" s="214"/>
      <c r="E5" s="214"/>
      <c r="F5" s="214"/>
      <c r="G5" s="214"/>
      <c r="H5" s="214"/>
      <c r="I5" s="214"/>
      <c r="J5" s="214"/>
      <c r="K5" s="214"/>
      <c r="L5" s="214"/>
    </row>
    <row r="6" spans="1:12" ht="17.25">
      <c r="A6" s="213"/>
      <c r="B6" s="217" t="s">
        <v>621</v>
      </c>
      <c r="C6" s="217"/>
      <c r="D6" s="218"/>
      <c r="E6" s="222"/>
      <c r="F6" s="217"/>
      <c r="G6" s="217"/>
      <c r="H6" s="217"/>
      <c r="I6" s="217"/>
      <c r="J6" s="217"/>
      <c r="K6" s="217"/>
      <c r="L6" s="219"/>
    </row>
    <row r="7" spans="1:12" ht="9" customHeight="1">
      <c r="A7" s="213"/>
      <c r="B7" s="214"/>
      <c r="C7" s="214"/>
      <c r="D7" s="214"/>
      <c r="E7" s="214"/>
      <c r="F7" s="214"/>
      <c r="G7" s="214"/>
      <c r="H7" s="214"/>
      <c r="I7" s="214"/>
      <c r="J7" s="214"/>
      <c r="K7" s="214"/>
      <c r="L7" s="214"/>
    </row>
    <row r="8" spans="1:12" ht="17.25">
      <c r="A8" s="213"/>
      <c r="B8" s="217" t="s">
        <v>622</v>
      </c>
      <c r="C8" s="217"/>
      <c r="D8" s="218"/>
      <c r="E8" s="222"/>
      <c r="F8" s="217"/>
      <c r="G8" s="217"/>
      <c r="H8" s="217"/>
      <c r="I8" s="217"/>
      <c r="J8" s="217"/>
      <c r="K8" s="217"/>
      <c r="L8" s="219"/>
    </row>
    <row r="9" spans="1:12" ht="9.75" customHeight="1">
      <c r="A9" s="213"/>
      <c r="B9" s="220"/>
      <c r="C9" s="220"/>
      <c r="D9" s="220"/>
      <c r="E9" s="220"/>
      <c r="F9" s="220"/>
      <c r="G9" s="220"/>
      <c r="H9" s="220"/>
      <c r="I9" s="220"/>
      <c r="J9" s="220"/>
      <c r="K9" s="220"/>
      <c r="L9" s="220"/>
    </row>
    <row r="10" spans="1:12" ht="18" customHeight="1">
      <c r="A10" s="213"/>
      <c r="B10" s="220"/>
      <c r="C10" s="220"/>
      <c r="D10" s="220"/>
      <c r="E10" s="1016" t="s">
        <v>677</v>
      </c>
      <c r="F10" s="1018"/>
      <c r="G10" s="1018"/>
      <c r="H10" s="1018"/>
      <c r="I10" s="1018"/>
      <c r="J10" s="1018"/>
      <c r="K10" s="220"/>
      <c r="L10" s="220"/>
    </row>
    <row r="11" spans="1:12" ht="18" customHeight="1">
      <c r="A11" s="213"/>
      <c r="B11" s="214"/>
      <c r="C11" s="214"/>
      <c r="D11" s="214"/>
      <c r="E11" s="1017"/>
      <c r="F11" s="1019"/>
      <c r="G11" s="1019"/>
      <c r="H11" s="1019"/>
      <c r="I11" s="1019"/>
      <c r="J11" s="1019"/>
      <c r="L11" s="214"/>
    </row>
    <row r="12" spans="1:12" ht="18" customHeight="1">
      <c r="A12" s="213"/>
      <c r="B12" s="214"/>
      <c r="C12" s="214"/>
      <c r="D12" s="214"/>
      <c r="E12" s="221" t="s">
        <v>711</v>
      </c>
      <c r="F12" s="1020"/>
      <c r="G12" s="1020"/>
      <c r="H12" s="1020"/>
      <c r="I12" s="1020"/>
      <c r="J12" s="1020"/>
      <c r="K12" s="222"/>
      <c r="L12" s="214"/>
    </row>
    <row r="13" spans="1:12" ht="10.5" customHeight="1" thickBot="1">
      <c r="A13" s="213"/>
      <c r="B13" s="223"/>
      <c r="C13" s="223"/>
      <c r="D13" s="223"/>
      <c r="E13" s="223"/>
      <c r="F13" s="223"/>
      <c r="G13" s="223"/>
      <c r="H13" s="223"/>
      <c r="I13" s="223"/>
      <c r="J13" s="223"/>
      <c r="K13" s="223"/>
      <c r="L13" s="223"/>
    </row>
    <row r="14" spans="1:12" ht="25.5" customHeight="1">
      <c r="A14" s="213"/>
      <c r="B14" s="1021" t="s">
        <v>623</v>
      </c>
      <c r="C14" s="1022"/>
      <c r="D14" s="224"/>
      <c r="E14" s="225"/>
      <c r="F14" s="225"/>
      <c r="G14" s="226"/>
      <c r="H14" s="226"/>
      <c r="I14" s="226"/>
      <c r="J14" s="226"/>
      <c r="K14" s="226"/>
      <c r="L14" s="227"/>
    </row>
    <row r="15" spans="1:12" ht="14.25" customHeight="1">
      <c r="A15" s="213"/>
      <c r="B15" s="1023" t="s">
        <v>624</v>
      </c>
      <c r="C15" s="1024"/>
      <c r="D15" s="1027" t="s">
        <v>793</v>
      </c>
      <c r="E15" s="1028"/>
      <c r="F15" s="1031" t="s">
        <v>625</v>
      </c>
      <c r="G15" s="1033" t="s">
        <v>626</v>
      </c>
      <c r="H15" s="1035" t="s">
        <v>795</v>
      </c>
      <c r="I15" s="1036"/>
      <c r="J15" s="1036"/>
      <c r="K15" s="1036"/>
      <c r="L15" s="228"/>
    </row>
    <row r="16" spans="1:12" ht="14.25" customHeight="1">
      <c r="A16" s="213"/>
      <c r="B16" s="1025"/>
      <c r="C16" s="1026"/>
      <c r="D16" s="1029"/>
      <c r="E16" s="1030"/>
      <c r="F16" s="1032"/>
      <c r="G16" s="1034"/>
      <c r="H16" s="1037"/>
      <c r="I16" s="1038"/>
      <c r="J16" s="1038"/>
      <c r="K16" s="1038"/>
      <c r="L16" s="229"/>
    </row>
    <row r="17" spans="1:12" ht="17.25">
      <c r="A17" s="213"/>
      <c r="B17" s="993" t="s">
        <v>627</v>
      </c>
      <c r="C17" s="1011"/>
      <c r="D17" s="230" t="s">
        <v>628</v>
      </c>
      <c r="E17" s="231" t="s">
        <v>794</v>
      </c>
      <c r="F17" s="231" t="s">
        <v>629</v>
      </c>
      <c r="G17" s="231" t="s">
        <v>630</v>
      </c>
      <c r="H17" s="231" t="s">
        <v>631</v>
      </c>
      <c r="I17" s="231" t="s">
        <v>632</v>
      </c>
      <c r="J17" s="231"/>
      <c r="K17" s="231"/>
      <c r="L17" s="232"/>
    </row>
    <row r="18" spans="1:12" ht="17.25">
      <c r="A18" s="213"/>
      <c r="B18" s="1012"/>
      <c r="C18" s="1013"/>
      <c r="D18" s="222" t="s">
        <v>633</v>
      </c>
      <c r="E18" s="222"/>
      <c r="F18" s="222"/>
      <c r="G18" s="222"/>
      <c r="H18" s="222"/>
      <c r="I18" s="222"/>
      <c r="J18" s="222"/>
      <c r="K18" s="233" t="s">
        <v>409</v>
      </c>
      <c r="L18" s="234"/>
    </row>
    <row r="19" spans="1:12" ht="22.5" customHeight="1">
      <c r="A19" s="213"/>
      <c r="B19" s="993" t="s">
        <v>675</v>
      </c>
      <c r="C19" s="994"/>
      <c r="D19" s="238"/>
      <c r="E19" s="239"/>
      <c r="F19" s="239"/>
      <c r="G19" s="239"/>
      <c r="H19" s="239"/>
      <c r="I19" s="239"/>
      <c r="J19" s="239"/>
      <c r="K19" s="239"/>
      <c r="L19" s="235"/>
    </row>
    <row r="20" spans="1:12" ht="22.5" customHeight="1">
      <c r="A20" s="213"/>
      <c r="B20" s="995"/>
      <c r="C20" s="996"/>
      <c r="D20" s="284"/>
      <c r="E20" s="285"/>
      <c r="F20" s="239"/>
      <c r="G20" s="239"/>
      <c r="H20" s="239"/>
      <c r="I20" s="239"/>
      <c r="J20" s="239"/>
      <c r="K20" s="239"/>
      <c r="L20" s="235"/>
    </row>
    <row r="21" spans="1:12" ht="22.5" customHeight="1">
      <c r="A21" s="213"/>
      <c r="B21" s="995"/>
      <c r="C21" s="996"/>
      <c r="D21" s="238"/>
      <c r="E21" s="239"/>
      <c r="F21" s="239"/>
      <c r="G21" s="239"/>
      <c r="H21" s="239"/>
      <c r="I21" s="239"/>
      <c r="J21" s="239"/>
      <c r="K21" s="239"/>
      <c r="L21" s="235"/>
    </row>
    <row r="22" spans="1:12" ht="22.5" customHeight="1">
      <c r="A22" s="213"/>
      <c r="B22" s="995"/>
      <c r="C22" s="996"/>
      <c r="D22" s="238"/>
      <c r="E22" s="239"/>
      <c r="F22" s="239"/>
      <c r="G22" s="239"/>
      <c r="H22" s="239"/>
      <c r="I22" s="239"/>
      <c r="J22" s="239"/>
      <c r="K22" s="239"/>
      <c r="L22" s="235"/>
    </row>
    <row r="23" spans="1:12" ht="22.5" customHeight="1">
      <c r="A23" s="213"/>
      <c r="B23" s="995"/>
      <c r="C23" s="996"/>
      <c r="D23" s="238"/>
      <c r="E23" s="239"/>
      <c r="F23" s="239"/>
      <c r="G23" s="239"/>
      <c r="H23" s="239"/>
      <c r="I23" s="239"/>
      <c r="J23" s="239"/>
      <c r="K23" s="239"/>
      <c r="L23" s="235"/>
    </row>
    <row r="24" spans="1:12" ht="22.5" customHeight="1">
      <c r="A24" s="213"/>
      <c r="B24" s="995"/>
      <c r="C24" s="996"/>
      <c r="D24" s="284"/>
      <c r="E24" s="285"/>
      <c r="F24" s="239"/>
      <c r="G24" s="239"/>
      <c r="H24" s="239"/>
      <c r="I24" s="239"/>
      <c r="J24" s="239"/>
      <c r="K24" s="239"/>
      <c r="L24" s="235"/>
    </row>
    <row r="25" spans="1:12" ht="22.5" customHeight="1">
      <c r="A25" s="213"/>
      <c r="B25" s="997"/>
      <c r="C25" s="996"/>
      <c r="D25" s="284"/>
      <c r="E25" s="239"/>
      <c r="F25" s="239"/>
      <c r="G25" s="239"/>
      <c r="H25" s="239"/>
      <c r="I25" s="239"/>
      <c r="J25" s="239"/>
      <c r="K25" s="239"/>
      <c r="L25" s="235"/>
    </row>
    <row r="26" spans="1:12" ht="22.5" customHeight="1">
      <c r="A26" s="213"/>
      <c r="B26" s="997"/>
      <c r="C26" s="996"/>
      <c r="D26" s="284"/>
      <c r="E26" s="239"/>
      <c r="F26" s="239"/>
      <c r="G26" s="239"/>
      <c r="H26" s="239"/>
      <c r="I26" s="239"/>
      <c r="J26" s="239"/>
      <c r="K26" s="239"/>
      <c r="L26" s="235"/>
    </row>
    <row r="27" spans="1:12" ht="22.5" customHeight="1">
      <c r="A27" s="213"/>
      <c r="B27" s="997"/>
      <c r="C27" s="996"/>
      <c r="D27" s="284"/>
      <c r="E27" s="239"/>
      <c r="F27" s="239"/>
      <c r="G27" s="239"/>
      <c r="H27" s="239"/>
      <c r="I27" s="239"/>
      <c r="J27" s="239"/>
      <c r="K27" s="239"/>
      <c r="L27" s="235"/>
    </row>
    <row r="28" spans="1:12" ht="22.5" customHeight="1">
      <c r="A28" s="213"/>
      <c r="B28" s="997"/>
      <c r="C28" s="996"/>
      <c r="D28" s="238"/>
      <c r="E28" s="239"/>
      <c r="F28" s="239"/>
      <c r="G28" s="239"/>
      <c r="H28" s="239"/>
      <c r="I28" s="239"/>
      <c r="J28" s="239"/>
      <c r="K28" s="239"/>
      <c r="L28" s="235"/>
    </row>
    <row r="29" spans="1:12" ht="22.5" customHeight="1">
      <c r="A29" s="213"/>
      <c r="B29" s="997"/>
      <c r="C29" s="996"/>
      <c r="D29" s="238"/>
      <c r="E29" s="239"/>
      <c r="F29" s="239"/>
      <c r="G29" s="239"/>
      <c r="H29" s="239"/>
      <c r="I29" s="239"/>
      <c r="J29" s="239"/>
      <c r="K29" s="239"/>
      <c r="L29" s="235"/>
    </row>
    <row r="30" spans="1:12" ht="22.5" customHeight="1">
      <c r="A30" s="213"/>
      <c r="B30" s="997"/>
      <c r="C30" s="996"/>
      <c r="D30" s="238"/>
      <c r="E30" s="285"/>
      <c r="F30" s="239"/>
      <c r="G30" s="239"/>
      <c r="H30" s="239"/>
      <c r="I30" s="239"/>
      <c r="J30" s="239"/>
      <c r="K30" s="239"/>
      <c r="L30" s="235"/>
    </row>
    <row r="31" spans="1:12" ht="22.5" customHeight="1">
      <c r="A31" s="213"/>
      <c r="B31" s="997"/>
      <c r="C31" s="996"/>
      <c r="D31" s="238"/>
      <c r="E31" s="239"/>
      <c r="F31" s="239"/>
      <c r="G31" s="239"/>
      <c r="H31" s="239"/>
      <c r="I31" s="239"/>
      <c r="J31" s="239"/>
      <c r="K31" s="239"/>
      <c r="L31" s="235"/>
    </row>
    <row r="32" spans="1:12" ht="22.5" customHeight="1">
      <c r="A32" s="213"/>
      <c r="B32" s="997"/>
      <c r="C32" s="996"/>
      <c r="D32" s="238"/>
      <c r="E32" s="239"/>
      <c r="F32" s="239"/>
      <c r="G32" s="239"/>
      <c r="H32" s="239"/>
      <c r="I32" s="239"/>
      <c r="J32" s="239"/>
      <c r="K32" s="239"/>
      <c r="L32" s="235"/>
    </row>
    <row r="33" spans="1:12" ht="22.5" customHeight="1">
      <c r="A33" s="213"/>
      <c r="B33" s="997"/>
      <c r="C33" s="996"/>
      <c r="D33" s="238"/>
      <c r="E33" s="239"/>
      <c r="F33" s="239"/>
      <c r="G33" s="239"/>
      <c r="H33" s="239"/>
      <c r="I33" s="239"/>
      <c r="J33" s="239"/>
      <c r="K33" s="239"/>
      <c r="L33" s="235"/>
    </row>
    <row r="34" spans="1:12" ht="22.5" customHeight="1">
      <c r="A34" s="213"/>
      <c r="B34" s="997"/>
      <c r="C34" s="996"/>
      <c r="D34" s="238"/>
      <c r="E34" s="239"/>
      <c r="F34" s="239"/>
      <c r="G34" s="239"/>
      <c r="H34" s="239"/>
      <c r="I34" s="239"/>
      <c r="J34" s="239"/>
      <c r="K34" s="239"/>
      <c r="L34" s="235"/>
    </row>
    <row r="35" spans="1:12" ht="22.5" customHeight="1">
      <c r="A35" s="213"/>
      <c r="B35" s="997"/>
      <c r="C35" s="996"/>
      <c r="D35" s="238"/>
      <c r="E35" s="239"/>
      <c r="F35" s="239"/>
      <c r="G35" s="239"/>
      <c r="H35" s="239"/>
      <c r="I35" s="239"/>
      <c r="J35" s="239"/>
      <c r="K35" s="239"/>
      <c r="L35" s="235"/>
    </row>
    <row r="36" spans="1:12" ht="22.5" customHeight="1">
      <c r="A36" s="213"/>
      <c r="B36" s="997"/>
      <c r="C36" s="996"/>
      <c r="D36" s="238"/>
      <c r="E36" s="239"/>
      <c r="F36" s="239"/>
      <c r="G36" s="239"/>
      <c r="H36" s="239"/>
      <c r="I36" s="239"/>
      <c r="J36" s="239"/>
      <c r="K36" s="239"/>
      <c r="L36" s="235"/>
    </row>
    <row r="37" spans="1:12" ht="22.5" customHeight="1">
      <c r="A37" s="213"/>
      <c r="B37" s="998"/>
      <c r="C37" s="999"/>
      <c r="D37" s="238"/>
      <c r="E37" s="239"/>
      <c r="F37" s="239"/>
      <c r="G37" s="239"/>
      <c r="H37" s="239"/>
      <c r="I37" s="239"/>
      <c r="J37" s="239"/>
      <c r="K37" s="239"/>
      <c r="L37" s="235"/>
    </row>
    <row r="38" spans="1:12" ht="20.25" customHeight="1">
      <c r="A38" s="213"/>
      <c r="B38" s="1005" t="s">
        <v>678</v>
      </c>
      <c r="C38" s="1000" t="s">
        <v>634</v>
      </c>
      <c r="D38" s="1001" t="s">
        <v>635</v>
      </c>
      <c r="E38" s="1002"/>
      <c r="F38" s="1002"/>
      <c r="G38" s="1002"/>
      <c r="H38" s="1002"/>
      <c r="I38" s="1002"/>
      <c r="J38" s="1002"/>
      <c r="K38" s="1002"/>
      <c r="L38" s="237"/>
    </row>
    <row r="39" spans="1:12" ht="17.25" customHeight="1">
      <c r="A39" s="213"/>
      <c r="B39" s="1006"/>
      <c r="C39" s="1000"/>
      <c r="D39" s="238" t="s">
        <v>636</v>
      </c>
      <c r="E39" s="239"/>
      <c r="F39" s="239"/>
      <c r="G39" s="239"/>
      <c r="H39" s="239"/>
      <c r="I39" s="239"/>
      <c r="J39" s="239"/>
      <c r="K39" s="239"/>
      <c r="L39" s="240"/>
    </row>
    <row r="40" spans="1:12" ht="17.25" customHeight="1">
      <c r="A40" s="213"/>
      <c r="B40" s="1006"/>
      <c r="C40" s="1000"/>
      <c r="D40" s="238"/>
      <c r="E40" s="239"/>
      <c r="F40" s="239"/>
      <c r="G40" s="239"/>
      <c r="H40" s="239"/>
      <c r="I40" s="239"/>
      <c r="J40" s="239"/>
      <c r="K40" s="239"/>
      <c r="L40" s="240"/>
    </row>
    <row r="41" spans="1:12" ht="17.25" customHeight="1">
      <c r="A41" s="213"/>
      <c r="B41" s="1006"/>
      <c r="C41" s="1000"/>
      <c r="D41" s="238"/>
      <c r="E41" s="239"/>
      <c r="F41" s="239"/>
      <c r="G41" s="241"/>
      <c r="H41" s="242" t="s">
        <v>637</v>
      </c>
      <c r="I41" s="241"/>
      <c r="J41" s="241"/>
      <c r="K41" s="241"/>
      <c r="L41" s="240"/>
    </row>
    <row r="42" spans="1:12" ht="20.25" customHeight="1">
      <c r="A42" s="213"/>
      <c r="B42" s="1006"/>
      <c r="C42" s="1003" t="s">
        <v>638</v>
      </c>
      <c r="D42" s="1001" t="s">
        <v>635</v>
      </c>
      <c r="E42" s="1002"/>
      <c r="F42" s="1002"/>
      <c r="G42" s="1002"/>
      <c r="H42" s="1002"/>
      <c r="I42" s="1002"/>
      <c r="J42" s="1002"/>
      <c r="K42" s="1002"/>
      <c r="L42" s="237"/>
    </row>
    <row r="43" spans="1:12" ht="17.25" customHeight="1">
      <c r="A43" s="213"/>
      <c r="B43" s="1006"/>
      <c r="C43" s="1004"/>
      <c r="D43" s="238" t="s">
        <v>639</v>
      </c>
      <c r="E43" s="239"/>
      <c r="F43" s="239"/>
      <c r="G43" s="239"/>
      <c r="H43" s="239"/>
      <c r="I43" s="239"/>
      <c r="J43" s="239"/>
      <c r="K43" s="239"/>
      <c r="L43" s="240"/>
    </row>
    <row r="44" spans="1:12" ht="17.25" customHeight="1">
      <c r="A44" s="213"/>
      <c r="B44" s="1006"/>
      <c r="C44" s="1004"/>
      <c r="D44" s="238"/>
      <c r="E44" s="239"/>
      <c r="F44" s="239"/>
      <c r="G44" s="239"/>
      <c r="H44" s="239"/>
      <c r="I44" s="239"/>
      <c r="J44" s="239"/>
      <c r="K44" s="239"/>
      <c r="L44" s="240"/>
    </row>
    <row r="45" spans="1:12" ht="17.25" customHeight="1">
      <c r="A45" s="213"/>
      <c r="B45" s="1006"/>
      <c r="C45" s="1004"/>
      <c r="D45" s="238"/>
      <c r="E45" s="239"/>
      <c r="F45" s="239"/>
      <c r="G45" s="241"/>
      <c r="H45" s="242" t="s">
        <v>637</v>
      </c>
      <c r="I45" s="241"/>
      <c r="J45" s="241"/>
      <c r="K45" s="241"/>
      <c r="L45" s="240"/>
    </row>
    <row r="46" spans="1:12" ht="20.25" customHeight="1">
      <c r="A46" s="213"/>
      <c r="B46" s="1006"/>
      <c r="C46" s="1008" t="s">
        <v>640</v>
      </c>
      <c r="D46" s="1001" t="s">
        <v>635</v>
      </c>
      <c r="E46" s="1002"/>
      <c r="F46" s="1002"/>
      <c r="G46" s="1002"/>
      <c r="H46" s="1002"/>
      <c r="I46" s="1002"/>
      <c r="J46" s="1002"/>
      <c r="K46" s="1002"/>
      <c r="L46" s="237"/>
    </row>
    <row r="47" spans="1:12" ht="16.5" customHeight="1">
      <c r="A47" s="213"/>
      <c r="B47" s="1006"/>
      <c r="C47" s="1000"/>
      <c r="D47" s="238" t="s">
        <v>641</v>
      </c>
      <c r="E47" s="239"/>
      <c r="F47" s="239"/>
      <c r="G47" s="239"/>
      <c r="H47" s="239"/>
      <c r="I47" s="239"/>
      <c r="J47" s="239"/>
      <c r="K47" s="239"/>
      <c r="L47" s="240"/>
    </row>
    <row r="48" spans="1:12" ht="16.5" customHeight="1">
      <c r="A48" s="213"/>
      <c r="B48" s="1006"/>
      <c r="C48" s="1000"/>
      <c r="D48" s="238"/>
      <c r="E48" s="239"/>
      <c r="F48" s="239"/>
      <c r="G48" s="239"/>
      <c r="H48" s="239"/>
      <c r="I48" s="239"/>
      <c r="J48" s="239"/>
      <c r="K48" s="239"/>
      <c r="L48" s="240"/>
    </row>
    <row r="49" spans="1:12" ht="16.5" customHeight="1">
      <c r="A49" s="213"/>
      <c r="B49" s="1006"/>
      <c r="C49" s="1000"/>
      <c r="D49" s="238"/>
      <c r="E49" s="239"/>
      <c r="F49" s="239"/>
      <c r="G49" s="241"/>
      <c r="H49" s="242" t="s">
        <v>637</v>
      </c>
      <c r="I49" s="241"/>
      <c r="J49" s="241"/>
      <c r="K49" s="241"/>
      <c r="L49" s="240"/>
    </row>
    <row r="50" spans="1:12" ht="22.5" customHeight="1">
      <c r="A50" s="213"/>
      <c r="B50" s="1007"/>
      <c r="C50" s="1009" t="s">
        <v>642</v>
      </c>
      <c r="D50" s="1010"/>
      <c r="E50" s="243" t="s">
        <v>643</v>
      </c>
      <c r="F50" s="244"/>
      <c r="G50" s="244"/>
      <c r="H50" s="244"/>
      <c r="I50" s="244"/>
      <c r="J50" s="244"/>
      <c r="K50" s="244"/>
      <c r="L50" s="245"/>
    </row>
    <row r="51" spans="1:12" ht="11.25" customHeight="1">
      <c r="A51" s="213"/>
      <c r="B51" s="970" t="s">
        <v>679</v>
      </c>
      <c r="C51" s="973" t="s">
        <v>634</v>
      </c>
      <c r="D51" s="974" t="s">
        <v>673</v>
      </c>
      <c r="E51" s="976" t="s">
        <v>644</v>
      </c>
      <c r="F51" s="968" t="s">
        <v>645</v>
      </c>
      <c r="G51" s="977"/>
      <c r="H51" s="977"/>
      <c r="I51" s="977"/>
      <c r="J51" s="978"/>
      <c r="K51" s="968" t="s">
        <v>674</v>
      </c>
      <c r="L51" s="246"/>
    </row>
    <row r="52" spans="1:12" ht="11.25" customHeight="1">
      <c r="A52" s="213"/>
      <c r="B52" s="971"/>
      <c r="C52" s="973"/>
      <c r="D52" s="975"/>
      <c r="E52" s="975"/>
      <c r="F52" s="969"/>
      <c r="G52" s="979"/>
      <c r="H52" s="979"/>
      <c r="I52" s="979"/>
      <c r="J52" s="980"/>
      <c r="K52" s="969"/>
      <c r="L52" s="247"/>
    </row>
    <row r="53" spans="1:12" ht="13.5" customHeight="1">
      <c r="A53" s="213"/>
      <c r="B53" s="971"/>
      <c r="C53" s="973"/>
      <c r="D53" s="248"/>
      <c r="E53" s="248"/>
      <c r="F53" s="249"/>
      <c r="G53" s="250"/>
      <c r="H53" s="250"/>
      <c r="I53" s="250"/>
      <c r="J53" s="251"/>
      <c r="K53" s="252"/>
      <c r="L53" s="235"/>
    </row>
    <row r="54" spans="1:12" ht="13.5" customHeight="1">
      <c r="A54" s="213"/>
      <c r="B54" s="971"/>
      <c r="C54" s="973"/>
      <c r="D54" s="248"/>
      <c r="E54" s="248"/>
      <c r="F54" s="252"/>
      <c r="G54" s="214"/>
      <c r="H54" s="214"/>
      <c r="I54" s="214"/>
      <c r="J54" s="253"/>
      <c r="K54" s="252"/>
      <c r="L54" s="235"/>
    </row>
    <row r="55" spans="1:12" ht="13.5" customHeight="1">
      <c r="A55" s="213"/>
      <c r="B55" s="971"/>
      <c r="C55" s="973"/>
      <c r="D55" s="248"/>
      <c r="E55" s="248"/>
      <c r="F55" s="252"/>
      <c r="G55" s="214"/>
      <c r="H55" s="214"/>
      <c r="I55" s="214"/>
      <c r="J55" s="253"/>
      <c r="K55" s="252"/>
      <c r="L55" s="235"/>
    </row>
    <row r="56" spans="1:12" ht="13.5" customHeight="1">
      <c r="A56" s="213"/>
      <c r="B56" s="971"/>
      <c r="C56" s="973"/>
      <c r="D56" s="248"/>
      <c r="E56" s="248"/>
      <c r="F56" s="252"/>
      <c r="G56" s="214"/>
      <c r="H56" s="214"/>
      <c r="I56" s="214"/>
      <c r="J56" s="253"/>
      <c r="K56" s="252"/>
      <c r="L56" s="235"/>
    </row>
    <row r="57" spans="1:12" ht="13.5" customHeight="1">
      <c r="A57" s="213"/>
      <c r="B57" s="971"/>
      <c r="C57" s="973"/>
      <c r="D57" s="248"/>
      <c r="E57" s="248"/>
      <c r="F57" s="252"/>
      <c r="G57" s="214"/>
      <c r="H57" s="214"/>
      <c r="I57" s="214"/>
      <c r="J57" s="253"/>
      <c r="K57" s="252"/>
      <c r="L57" s="235"/>
    </row>
    <row r="58" spans="1:12" ht="13.5" customHeight="1">
      <c r="A58" s="213"/>
      <c r="B58" s="971"/>
      <c r="C58" s="973"/>
      <c r="D58" s="254"/>
      <c r="E58" s="254"/>
      <c r="F58" s="255"/>
      <c r="G58" s="221"/>
      <c r="H58" s="221"/>
      <c r="I58" s="221"/>
      <c r="J58" s="256"/>
      <c r="K58" s="255"/>
      <c r="L58" s="257"/>
    </row>
    <row r="59" spans="1:12" ht="13.5" customHeight="1">
      <c r="A59" s="213"/>
      <c r="B59" s="971"/>
      <c r="C59" s="991" t="s">
        <v>638</v>
      </c>
      <c r="D59" s="976" t="s">
        <v>672</v>
      </c>
      <c r="E59" s="974" t="s">
        <v>646</v>
      </c>
      <c r="F59" s="974" t="s">
        <v>647</v>
      </c>
      <c r="G59" s="976" t="s">
        <v>644</v>
      </c>
      <c r="H59" s="968" t="s">
        <v>648</v>
      </c>
      <c r="I59" s="977"/>
      <c r="J59" s="978"/>
      <c r="K59" s="992" t="s">
        <v>674</v>
      </c>
      <c r="L59" s="246"/>
    </row>
    <row r="60" spans="1:12" ht="13.5" customHeight="1">
      <c r="A60" s="213"/>
      <c r="B60" s="971"/>
      <c r="C60" s="991"/>
      <c r="D60" s="975"/>
      <c r="E60" s="975"/>
      <c r="F60" s="975"/>
      <c r="G60" s="975"/>
      <c r="H60" s="969"/>
      <c r="I60" s="979"/>
      <c r="J60" s="980"/>
      <c r="K60" s="969"/>
      <c r="L60" s="247"/>
    </row>
    <row r="61" spans="1:12" ht="13.5" customHeight="1">
      <c r="A61" s="213"/>
      <c r="B61" s="971"/>
      <c r="C61" s="991"/>
      <c r="D61" s="248"/>
      <c r="E61" s="248"/>
      <c r="F61" s="248"/>
      <c r="G61" s="252"/>
      <c r="H61" s="252"/>
      <c r="I61" s="214"/>
      <c r="J61" s="253"/>
      <c r="K61" s="252"/>
      <c r="L61" s="235"/>
    </row>
    <row r="62" spans="1:12" ht="13.5" customHeight="1">
      <c r="A62" s="213"/>
      <c r="B62" s="971"/>
      <c r="C62" s="991"/>
      <c r="D62" s="248"/>
      <c r="E62" s="248"/>
      <c r="F62" s="248"/>
      <c r="G62" s="252"/>
      <c r="H62" s="252"/>
      <c r="I62" s="214"/>
      <c r="J62" s="253"/>
      <c r="K62" s="252"/>
      <c r="L62" s="235"/>
    </row>
    <row r="63" spans="1:12" ht="13.5" customHeight="1">
      <c r="A63" s="213"/>
      <c r="B63" s="971"/>
      <c r="C63" s="991"/>
      <c r="D63" s="248"/>
      <c r="E63" s="248"/>
      <c r="F63" s="248"/>
      <c r="G63" s="252"/>
      <c r="H63" s="252"/>
      <c r="I63" s="214"/>
      <c r="J63" s="253"/>
      <c r="K63" s="252"/>
      <c r="L63" s="235"/>
    </row>
    <row r="64" spans="1:12" ht="13.5" customHeight="1">
      <c r="A64" s="213"/>
      <c r="B64" s="971"/>
      <c r="C64" s="991"/>
      <c r="D64" s="248"/>
      <c r="E64" s="248"/>
      <c r="F64" s="248"/>
      <c r="G64" s="252"/>
      <c r="H64" s="252"/>
      <c r="I64" s="214"/>
      <c r="J64" s="253"/>
      <c r="K64" s="252"/>
      <c r="L64" s="235"/>
    </row>
    <row r="65" spans="1:12" ht="13.5" customHeight="1">
      <c r="A65" s="213"/>
      <c r="B65" s="971"/>
      <c r="C65" s="991"/>
      <c r="D65" s="248"/>
      <c r="E65" s="248"/>
      <c r="F65" s="248"/>
      <c r="G65" s="252"/>
      <c r="H65" s="252"/>
      <c r="I65" s="214"/>
      <c r="J65" s="253"/>
      <c r="K65" s="252"/>
      <c r="L65" s="235"/>
    </row>
    <row r="66" spans="1:12" ht="13.5" customHeight="1">
      <c r="A66" s="213"/>
      <c r="B66" s="971"/>
      <c r="C66" s="991"/>
      <c r="D66" s="248"/>
      <c r="E66" s="248"/>
      <c r="F66" s="248"/>
      <c r="G66" s="252"/>
      <c r="H66" s="255"/>
      <c r="I66" s="221"/>
      <c r="J66" s="256"/>
      <c r="K66" s="255"/>
      <c r="L66" s="235"/>
    </row>
    <row r="67" spans="1:12" ht="13.5" customHeight="1">
      <c r="A67" s="213"/>
      <c r="B67" s="971"/>
      <c r="C67" s="973" t="s">
        <v>640</v>
      </c>
      <c r="D67" s="982" t="s">
        <v>640</v>
      </c>
      <c r="E67" s="983"/>
      <c r="F67" s="984"/>
      <c r="G67" s="258"/>
      <c r="H67" s="988" t="s">
        <v>212</v>
      </c>
      <c r="I67" s="989"/>
      <c r="J67" s="990"/>
      <c r="K67" s="259" t="s">
        <v>649</v>
      </c>
      <c r="L67" s="286"/>
    </row>
    <row r="68" spans="1:12" ht="13.5" customHeight="1">
      <c r="A68" s="213"/>
      <c r="B68" s="971"/>
      <c r="C68" s="973"/>
      <c r="D68" s="985"/>
      <c r="E68" s="986"/>
      <c r="F68" s="987"/>
      <c r="G68" s="260"/>
      <c r="H68" s="259" t="s">
        <v>712</v>
      </c>
      <c r="I68" s="261"/>
      <c r="J68" s="262"/>
      <c r="K68" s="263"/>
      <c r="L68" s="247"/>
    </row>
    <row r="69" spans="1:12" ht="13.5" customHeight="1">
      <c r="A69" s="213"/>
      <c r="B69" s="971"/>
      <c r="C69" s="973"/>
      <c r="D69" s="249"/>
      <c r="E69" s="250"/>
      <c r="F69" s="251"/>
      <c r="G69" s="264"/>
      <c r="H69" s="248"/>
      <c r="I69" s="248"/>
      <c r="J69" s="214"/>
      <c r="K69" s="236" t="s">
        <v>650</v>
      </c>
      <c r="L69" s="235"/>
    </row>
    <row r="70" spans="1:12" ht="13.5" customHeight="1">
      <c r="A70" s="213"/>
      <c r="B70" s="971"/>
      <c r="C70" s="973"/>
      <c r="D70" s="252"/>
      <c r="E70" s="214"/>
      <c r="F70" s="253"/>
      <c r="G70" s="248"/>
      <c r="H70" s="248"/>
      <c r="I70" s="248"/>
      <c r="J70" s="214"/>
      <c r="K70" s="252"/>
      <c r="L70" s="235"/>
    </row>
    <row r="71" spans="1:12" ht="13.5" customHeight="1">
      <c r="A71" s="213"/>
      <c r="B71" s="971"/>
      <c r="C71" s="973"/>
      <c r="D71" s="252"/>
      <c r="E71" s="214"/>
      <c r="F71" s="253"/>
      <c r="G71" s="248"/>
      <c r="H71" s="248"/>
      <c r="I71" s="248"/>
      <c r="J71" s="214"/>
      <c r="K71" s="252"/>
      <c r="L71" s="235"/>
    </row>
    <row r="72" spans="1:12" ht="13.5" customHeight="1">
      <c r="A72" s="213"/>
      <c r="B72" s="971"/>
      <c r="C72" s="973"/>
      <c r="D72" s="252"/>
      <c r="E72" s="214"/>
      <c r="F72" s="253"/>
      <c r="G72" s="248"/>
      <c r="H72" s="248"/>
      <c r="I72" s="248"/>
      <c r="J72" s="214"/>
      <c r="K72" s="252"/>
      <c r="L72" s="235"/>
    </row>
    <row r="73" spans="1:12" ht="13.5" customHeight="1">
      <c r="A73" s="213"/>
      <c r="B73" s="971"/>
      <c r="C73" s="973"/>
      <c r="D73" s="252"/>
      <c r="E73" s="214"/>
      <c r="F73" s="253"/>
      <c r="G73" s="248"/>
      <c r="H73" s="248"/>
      <c r="I73" s="248"/>
      <c r="J73" s="214"/>
      <c r="K73" s="252"/>
      <c r="L73" s="235"/>
    </row>
    <row r="74" spans="1:12" ht="13.5" customHeight="1">
      <c r="A74" s="213"/>
      <c r="B74" s="971"/>
      <c r="C74" s="973"/>
      <c r="D74" s="252"/>
      <c r="E74" s="214"/>
      <c r="F74" s="253"/>
      <c r="G74" s="248"/>
      <c r="H74" s="248"/>
      <c r="I74" s="248"/>
      <c r="J74" s="214"/>
      <c r="K74" s="252"/>
      <c r="L74" s="235"/>
    </row>
    <row r="75" spans="1:12" ht="13.5" customHeight="1">
      <c r="A75" s="213"/>
      <c r="B75" s="971"/>
      <c r="C75" s="973"/>
      <c r="D75" s="252"/>
      <c r="E75" s="214"/>
      <c r="F75" s="253"/>
      <c r="G75" s="248"/>
      <c r="H75" s="248"/>
      <c r="I75" s="248"/>
      <c r="J75" s="214"/>
      <c r="K75" s="252"/>
      <c r="L75" s="235"/>
    </row>
    <row r="76" spans="1:12" ht="13.5" customHeight="1" thickBot="1">
      <c r="A76" s="213"/>
      <c r="B76" s="972"/>
      <c r="C76" s="981"/>
      <c r="D76" s="265"/>
      <c r="E76" s="223"/>
      <c r="F76" s="266"/>
      <c r="G76" s="267"/>
      <c r="H76" s="267"/>
      <c r="I76" s="267"/>
      <c r="J76" s="223"/>
      <c r="K76" s="265"/>
      <c r="L76" s="268"/>
    </row>
    <row r="77" spans="1:12" s="269" customFormat="1" ht="20.25" customHeight="1">
      <c r="B77" s="269" t="s">
        <v>651</v>
      </c>
    </row>
  </sheetData>
  <mergeCells count="37">
    <mergeCell ref="B17:C18"/>
    <mergeCell ref="D4:J4"/>
    <mergeCell ref="K4:L4"/>
    <mergeCell ref="E10:E11"/>
    <mergeCell ref="F10:J11"/>
    <mergeCell ref="F12:J12"/>
    <mergeCell ref="B14:C14"/>
    <mergeCell ref="B15:C16"/>
    <mergeCell ref="D15:E16"/>
    <mergeCell ref="F15:F16"/>
    <mergeCell ref="G15:G16"/>
    <mergeCell ref="H15:K16"/>
    <mergeCell ref="B19:C37"/>
    <mergeCell ref="C38:C41"/>
    <mergeCell ref="D38:K38"/>
    <mergeCell ref="C42:C45"/>
    <mergeCell ref="D42:K42"/>
    <mergeCell ref="B38:B50"/>
    <mergeCell ref="C46:C49"/>
    <mergeCell ref="D46:K46"/>
    <mergeCell ref="C50:D50"/>
    <mergeCell ref="K51:K52"/>
    <mergeCell ref="B51:B76"/>
    <mergeCell ref="C51:C58"/>
    <mergeCell ref="D51:D52"/>
    <mergeCell ref="E51:E52"/>
    <mergeCell ref="F51:J52"/>
    <mergeCell ref="C67:C76"/>
    <mergeCell ref="D67:F68"/>
    <mergeCell ref="H67:J67"/>
    <mergeCell ref="C59:C66"/>
    <mergeCell ref="D59:D60"/>
    <mergeCell ref="E59:E60"/>
    <mergeCell ref="F59:F60"/>
    <mergeCell ref="K59:K60"/>
    <mergeCell ref="G59:G60"/>
    <mergeCell ref="H59:J60"/>
  </mergeCells>
  <phoneticPr fontId="13"/>
  <pageMargins left="0.98425196850393704" right="0.59055118110236227" top="0.55118110236220474" bottom="0.15748031496062992" header="0.31496062992125984" footer="0.31496062992125984"/>
  <pageSetup paperSize="9" scale="68" orientation="portrait" horizontalDpi="1200" verticalDpi="120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44"/>
  <sheetViews>
    <sheetView view="pageBreakPreview" zoomScale="85" zoomScaleNormal="85" zoomScaleSheetLayoutView="85" workbookViewId="0">
      <selection activeCell="L18" sqref="L18"/>
    </sheetView>
  </sheetViews>
  <sheetFormatPr defaultColWidth="9.125" defaultRowHeight="21.75" customHeight="1"/>
  <cols>
    <col min="1" max="1" width="6.625" style="8" customWidth="1"/>
    <col min="2" max="2" width="18.625" style="8" customWidth="1"/>
    <col min="3" max="3" width="3.625" style="8" customWidth="1"/>
    <col min="4" max="4" width="11.625" style="8" customWidth="1"/>
    <col min="5" max="5" width="11.625" style="8" bestFit="1" customWidth="1"/>
    <col min="6" max="8" width="6.625" style="8" customWidth="1"/>
    <col min="9" max="9" width="13.625" style="8" customWidth="1"/>
    <col min="10" max="10" width="4.625" style="8" customWidth="1"/>
    <col min="11" max="11" width="4.625" style="460" customWidth="1"/>
    <col min="12" max="12" width="22.75" style="8" bestFit="1" customWidth="1"/>
    <col min="13" max="13" width="3.5" style="460" bestFit="1" customWidth="1"/>
    <col min="14" max="16384" width="9.125" style="8"/>
  </cols>
  <sheetData>
    <row r="1" spans="1:9" ht="18" customHeight="1">
      <c r="A1" s="8" t="s">
        <v>755</v>
      </c>
    </row>
    <row r="2" spans="1:9" ht="18" customHeight="1"/>
    <row r="3" spans="1:9" ht="18" customHeight="1">
      <c r="A3" s="1042" t="s">
        <v>756</v>
      </c>
      <c r="B3" s="1042"/>
      <c r="C3" s="1042"/>
      <c r="D3" s="1042"/>
      <c r="E3" s="1042"/>
      <c r="F3" s="1042"/>
      <c r="G3" s="1042"/>
      <c r="H3" s="1042"/>
      <c r="I3" s="1042"/>
    </row>
    <row r="4" spans="1:9" ht="18" customHeight="1"/>
    <row r="5" spans="1:9" ht="18" customHeight="1">
      <c r="I5" s="9" t="s">
        <v>797</v>
      </c>
    </row>
    <row r="6" spans="1:9" ht="18" customHeight="1"/>
    <row r="7" spans="1:9" ht="18" customHeight="1">
      <c r="A7" s="8" t="s">
        <v>796</v>
      </c>
    </row>
    <row r="8" spans="1:9" ht="18" customHeight="1"/>
    <row r="9" spans="1:9" ht="18" customHeight="1">
      <c r="E9" s="461" t="s">
        <v>757</v>
      </c>
      <c r="F9" s="1043"/>
      <c r="G9" s="1043"/>
      <c r="H9" s="1043"/>
      <c r="I9" s="1043"/>
    </row>
    <row r="10" spans="1:9" ht="18" customHeight="1">
      <c r="E10" s="1044" t="s">
        <v>758</v>
      </c>
      <c r="F10" s="1043"/>
      <c r="G10" s="1043"/>
      <c r="H10" s="1043"/>
      <c r="I10" s="1043"/>
    </row>
    <row r="11" spans="1:9" ht="18" customHeight="1">
      <c r="E11" s="1044"/>
      <c r="F11" s="1043"/>
      <c r="G11" s="1043"/>
      <c r="H11" s="1043"/>
      <c r="I11" s="1043"/>
    </row>
    <row r="12" spans="1:9" ht="18" customHeight="1"/>
    <row r="13" spans="1:9" ht="18" customHeight="1"/>
    <row r="14" spans="1:9" ht="18" customHeight="1">
      <c r="A14" s="8" t="s">
        <v>759</v>
      </c>
    </row>
    <row r="15" spans="1:9" ht="18" customHeight="1">
      <c r="A15" s="8" t="s">
        <v>760</v>
      </c>
    </row>
    <row r="16" spans="1:9" ht="20.100000000000001" customHeight="1"/>
    <row r="17" spans="1:9" ht="20.100000000000001" customHeight="1">
      <c r="A17" s="549" t="s">
        <v>342</v>
      </c>
      <c r="B17" s="549"/>
      <c r="C17" s="549"/>
      <c r="D17" s="549"/>
      <c r="E17" s="549"/>
      <c r="F17" s="549"/>
      <c r="G17" s="549"/>
      <c r="H17" s="549"/>
      <c r="I17" s="549"/>
    </row>
    <row r="18" spans="1:9" ht="20.100000000000001" customHeight="1">
      <c r="A18" s="460"/>
      <c r="B18" s="460"/>
      <c r="C18" s="460"/>
      <c r="D18" s="460"/>
      <c r="E18" s="460"/>
      <c r="F18" s="460"/>
      <c r="G18" s="460"/>
      <c r="H18" s="460"/>
      <c r="I18" s="460"/>
    </row>
    <row r="19" spans="1:9" ht="20.100000000000001" customHeight="1">
      <c r="A19" s="470" t="s">
        <v>761</v>
      </c>
      <c r="B19" s="14" t="s">
        <v>762</v>
      </c>
      <c r="C19" s="8" t="s">
        <v>763</v>
      </c>
      <c r="D19" s="1040"/>
      <c r="E19" s="1040"/>
      <c r="F19" s="1040"/>
      <c r="G19" s="1040"/>
      <c r="H19" s="1040"/>
      <c r="I19" s="1040"/>
    </row>
    <row r="20" spans="1:9" ht="20.100000000000001" customHeight="1">
      <c r="A20" s="470"/>
      <c r="B20" s="14"/>
    </row>
    <row r="21" spans="1:9" ht="20.100000000000001" customHeight="1">
      <c r="A21" s="470" t="s">
        <v>764</v>
      </c>
      <c r="B21" s="14" t="s">
        <v>765</v>
      </c>
      <c r="C21" s="8" t="s">
        <v>763</v>
      </c>
      <c r="D21" s="1040"/>
      <c r="E21" s="1040"/>
      <c r="F21" s="1040"/>
      <c r="G21" s="1040"/>
      <c r="H21" s="1040"/>
      <c r="I21" s="1040"/>
    </row>
    <row r="22" spans="1:9" ht="20.100000000000001" customHeight="1">
      <c r="A22" s="470"/>
      <c r="B22" s="14"/>
    </row>
    <row r="23" spans="1:9" ht="20.100000000000001" customHeight="1">
      <c r="A23" s="470" t="s">
        <v>766</v>
      </c>
      <c r="B23" s="14" t="s">
        <v>767</v>
      </c>
      <c r="C23" s="8" t="s">
        <v>763</v>
      </c>
      <c r="D23" s="1040"/>
      <c r="E23" s="1040"/>
      <c r="F23" s="1040"/>
      <c r="G23" s="1040"/>
      <c r="H23" s="1040"/>
      <c r="I23" s="1040"/>
    </row>
    <row r="24" spans="1:9" ht="20.100000000000001" customHeight="1">
      <c r="A24" s="470"/>
      <c r="B24" s="14"/>
    </row>
    <row r="25" spans="1:9" ht="20.100000000000001" customHeight="1">
      <c r="A25" s="470" t="s">
        <v>768</v>
      </c>
      <c r="B25" s="14" t="s">
        <v>769</v>
      </c>
      <c r="C25" s="8" t="s">
        <v>763</v>
      </c>
      <c r="D25" s="1041"/>
      <c r="E25" s="1041"/>
      <c r="F25" s="1041"/>
      <c r="G25" s="1041"/>
      <c r="H25" s="1041"/>
      <c r="I25" s="1041"/>
    </row>
    <row r="26" spans="1:9" ht="18" customHeight="1">
      <c r="A26" s="71"/>
      <c r="B26" s="14"/>
    </row>
    <row r="27" spans="1:9" ht="18" customHeight="1">
      <c r="A27" s="71"/>
      <c r="B27" s="14"/>
    </row>
    <row r="28" spans="1:9" ht="18" customHeight="1">
      <c r="A28" s="71" t="s">
        <v>770</v>
      </c>
      <c r="B28" s="14"/>
      <c r="H28" s="9" t="s">
        <v>778</v>
      </c>
    </row>
    <row r="29" spans="1:9" ht="18" customHeight="1">
      <c r="A29" s="71"/>
      <c r="B29" s="14"/>
    </row>
    <row r="30" spans="1:9" ht="18" customHeight="1">
      <c r="A30" s="71" t="s">
        <v>771</v>
      </c>
      <c r="B30" s="14"/>
    </row>
    <row r="31" spans="1:9" ht="18" customHeight="1">
      <c r="A31" s="71"/>
      <c r="B31" s="14"/>
    </row>
    <row r="32" spans="1:9" ht="18" customHeight="1">
      <c r="A32" s="71" t="s">
        <v>772</v>
      </c>
      <c r="B32" s="14"/>
    </row>
    <row r="33" spans="1:9" ht="18" customHeight="1">
      <c r="A33" s="71" t="s">
        <v>773</v>
      </c>
      <c r="B33" s="14"/>
      <c r="F33" s="471"/>
      <c r="G33" s="1039"/>
      <c r="H33" s="1039"/>
      <c r="I33" s="8" t="s">
        <v>774</v>
      </c>
    </row>
    <row r="34" spans="1:9" ht="18" customHeight="1">
      <c r="A34" s="71" t="s">
        <v>775</v>
      </c>
      <c r="B34" s="14"/>
      <c r="G34" s="1039"/>
      <c r="H34" s="1039"/>
      <c r="I34" s="8" t="s">
        <v>774</v>
      </c>
    </row>
    <row r="35" spans="1:9" ht="18" customHeight="1">
      <c r="A35" s="71" t="s">
        <v>776</v>
      </c>
      <c r="B35" s="14"/>
      <c r="F35" s="472"/>
      <c r="G35" s="1039"/>
      <c r="H35" s="1039"/>
      <c r="I35" s="8" t="s">
        <v>774</v>
      </c>
    </row>
    <row r="36" spans="1:9" ht="18" customHeight="1">
      <c r="A36" s="71"/>
      <c r="B36" s="14"/>
    </row>
    <row r="37" spans="1:9" ht="18" customHeight="1">
      <c r="A37" s="71"/>
      <c r="B37" s="14"/>
    </row>
    <row r="38" spans="1:9" ht="18" customHeight="1">
      <c r="A38" s="71"/>
      <c r="B38" s="14"/>
      <c r="E38" s="8" t="s">
        <v>777</v>
      </c>
    </row>
    <row r="39" spans="1:9" ht="18" customHeight="1">
      <c r="A39" s="71"/>
      <c r="B39" s="14"/>
    </row>
    <row r="40" spans="1:9" ht="18" customHeight="1">
      <c r="A40" s="71"/>
      <c r="B40" s="14"/>
    </row>
    <row r="41" spans="1:9" ht="18" customHeight="1">
      <c r="A41" s="71"/>
      <c r="B41" s="14"/>
      <c r="E41" s="8" t="s">
        <v>798</v>
      </c>
    </row>
    <row r="42" spans="1:9" ht="18" customHeight="1">
      <c r="A42" s="71"/>
      <c r="B42" s="14"/>
    </row>
    <row r="43" spans="1:9" ht="18" customHeight="1">
      <c r="A43" s="71"/>
      <c r="B43" s="14"/>
    </row>
    <row r="44" spans="1:9" ht="18" customHeight="1">
      <c r="A44" s="71"/>
      <c r="B44" s="14"/>
    </row>
  </sheetData>
  <mergeCells count="13">
    <mergeCell ref="A17:I17"/>
    <mergeCell ref="A3:I3"/>
    <mergeCell ref="F9:I9"/>
    <mergeCell ref="E10:E11"/>
    <mergeCell ref="F10:I10"/>
    <mergeCell ref="F11:I11"/>
    <mergeCell ref="G35:H35"/>
    <mergeCell ref="D19:I19"/>
    <mergeCell ref="D21:I21"/>
    <mergeCell ref="D23:I23"/>
    <mergeCell ref="D25:I25"/>
    <mergeCell ref="G33:H33"/>
    <mergeCell ref="G34:H34"/>
  </mergeCells>
  <phoneticPr fontId="13"/>
  <printOptions horizontalCentered="1"/>
  <pageMargins left="0.78740157480314965" right="0.59055118110236227" top="0.78740157480314965" bottom="0.59055118110236227" header="0.31496062992125984" footer="0.31496062992125984"/>
  <pageSetup paperSize="9" orientation="portrait" cellComments="asDisplayed" verticalDpi="4294967293"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41"/>
  <sheetViews>
    <sheetView view="pageBreakPreview" zoomScale="75" zoomScaleNormal="100" zoomScaleSheetLayoutView="75" workbookViewId="0">
      <selection activeCell="C28" sqref="C28"/>
    </sheetView>
  </sheetViews>
  <sheetFormatPr defaultColWidth="9.125" defaultRowHeight="19.5" customHeight="1"/>
  <cols>
    <col min="1" max="2" width="15.625" style="8" customWidth="1"/>
    <col min="3" max="6" width="12.625" style="8" customWidth="1"/>
    <col min="7" max="16384" width="9.125" style="8"/>
  </cols>
  <sheetData>
    <row r="1" spans="1:14" ht="19.5" customHeight="1">
      <c r="A1" s="8" t="s">
        <v>325</v>
      </c>
    </row>
    <row r="3" spans="1:14" ht="19.5" customHeight="1">
      <c r="A3" s="824" t="s">
        <v>326</v>
      </c>
      <c r="B3" s="824"/>
      <c r="C3" s="824"/>
      <c r="D3" s="824"/>
      <c r="E3" s="824"/>
      <c r="F3" s="824"/>
    </row>
    <row r="4" spans="1:14" ht="19.5" customHeight="1">
      <c r="A4" s="824" t="s">
        <v>327</v>
      </c>
      <c r="B4" s="824"/>
      <c r="C4" s="824"/>
      <c r="D4" s="824"/>
      <c r="E4" s="824"/>
      <c r="F4" s="824"/>
      <c r="I4" s="549" t="s">
        <v>342</v>
      </c>
      <c r="J4" s="549"/>
      <c r="K4" s="549"/>
      <c r="L4" s="549"/>
      <c r="M4" s="549"/>
      <c r="N4" s="549"/>
    </row>
    <row r="6" spans="1:14" ht="19.5" customHeight="1">
      <c r="E6" s="71"/>
      <c r="F6" s="481" t="s">
        <v>799</v>
      </c>
      <c r="I6" s="8" t="s">
        <v>343</v>
      </c>
    </row>
    <row r="7" spans="1:14" ht="19.5" customHeight="1">
      <c r="I7" s="8" t="s">
        <v>344</v>
      </c>
    </row>
    <row r="8" spans="1:14" ht="19.5" customHeight="1">
      <c r="A8" s="8" t="s">
        <v>800</v>
      </c>
    </row>
    <row r="9" spans="1:14" ht="19.5" customHeight="1">
      <c r="I9" s="8" t="s">
        <v>345</v>
      </c>
    </row>
    <row r="10" spans="1:14" ht="19.5" customHeight="1">
      <c r="B10" s="1053" t="s">
        <v>328</v>
      </c>
      <c r="C10" s="473" t="s">
        <v>680</v>
      </c>
      <c r="D10" s="473"/>
      <c r="E10" s="473"/>
      <c r="F10" s="473"/>
      <c r="I10" s="8" t="s">
        <v>346</v>
      </c>
    </row>
    <row r="11" spans="1:14" ht="19.5" customHeight="1">
      <c r="B11" s="549"/>
      <c r="C11" s="473" t="s">
        <v>681</v>
      </c>
      <c r="D11" s="473"/>
      <c r="E11" s="473"/>
      <c r="F11" s="473"/>
    </row>
    <row r="12" spans="1:14" ht="19.5" customHeight="1">
      <c r="C12" s="473"/>
      <c r="D12" s="473"/>
      <c r="E12" s="473"/>
      <c r="F12" s="473"/>
      <c r="I12" s="8" t="s">
        <v>347</v>
      </c>
    </row>
    <row r="13" spans="1:14" ht="19.5" customHeight="1">
      <c r="C13" s="473"/>
      <c r="D13" s="473"/>
      <c r="E13" s="473"/>
      <c r="F13" s="473"/>
      <c r="I13" s="8" t="s">
        <v>348</v>
      </c>
    </row>
    <row r="14" spans="1:14" ht="19.5" customHeight="1">
      <c r="B14" s="549" t="s">
        <v>329</v>
      </c>
      <c r="C14" s="473" t="s">
        <v>680</v>
      </c>
      <c r="D14" s="473"/>
      <c r="E14" s="473"/>
      <c r="F14" s="473"/>
      <c r="I14" s="8" t="s">
        <v>349</v>
      </c>
    </row>
    <row r="15" spans="1:14" ht="19.5" customHeight="1">
      <c r="B15" s="549"/>
      <c r="C15" s="473" t="s">
        <v>681</v>
      </c>
      <c r="D15" s="473"/>
      <c r="E15" s="473"/>
      <c r="F15" s="473"/>
      <c r="I15" s="8" t="s">
        <v>350</v>
      </c>
    </row>
    <row r="16" spans="1:14" ht="19.5" customHeight="1">
      <c r="D16" s="1044"/>
      <c r="E16" s="1044"/>
      <c r="F16" s="1044"/>
    </row>
    <row r="17" spans="1:9" ht="19.5" customHeight="1">
      <c r="A17" s="8" t="s">
        <v>330</v>
      </c>
      <c r="I17" s="8" t="s">
        <v>351</v>
      </c>
    </row>
    <row r="18" spans="1:9" ht="19.5" customHeight="1">
      <c r="A18" s="8" t="s">
        <v>331</v>
      </c>
      <c r="I18" s="8" t="s">
        <v>352</v>
      </c>
    </row>
    <row r="19" spans="1:9" ht="19.5" customHeight="1">
      <c r="I19" s="8" t="s">
        <v>353</v>
      </c>
    </row>
    <row r="20" spans="1:9" ht="19.5" customHeight="1">
      <c r="A20" s="8" t="s">
        <v>332</v>
      </c>
      <c r="I20" s="8" t="s">
        <v>354</v>
      </c>
    </row>
    <row r="21" spans="1:9" ht="19.5" customHeight="1">
      <c r="A21" s="1050"/>
      <c r="B21" s="1051"/>
      <c r="C21" s="1051"/>
      <c r="D21" s="1051"/>
      <c r="E21" s="1051"/>
      <c r="F21" s="1051"/>
    </row>
    <row r="22" spans="1:9" ht="19.5" customHeight="1">
      <c r="A22" s="1050"/>
      <c r="B22" s="1051"/>
      <c r="C22" s="1051"/>
      <c r="D22" s="1051"/>
      <c r="E22" s="1051"/>
      <c r="F22" s="1051"/>
      <c r="I22" s="8" t="s">
        <v>355</v>
      </c>
    </row>
    <row r="23" spans="1:9" ht="19.5" customHeight="1">
      <c r="I23" s="8" t="s">
        <v>356</v>
      </c>
    </row>
    <row r="24" spans="1:9" ht="19.5" customHeight="1">
      <c r="A24" s="8" t="s">
        <v>333</v>
      </c>
      <c r="I24" s="8" t="s">
        <v>357</v>
      </c>
    </row>
    <row r="26" spans="1:9" ht="19.5" customHeight="1">
      <c r="A26" s="1052"/>
      <c r="B26" s="1052"/>
      <c r="D26" s="297"/>
      <c r="E26" s="8" t="s">
        <v>334</v>
      </c>
      <c r="I26" s="8" t="s">
        <v>358</v>
      </c>
    </row>
    <row r="27" spans="1:9" ht="19.5" customHeight="1">
      <c r="I27" s="8" t="s">
        <v>359</v>
      </c>
    </row>
    <row r="28" spans="1:9" ht="19.5" customHeight="1">
      <c r="A28" s="8" t="s">
        <v>335</v>
      </c>
      <c r="I28" s="8" t="s">
        <v>360</v>
      </c>
    </row>
    <row r="29" spans="1:9" ht="19.5" customHeight="1">
      <c r="I29" s="8" t="s">
        <v>361</v>
      </c>
    </row>
    <row r="30" spans="1:9" ht="19.5" customHeight="1">
      <c r="A30" s="1052"/>
      <c r="B30" s="1052"/>
      <c r="D30" s="297"/>
      <c r="E30" s="8" t="s">
        <v>334</v>
      </c>
    </row>
    <row r="31" spans="1:9" ht="19.5" customHeight="1">
      <c r="A31" s="474"/>
      <c r="B31" s="474"/>
      <c r="I31" s="8" t="s">
        <v>362</v>
      </c>
    </row>
    <row r="32" spans="1:9" ht="19.5" customHeight="1">
      <c r="I32" s="8" t="s">
        <v>363</v>
      </c>
    </row>
    <row r="33" spans="1:9" ht="19.5" customHeight="1">
      <c r="A33" s="8" t="s">
        <v>336</v>
      </c>
      <c r="I33" s="8" t="s">
        <v>364</v>
      </c>
    </row>
    <row r="35" spans="1:9" ht="19.5" customHeight="1">
      <c r="A35" s="1052"/>
      <c r="B35" s="1052"/>
    </row>
    <row r="36" spans="1:9" ht="19.5" customHeight="1">
      <c r="A36" s="474"/>
      <c r="B36" s="474"/>
      <c r="I36" s="8" t="s">
        <v>365</v>
      </c>
    </row>
    <row r="37" spans="1:9" s="474" customFormat="1" ht="19.5" customHeight="1">
      <c r="A37" s="662" t="s">
        <v>337</v>
      </c>
      <c r="B37" s="662"/>
      <c r="C37" s="475" t="s">
        <v>338</v>
      </c>
      <c r="D37" s="475" t="s">
        <v>339</v>
      </c>
      <c r="E37" s="475" t="s">
        <v>340</v>
      </c>
      <c r="F37" s="475" t="s">
        <v>341</v>
      </c>
      <c r="I37" s="8" t="s">
        <v>366</v>
      </c>
    </row>
    <row r="38" spans="1:9" ht="19.5" customHeight="1">
      <c r="A38" s="770"/>
      <c r="B38" s="1045"/>
      <c r="C38" s="480"/>
      <c r="D38" s="72"/>
      <c r="E38" s="73"/>
      <c r="F38" s="73"/>
      <c r="I38" s="80" t="s">
        <v>367</v>
      </c>
    </row>
    <row r="39" spans="1:9" ht="19.5" customHeight="1">
      <c r="A39" s="1046"/>
      <c r="B39" s="1047"/>
      <c r="C39" s="478"/>
      <c r="D39" s="74"/>
      <c r="E39" s="75"/>
      <c r="F39" s="75"/>
      <c r="I39" s="80" t="s">
        <v>368</v>
      </c>
    </row>
    <row r="40" spans="1:9" ht="19.5" customHeight="1">
      <c r="A40" s="1046"/>
      <c r="B40" s="1047"/>
      <c r="C40" s="478"/>
      <c r="D40" s="76"/>
      <c r="E40" s="77"/>
      <c r="F40" s="75"/>
      <c r="I40" s="80" t="s">
        <v>369</v>
      </c>
    </row>
    <row r="41" spans="1:9" ht="19.5" customHeight="1">
      <c r="A41" s="1048"/>
      <c r="B41" s="1049"/>
      <c r="C41" s="479"/>
      <c r="D41" s="78"/>
      <c r="E41" s="79"/>
      <c r="F41" s="79"/>
    </row>
  </sheetData>
  <mergeCells count="13">
    <mergeCell ref="D16:F16"/>
    <mergeCell ref="A3:F3"/>
    <mergeCell ref="A4:F4"/>
    <mergeCell ref="I4:N4"/>
    <mergeCell ref="B10:B11"/>
    <mergeCell ref="B14:B15"/>
    <mergeCell ref="A38:B41"/>
    <mergeCell ref="A21:F21"/>
    <mergeCell ref="A22:F22"/>
    <mergeCell ref="A26:B26"/>
    <mergeCell ref="A30:B30"/>
    <mergeCell ref="A35:B35"/>
    <mergeCell ref="A37:B37"/>
  </mergeCells>
  <phoneticPr fontId="13"/>
  <pageMargins left="0.98425196850393704" right="0.59055118110236227" top="0.78740157480314965" bottom="0.78740157480314965" header="0.31496062992125984" footer="0.31496062992125984"/>
  <pageSetup paperSize="8" orientation="landscape" verticalDpi="4294967293"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9" tint="0.59999389629810485"/>
    <pageSetUpPr fitToPage="1"/>
  </sheetPr>
  <dimension ref="B1:AI53"/>
  <sheetViews>
    <sheetView showZeros="0" view="pageBreakPreview" zoomScale="85" zoomScaleNormal="85" zoomScaleSheetLayoutView="85" workbookViewId="0">
      <pane xSplit="2" ySplit="7" topLeftCell="D8" activePane="bottomRight" state="frozen"/>
      <selection activeCell="I30" sqref="I30"/>
      <selection pane="topRight" activeCell="I30" sqref="I30"/>
      <selection pane="bottomLeft" activeCell="I30" sqref="I30"/>
      <selection pane="bottomRight" activeCell="G12" sqref="G12"/>
    </sheetView>
  </sheetViews>
  <sheetFormatPr defaultColWidth="9" defaultRowHeight="13.5"/>
  <cols>
    <col min="1" max="1" width="1.5" style="112" customWidth="1"/>
    <col min="2" max="2" width="7.625" style="113" customWidth="1"/>
    <col min="3" max="3" width="8.625" style="112" customWidth="1"/>
    <col min="4" max="4" width="8.625" style="113" customWidth="1"/>
    <col min="5" max="8" width="8.625" style="112" customWidth="1"/>
    <col min="9" max="9" width="4.625" style="112" customWidth="1"/>
    <col min="10" max="10" width="8.625" style="112" customWidth="1"/>
    <col min="11" max="11" width="7.125" style="112" customWidth="1"/>
    <col min="12" max="12" width="4.625" style="112" customWidth="1"/>
    <col min="13" max="13" width="8.625" style="112" customWidth="1"/>
    <col min="14" max="14" width="7.625" style="112" customWidth="1"/>
    <col min="15" max="15" width="1.625" style="112" customWidth="1"/>
    <col min="16" max="16" width="9.125" style="112" customWidth="1"/>
    <col min="17" max="17" width="8.625" style="112" customWidth="1"/>
    <col min="18" max="18" width="5.125" style="112" customWidth="1"/>
    <col min="19" max="19" width="9" style="112" customWidth="1"/>
    <col min="20" max="20" width="8.625" style="112" customWidth="1"/>
    <col min="21" max="21" width="2.5" style="112" customWidth="1"/>
    <col min="22" max="22" width="4.625" style="112" customWidth="1"/>
    <col min="23" max="23" width="8.625" style="112" customWidth="1"/>
    <col min="24" max="24" width="7.625" style="112" customWidth="1"/>
    <col min="25" max="26" width="7.125" style="112" customWidth="1"/>
    <col min="27" max="27" width="2.375" style="112" customWidth="1"/>
    <col min="28" max="28" width="9" style="112"/>
    <col min="29" max="29" width="7.25" style="112" customWidth="1"/>
    <col min="30" max="30" width="9.5" style="112" bestFit="1" customWidth="1"/>
    <col min="31" max="31" width="9" style="112"/>
    <col min="32" max="32" width="5.875" style="112" customWidth="1"/>
    <col min="33" max="16384" width="9" style="112"/>
  </cols>
  <sheetData>
    <row r="1" spans="2:35">
      <c r="B1" s="111" t="s">
        <v>370</v>
      </c>
      <c r="V1" s="114"/>
      <c r="X1" s="114"/>
    </row>
    <row r="2" spans="2:35">
      <c r="B2" s="111"/>
      <c r="V2" s="114"/>
      <c r="X2" s="114"/>
    </row>
    <row r="3" spans="2:35" ht="15" customHeight="1">
      <c r="B3" s="459" t="s">
        <v>512</v>
      </c>
      <c r="AA3" s="485" t="s">
        <v>513</v>
      </c>
      <c r="AB3" s="115" t="s">
        <v>514</v>
      </c>
      <c r="AI3" s="116" t="s">
        <v>515</v>
      </c>
    </row>
    <row r="4" spans="2:35" s="113" customFormat="1" ht="14.25" thickBot="1">
      <c r="B4" s="117" t="s">
        <v>371</v>
      </c>
      <c r="C4" s="117" t="s">
        <v>372</v>
      </c>
      <c r="D4" s="118" t="s">
        <v>373</v>
      </c>
      <c r="E4" s="1065" t="s">
        <v>516</v>
      </c>
      <c r="F4" s="1066"/>
      <c r="G4" s="1066"/>
      <c r="H4" s="1067"/>
      <c r="I4" s="1068" t="s">
        <v>374</v>
      </c>
      <c r="J4" s="1069"/>
      <c r="K4" s="1069"/>
      <c r="L4" s="1069"/>
      <c r="M4" s="1069"/>
      <c r="N4" s="1069"/>
      <c r="O4" s="1070"/>
      <c r="P4" s="1068" t="s">
        <v>375</v>
      </c>
      <c r="Q4" s="1069"/>
      <c r="R4" s="1069"/>
      <c r="S4" s="1069"/>
      <c r="T4" s="1069"/>
      <c r="U4" s="1069"/>
      <c r="V4" s="1069"/>
      <c r="W4" s="1069"/>
      <c r="X4" s="1070"/>
      <c r="Y4" s="1074" t="s">
        <v>188</v>
      </c>
      <c r="Z4" s="1075"/>
      <c r="AA4" s="1076"/>
      <c r="AB4" s="115"/>
      <c r="AI4" s="119"/>
    </row>
    <row r="5" spans="2:35" s="113" customFormat="1">
      <c r="B5" s="120"/>
      <c r="C5" s="120"/>
      <c r="D5" s="121" t="s">
        <v>379</v>
      </c>
      <c r="E5" s="122" t="s">
        <v>376</v>
      </c>
      <c r="F5" s="122" t="s">
        <v>377</v>
      </c>
      <c r="G5" s="123" t="s">
        <v>378</v>
      </c>
      <c r="H5" s="123" t="s">
        <v>517</v>
      </c>
      <c r="I5" s="1071"/>
      <c r="J5" s="1072"/>
      <c r="K5" s="1072"/>
      <c r="L5" s="1072"/>
      <c r="M5" s="1072"/>
      <c r="N5" s="1072"/>
      <c r="O5" s="1073"/>
      <c r="P5" s="1071"/>
      <c r="Q5" s="1072"/>
      <c r="R5" s="1072"/>
      <c r="S5" s="1072"/>
      <c r="T5" s="1072"/>
      <c r="U5" s="1072"/>
      <c r="V5" s="1072"/>
      <c r="W5" s="1072"/>
      <c r="X5" s="1073"/>
      <c r="Y5" s="1077"/>
      <c r="Z5" s="1078"/>
      <c r="AA5" s="1079"/>
      <c r="AB5" s="124" t="s">
        <v>518</v>
      </c>
      <c r="AC5" s="125" t="s">
        <v>404</v>
      </c>
      <c r="AD5" s="125" t="s">
        <v>519</v>
      </c>
      <c r="AE5" s="125" t="s">
        <v>520</v>
      </c>
      <c r="AI5" s="116" t="s">
        <v>521</v>
      </c>
    </row>
    <row r="6" spans="2:35" s="113" customFormat="1" ht="14.25" thickBot="1">
      <c r="B6" s="120"/>
      <c r="C6" s="120" t="s">
        <v>379</v>
      </c>
      <c r="D6" s="121"/>
      <c r="E6" s="120" t="s">
        <v>380</v>
      </c>
      <c r="F6" s="121" t="s">
        <v>380</v>
      </c>
      <c r="G6" s="120" t="s">
        <v>380</v>
      </c>
      <c r="H6" s="126" t="s">
        <v>380</v>
      </c>
      <c r="I6" s="1068" t="s">
        <v>381</v>
      </c>
      <c r="J6" s="1069"/>
      <c r="K6" s="1069"/>
      <c r="L6" s="1069"/>
      <c r="M6" s="1069"/>
      <c r="N6" s="1069"/>
      <c r="O6" s="1070"/>
      <c r="P6" s="1068" t="s">
        <v>382</v>
      </c>
      <c r="Q6" s="1069"/>
      <c r="R6" s="1069"/>
      <c r="S6" s="1069"/>
      <c r="T6" s="1069"/>
      <c r="U6" s="1069"/>
      <c r="V6" s="1069"/>
      <c r="W6" s="1069"/>
      <c r="X6" s="1070"/>
      <c r="Y6" s="1077"/>
      <c r="Z6" s="1078"/>
      <c r="AA6" s="1079"/>
      <c r="AB6" s="127">
        <v>0.8</v>
      </c>
      <c r="AC6" s="127">
        <v>1</v>
      </c>
      <c r="AD6" s="127"/>
      <c r="AE6" s="128"/>
      <c r="AI6" s="116" t="s">
        <v>522</v>
      </c>
    </row>
    <row r="7" spans="2:35" s="113" customFormat="1">
      <c r="B7" s="129" t="s">
        <v>383</v>
      </c>
      <c r="C7" s="129" t="s">
        <v>380</v>
      </c>
      <c r="D7" s="129" t="s">
        <v>380</v>
      </c>
      <c r="E7" s="108"/>
      <c r="F7" s="109"/>
      <c r="G7" s="108"/>
      <c r="H7" s="110"/>
      <c r="I7" s="1071"/>
      <c r="J7" s="1072"/>
      <c r="K7" s="1072"/>
      <c r="L7" s="1072"/>
      <c r="M7" s="1072"/>
      <c r="N7" s="1072"/>
      <c r="O7" s="1073"/>
      <c r="P7" s="1071"/>
      <c r="Q7" s="1072"/>
      <c r="R7" s="1072"/>
      <c r="S7" s="1072"/>
      <c r="T7" s="1072"/>
      <c r="U7" s="1072"/>
      <c r="V7" s="1072"/>
      <c r="W7" s="1072"/>
      <c r="X7" s="1073"/>
      <c r="Y7" s="1080"/>
      <c r="Z7" s="1081"/>
      <c r="AA7" s="1082"/>
      <c r="AI7" s="116" t="s">
        <v>523</v>
      </c>
    </row>
    <row r="8" spans="2:35">
      <c r="B8" s="1054" t="s">
        <v>524</v>
      </c>
      <c r="C8" s="130"/>
      <c r="D8" s="131"/>
      <c r="E8" s="132"/>
      <c r="F8" s="132"/>
      <c r="G8" s="132"/>
      <c r="H8" s="132"/>
      <c r="I8" s="133"/>
      <c r="J8" s="114"/>
      <c r="K8" s="114"/>
      <c r="L8" s="114"/>
      <c r="M8" s="114"/>
      <c r="N8" s="114"/>
      <c r="O8" s="134"/>
      <c r="P8" s="86" t="s">
        <v>384</v>
      </c>
      <c r="Q8" s="135"/>
      <c r="R8" s="136"/>
      <c r="S8" s="137" t="s">
        <v>385</v>
      </c>
      <c r="T8" s="138"/>
      <c r="U8" s="114"/>
      <c r="V8" s="114"/>
      <c r="W8" s="114"/>
      <c r="X8" s="134"/>
      <c r="Y8" s="1057" t="s">
        <v>525</v>
      </c>
      <c r="Z8" s="1058"/>
      <c r="AA8" s="1059"/>
      <c r="AC8" s="1060" t="s">
        <v>386</v>
      </c>
      <c r="AD8" s="1061"/>
      <c r="AF8" s="1060" t="s">
        <v>526</v>
      </c>
      <c r="AG8" s="1061"/>
      <c r="AI8" s="116" t="s">
        <v>527</v>
      </c>
    </row>
    <row r="9" spans="2:35">
      <c r="B9" s="1055"/>
      <c r="C9" s="139"/>
      <c r="D9" s="140"/>
      <c r="E9" s="141"/>
      <c r="F9" s="141"/>
      <c r="G9" s="141"/>
      <c r="H9" s="141"/>
      <c r="I9" s="133"/>
      <c r="J9" s="114"/>
      <c r="K9" s="114"/>
      <c r="L9" s="114"/>
      <c r="M9" s="114"/>
      <c r="N9" s="114"/>
      <c r="O9" s="134"/>
      <c r="P9" s="86" t="s">
        <v>387</v>
      </c>
      <c r="Q9" s="142"/>
      <c r="R9" s="143" t="s">
        <v>388</v>
      </c>
      <c r="S9" s="144"/>
      <c r="T9" s="138"/>
      <c r="U9" s="114"/>
      <c r="V9" s="145" t="s">
        <v>389</v>
      </c>
      <c r="W9" s="146" t="str">
        <f t="shared" ref="W9" si="0">IF(Q8="",AD13,AG13)</f>
        <v/>
      </c>
      <c r="X9" s="147" t="s">
        <v>528</v>
      </c>
      <c r="Y9" s="1062"/>
      <c r="Z9" s="1063"/>
      <c r="AA9" s="1064"/>
      <c r="AC9" s="148" t="s">
        <v>529</v>
      </c>
      <c r="AD9" s="149">
        <f t="shared" ref="AD9" si="1">S9-S10</f>
        <v>0</v>
      </c>
      <c r="AF9" s="148"/>
      <c r="AG9" s="150"/>
      <c r="AI9" s="116" t="s">
        <v>530</v>
      </c>
    </row>
    <row r="10" spans="2:35">
      <c r="B10" s="1055"/>
      <c r="C10" s="139"/>
      <c r="D10" s="140"/>
      <c r="E10" s="141"/>
      <c r="F10" s="141"/>
      <c r="G10" s="141"/>
      <c r="H10" s="141"/>
      <c r="I10" s="151" t="s">
        <v>390</v>
      </c>
      <c r="J10" s="146" t="str">
        <f t="shared" ref="J10" si="2">IF(C12=0,"",C12)</f>
        <v/>
      </c>
      <c r="K10" s="114" t="s">
        <v>391</v>
      </c>
      <c r="L10" s="114"/>
      <c r="M10" s="114"/>
      <c r="N10" s="114"/>
      <c r="O10" s="134"/>
      <c r="P10" s="152" t="s">
        <v>531</v>
      </c>
      <c r="Q10" s="135"/>
      <c r="R10" s="143" t="s">
        <v>392</v>
      </c>
      <c r="S10" s="144"/>
      <c r="T10" s="138"/>
      <c r="U10" s="114"/>
      <c r="V10" s="145"/>
      <c r="W10" s="153"/>
      <c r="X10" s="147"/>
      <c r="Y10" s="133"/>
      <c r="Z10" s="114"/>
      <c r="AA10" s="134"/>
      <c r="AC10" s="133" t="s">
        <v>532</v>
      </c>
      <c r="AD10" s="154">
        <f>ROUND(AD9/2,3)</f>
        <v>0</v>
      </c>
      <c r="AF10" s="133" t="s">
        <v>533</v>
      </c>
      <c r="AG10" s="154">
        <f t="shared" ref="AG10" si="3">Q8/2</f>
        <v>0</v>
      </c>
      <c r="AI10" s="116" t="s">
        <v>534</v>
      </c>
    </row>
    <row r="11" spans="2:35">
      <c r="B11" s="1055"/>
      <c r="C11" s="139"/>
      <c r="D11" s="140"/>
      <c r="E11" s="141"/>
      <c r="F11" s="155"/>
      <c r="G11" s="141"/>
      <c r="H11" s="141"/>
      <c r="I11" s="151"/>
      <c r="J11" s="156"/>
      <c r="K11" s="114"/>
      <c r="L11" s="114"/>
      <c r="M11" s="114"/>
      <c r="N11" s="114"/>
      <c r="O11" s="134"/>
      <c r="P11" s="157"/>
      <c r="Q11" s="158"/>
      <c r="R11" s="114"/>
      <c r="S11" s="114"/>
      <c r="T11" s="138"/>
      <c r="U11" s="114"/>
      <c r="V11" s="145" t="s">
        <v>393</v>
      </c>
      <c r="W11" s="146" t="str">
        <f t="shared" ref="W11" si="4">IF(Q8="",AD14,AG14)</f>
        <v/>
      </c>
      <c r="X11" s="147" t="s">
        <v>394</v>
      </c>
      <c r="Y11" s="133" t="s">
        <v>518</v>
      </c>
      <c r="Z11" s="114"/>
      <c r="AA11" s="134"/>
      <c r="AC11" s="133" t="s">
        <v>395</v>
      </c>
      <c r="AD11" s="154">
        <f>ROUND((AD10^2+Q10^2)^(1/2),3)</f>
        <v>0</v>
      </c>
      <c r="AF11" s="133" t="s">
        <v>518</v>
      </c>
      <c r="AG11" s="154" t="e">
        <f>Q8*Z12</f>
        <v>#VALUE!</v>
      </c>
      <c r="AI11" s="116" t="s">
        <v>535</v>
      </c>
    </row>
    <row r="12" spans="2:35">
      <c r="B12" s="1055"/>
      <c r="C12" s="159">
        <f t="shared" ref="C12" si="5">SUM(E16:H16)</f>
        <v>0</v>
      </c>
      <c r="D12" s="160"/>
      <c r="E12" s="141"/>
      <c r="F12" s="141"/>
      <c r="G12" s="141"/>
      <c r="H12" s="141"/>
      <c r="I12" s="151"/>
      <c r="J12" s="114"/>
      <c r="K12" s="114"/>
      <c r="L12" s="114"/>
      <c r="M12" s="114"/>
      <c r="N12" s="114"/>
      <c r="O12" s="134"/>
      <c r="P12" s="85" t="s">
        <v>396</v>
      </c>
      <c r="Q12" s="161" t="str">
        <f>IF(Q16&lt;&gt;"",$AE$6,"")</f>
        <v/>
      </c>
      <c r="R12" s="114"/>
      <c r="S12" s="82" t="s">
        <v>397</v>
      </c>
      <c r="T12" s="146" t="str">
        <f>IF(C12=0,"",ROUND(1/Q12,4))</f>
        <v/>
      </c>
      <c r="U12" s="114"/>
      <c r="V12" s="145"/>
      <c r="W12" s="153"/>
      <c r="X12" s="147"/>
      <c r="Y12" s="133"/>
      <c r="Z12" s="162" t="str">
        <f>IF(Q16&lt;&gt;"",$AB$6,"")</f>
        <v/>
      </c>
      <c r="AA12" s="134"/>
      <c r="AC12" s="133" t="s">
        <v>536</v>
      </c>
      <c r="AD12" s="154" t="e">
        <f>ROUND(AD9/Q10/2,3)</f>
        <v>#DIV/0!</v>
      </c>
      <c r="AF12" s="133"/>
      <c r="AG12" s="134"/>
    </row>
    <row r="13" spans="2:35">
      <c r="B13" s="1055"/>
      <c r="C13" s="139"/>
      <c r="D13" s="140"/>
      <c r="E13" s="141"/>
      <c r="F13" s="141"/>
      <c r="G13" s="141"/>
      <c r="H13" s="141"/>
      <c r="I13" s="151" t="s">
        <v>398</v>
      </c>
      <c r="J13" s="163" t="str">
        <f>IF(C12=0,"",ROUND(($E$7*E16+F16*$F$7+G16*$G$7+H16*$H$7)/C12,3))</f>
        <v/>
      </c>
      <c r="K13" s="114"/>
      <c r="L13" s="114"/>
      <c r="M13" s="114"/>
      <c r="N13" s="114"/>
      <c r="O13" s="134"/>
      <c r="P13" s="85"/>
      <c r="Q13" s="114"/>
      <c r="R13" s="114"/>
      <c r="S13" s="82"/>
      <c r="T13" s="138"/>
      <c r="U13" s="114"/>
      <c r="V13" s="145" t="s">
        <v>399</v>
      </c>
      <c r="W13" s="146" t="str">
        <f>IF(C12=0,"",ROUND(T12*T14*T16,4))</f>
        <v/>
      </c>
      <c r="X13" s="147" t="s">
        <v>400</v>
      </c>
      <c r="Y13" s="133"/>
      <c r="Z13" s="114"/>
      <c r="AA13" s="134"/>
      <c r="AC13" s="133" t="s">
        <v>401</v>
      </c>
      <c r="AD13" s="164" t="str">
        <f>IF(C12=0,"",ROUND((S10*2+(AD12*2*Q10*Z12))*Q10*Z12/2,4))</f>
        <v/>
      </c>
      <c r="AF13" s="133" t="s">
        <v>401</v>
      </c>
      <c r="AG13" s="164" t="e">
        <f t="shared" ref="AG13" si="6">AG10^2*PI()-(AG10^2*PI()*106.26/360-(AG11-AG10)*AG11/2)</f>
        <v>#VALUE!</v>
      </c>
    </row>
    <row r="14" spans="2:35">
      <c r="B14" s="1055"/>
      <c r="C14" s="139"/>
      <c r="D14" s="140"/>
      <c r="E14" s="141"/>
      <c r="F14" s="141"/>
      <c r="G14" s="141"/>
      <c r="H14" s="141"/>
      <c r="I14" s="151"/>
      <c r="J14" s="114"/>
      <c r="K14" s="114"/>
      <c r="L14" s="114"/>
      <c r="M14" s="114"/>
      <c r="N14" s="114"/>
      <c r="O14" s="134"/>
      <c r="P14" s="85" t="s">
        <v>402</v>
      </c>
      <c r="Q14" s="146" t="str">
        <f>IF(C12=0,"",ROUND(W9/W11,4))</f>
        <v/>
      </c>
      <c r="R14" s="114"/>
      <c r="S14" s="82" t="s">
        <v>403</v>
      </c>
      <c r="T14" s="146" t="str">
        <f>IF(C12=0,"",ROUND(Q14^(2/3),4))</f>
        <v/>
      </c>
      <c r="U14" s="114"/>
      <c r="V14" s="82"/>
      <c r="W14" s="165"/>
      <c r="X14" s="147"/>
      <c r="Y14" s="133" t="s">
        <v>404</v>
      </c>
      <c r="Z14" s="114"/>
      <c r="AA14" s="134"/>
      <c r="AC14" s="166" t="s">
        <v>405</v>
      </c>
      <c r="AD14" s="167" t="str">
        <f>IF(C12=0,"",AD11*2*Z12+S10)</f>
        <v/>
      </c>
      <c r="AF14" s="166" t="s">
        <v>405</v>
      </c>
      <c r="AG14" s="167">
        <f t="shared" ref="AG14" si="7">ROUND(Q8*PI()*(1-106.26/360),3)</f>
        <v>0</v>
      </c>
    </row>
    <row r="15" spans="2:35">
      <c r="B15" s="1055"/>
      <c r="C15" s="139"/>
      <c r="D15" s="140"/>
      <c r="E15" s="141"/>
      <c r="F15" s="141"/>
      <c r="G15" s="141"/>
      <c r="H15" s="141"/>
      <c r="I15" s="151" t="s">
        <v>406</v>
      </c>
      <c r="J15" s="456" t="str">
        <f>IF(Q16&lt;&gt;"",$AD$6,"")</f>
        <v/>
      </c>
      <c r="K15" s="114" t="s">
        <v>407</v>
      </c>
      <c r="L15" s="114"/>
      <c r="M15" s="114"/>
      <c r="N15" s="114"/>
      <c r="O15" s="134"/>
      <c r="P15" s="85"/>
      <c r="Q15" s="114"/>
      <c r="R15" s="114"/>
      <c r="S15" s="82"/>
      <c r="T15" s="138"/>
      <c r="U15" s="114"/>
      <c r="V15" s="82" t="s">
        <v>408</v>
      </c>
      <c r="W15" s="146" t="str">
        <f>IF(C12=0,"",ROUND(W9*W13,4))</f>
        <v/>
      </c>
      <c r="X15" s="147" t="s">
        <v>537</v>
      </c>
      <c r="Y15" s="133" t="s">
        <v>538</v>
      </c>
      <c r="Z15" s="168" t="e">
        <f t="shared" ref="Z15" si="8">IF(C12=0,"",INT(W15*100/M16))/100</f>
        <v>#VALUE!</v>
      </c>
      <c r="AA15" s="134" t="s">
        <v>409</v>
      </c>
      <c r="AB15" s="112" t="e">
        <f t="shared" ref="AB15" si="9">IF(Z15&gt;=$AC$6,"OK","NG")</f>
        <v>#VALUE!</v>
      </c>
    </row>
    <row r="16" spans="2:35">
      <c r="B16" s="1056"/>
      <c r="C16" s="169"/>
      <c r="D16" s="170"/>
      <c r="E16" s="171">
        <f t="shared" ref="E16:H16" si="10">SUM(E8:E15)</f>
        <v>0</v>
      </c>
      <c r="F16" s="171">
        <f t="shared" si="10"/>
        <v>0</v>
      </c>
      <c r="G16" s="171">
        <f t="shared" si="10"/>
        <v>0</v>
      </c>
      <c r="H16" s="171">
        <f t="shared" si="10"/>
        <v>0</v>
      </c>
      <c r="I16" s="172"/>
      <c r="J16" s="173"/>
      <c r="K16" s="173"/>
      <c r="L16" s="87" t="s">
        <v>410</v>
      </c>
      <c r="M16" s="174" t="str">
        <f>IF(C12=0,"",ROUND((1/360)*J13*J15*J10,4))</f>
        <v/>
      </c>
      <c r="N16" s="173" t="s">
        <v>537</v>
      </c>
      <c r="O16" s="175"/>
      <c r="P16" s="88" t="s">
        <v>411</v>
      </c>
      <c r="Q16" s="176"/>
      <c r="R16" s="173" t="s">
        <v>412</v>
      </c>
      <c r="S16" s="87" t="s">
        <v>413</v>
      </c>
      <c r="T16" s="174" t="str">
        <f>IF(C12=0,"",ROUND((Q16/100)^(1/2),4))</f>
        <v/>
      </c>
      <c r="U16" s="173"/>
      <c r="V16" s="173"/>
      <c r="W16" s="177" t="str">
        <f t="shared" ref="W16" si="11">IF(M13=0,"",ROUND((1/360)*T13*T15*T10,2))</f>
        <v/>
      </c>
      <c r="X16" s="175"/>
      <c r="Y16" s="166"/>
      <c r="Z16" s="173"/>
      <c r="AA16" s="175"/>
    </row>
    <row r="17" spans="2:33">
      <c r="B17" s="1054" t="s">
        <v>539</v>
      </c>
      <c r="C17" s="130"/>
      <c r="D17" s="131"/>
      <c r="E17" s="132"/>
      <c r="F17" s="132"/>
      <c r="G17" s="132"/>
      <c r="H17" s="132"/>
      <c r="I17" s="133"/>
      <c r="J17" s="114"/>
      <c r="K17" s="114"/>
      <c r="L17" s="114"/>
      <c r="M17" s="114"/>
      <c r="N17" s="114"/>
      <c r="O17" s="134"/>
      <c r="P17" s="86" t="s">
        <v>384</v>
      </c>
      <c r="Q17" s="135"/>
      <c r="R17" s="136"/>
      <c r="S17" s="137" t="s">
        <v>385</v>
      </c>
      <c r="T17" s="138"/>
      <c r="U17" s="114"/>
      <c r="V17" s="114"/>
      <c r="W17" s="114"/>
      <c r="X17" s="134"/>
      <c r="Y17" s="1057" t="s">
        <v>525</v>
      </c>
      <c r="Z17" s="1058"/>
      <c r="AA17" s="1059"/>
      <c r="AC17" s="1060" t="s">
        <v>386</v>
      </c>
      <c r="AD17" s="1061"/>
      <c r="AF17" s="1060" t="s">
        <v>526</v>
      </c>
      <c r="AG17" s="1061"/>
    </row>
    <row r="18" spans="2:33">
      <c r="B18" s="1055"/>
      <c r="C18" s="139"/>
      <c r="D18" s="140"/>
      <c r="E18" s="141"/>
      <c r="F18" s="141"/>
      <c r="G18" s="141"/>
      <c r="H18" s="141"/>
      <c r="I18" s="133"/>
      <c r="J18" s="114"/>
      <c r="K18" s="114"/>
      <c r="L18" s="114"/>
      <c r="M18" s="114"/>
      <c r="N18" s="114"/>
      <c r="O18" s="134"/>
      <c r="P18" s="86" t="s">
        <v>387</v>
      </c>
      <c r="Q18" s="142"/>
      <c r="R18" s="143" t="s">
        <v>388</v>
      </c>
      <c r="S18" s="144"/>
      <c r="T18" s="138"/>
      <c r="U18" s="114"/>
      <c r="V18" s="145" t="s">
        <v>389</v>
      </c>
      <c r="W18" s="146" t="str">
        <f t="shared" ref="W18" si="12">IF(Q17="",AD22,AG22)</f>
        <v/>
      </c>
      <c r="X18" s="147" t="s">
        <v>528</v>
      </c>
      <c r="Y18" s="1062"/>
      <c r="Z18" s="1063"/>
      <c r="AA18" s="1064"/>
      <c r="AC18" s="148" t="s">
        <v>529</v>
      </c>
      <c r="AD18" s="149">
        <f t="shared" ref="AD18" si="13">S18-S19</f>
        <v>0</v>
      </c>
      <c r="AF18" s="148"/>
      <c r="AG18" s="150"/>
    </row>
    <row r="19" spans="2:33">
      <c r="B19" s="1055"/>
      <c r="C19" s="139"/>
      <c r="D19" s="140"/>
      <c r="E19" s="141"/>
      <c r="F19" s="141"/>
      <c r="G19" s="141"/>
      <c r="H19" s="141"/>
      <c r="I19" s="151" t="s">
        <v>390</v>
      </c>
      <c r="J19" s="146" t="str">
        <f t="shared" ref="J19" si="14">IF(C21=0,"",C21)</f>
        <v/>
      </c>
      <c r="K19" s="114" t="s">
        <v>391</v>
      </c>
      <c r="L19" s="114"/>
      <c r="M19" s="114"/>
      <c r="N19" s="114"/>
      <c r="O19" s="134"/>
      <c r="P19" s="152" t="s">
        <v>531</v>
      </c>
      <c r="Q19" s="135"/>
      <c r="R19" s="143" t="s">
        <v>392</v>
      </c>
      <c r="S19" s="144"/>
      <c r="T19" s="138"/>
      <c r="U19" s="114"/>
      <c r="V19" s="145"/>
      <c r="W19" s="153"/>
      <c r="X19" s="147"/>
      <c r="Y19" s="133"/>
      <c r="Z19" s="114"/>
      <c r="AA19" s="134"/>
      <c r="AC19" s="133" t="s">
        <v>532</v>
      </c>
      <c r="AD19" s="154">
        <f>ROUND(AD18/2,3)</f>
        <v>0</v>
      </c>
      <c r="AF19" s="133" t="s">
        <v>533</v>
      </c>
      <c r="AG19" s="154">
        <f t="shared" ref="AG19" si="15">Q17/2</f>
        <v>0</v>
      </c>
    </row>
    <row r="20" spans="2:33">
      <c r="B20" s="1055"/>
      <c r="C20" s="139"/>
      <c r="D20" s="140"/>
      <c r="E20" s="141"/>
      <c r="F20" s="155"/>
      <c r="G20" s="141"/>
      <c r="H20" s="141"/>
      <c r="I20" s="151"/>
      <c r="J20" s="156"/>
      <c r="K20" s="114"/>
      <c r="L20" s="114"/>
      <c r="M20" s="114"/>
      <c r="N20" s="114"/>
      <c r="O20" s="134"/>
      <c r="P20" s="157"/>
      <c r="Q20" s="158"/>
      <c r="R20" s="114"/>
      <c r="S20" s="114"/>
      <c r="T20" s="138"/>
      <c r="U20" s="114"/>
      <c r="V20" s="145" t="s">
        <v>393</v>
      </c>
      <c r="W20" s="146" t="str">
        <f t="shared" ref="W20" si="16">IF(Q17="",AD23,AG23)</f>
        <v/>
      </c>
      <c r="X20" s="147" t="s">
        <v>394</v>
      </c>
      <c r="Y20" s="133" t="s">
        <v>518</v>
      </c>
      <c r="Z20" s="114"/>
      <c r="AA20" s="134"/>
      <c r="AC20" s="133" t="s">
        <v>395</v>
      </c>
      <c r="AD20" s="154">
        <f>ROUND((AD19^2+Q19^2)^(1/2),3)</f>
        <v>0</v>
      </c>
      <c r="AF20" s="133" t="s">
        <v>518</v>
      </c>
      <c r="AG20" s="154" t="e">
        <f>Q17*Z21</f>
        <v>#VALUE!</v>
      </c>
    </row>
    <row r="21" spans="2:33">
      <c r="B21" s="1055"/>
      <c r="C21" s="159">
        <f t="shared" ref="C21" si="17">SUM(E25:H25)</f>
        <v>0</v>
      </c>
      <c r="D21" s="160"/>
      <c r="E21" s="141"/>
      <c r="F21" s="141"/>
      <c r="G21" s="141"/>
      <c r="H21" s="141"/>
      <c r="I21" s="151"/>
      <c r="J21" s="114"/>
      <c r="K21" s="114"/>
      <c r="L21" s="114"/>
      <c r="M21" s="114"/>
      <c r="N21" s="114"/>
      <c r="O21" s="134"/>
      <c r="P21" s="85" t="s">
        <v>396</v>
      </c>
      <c r="Q21" s="161" t="str">
        <f>IF(Q25&lt;&gt;"",$AE$6,"")</f>
        <v/>
      </c>
      <c r="R21" s="114"/>
      <c r="S21" s="82" t="s">
        <v>397</v>
      </c>
      <c r="T21" s="146" t="str">
        <f>IF(C21=0,"",ROUND(1/Q21,4))</f>
        <v/>
      </c>
      <c r="U21" s="114"/>
      <c r="V21" s="145"/>
      <c r="W21" s="153"/>
      <c r="X21" s="147"/>
      <c r="Y21" s="133"/>
      <c r="Z21" s="162" t="str">
        <f>IF(Q25&lt;&gt;"",$AB$6,"")</f>
        <v/>
      </c>
      <c r="AA21" s="134"/>
      <c r="AC21" s="133" t="s">
        <v>536</v>
      </c>
      <c r="AD21" s="154" t="e">
        <f>ROUND(AD18/Q19/2,3)</f>
        <v>#DIV/0!</v>
      </c>
      <c r="AF21" s="133"/>
      <c r="AG21" s="134"/>
    </row>
    <row r="22" spans="2:33">
      <c r="B22" s="1055"/>
      <c r="C22" s="139"/>
      <c r="D22" s="140"/>
      <c r="E22" s="141"/>
      <c r="F22" s="141"/>
      <c r="G22" s="141"/>
      <c r="H22" s="141"/>
      <c r="I22" s="151" t="s">
        <v>398</v>
      </c>
      <c r="J22" s="163" t="str">
        <f>IF(C21=0,"",ROUND(($E$7*E25+F25*$F$7+G25*$G$7+H25*$H$7)/C21,3))</f>
        <v/>
      </c>
      <c r="K22" s="114"/>
      <c r="L22" s="114"/>
      <c r="M22" s="114"/>
      <c r="N22" s="114"/>
      <c r="O22" s="134"/>
      <c r="P22" s="85"/>
      <c r="Q22" s="114"/>
      <c r="R22" s="114"/>
      <c r="S22" s="82"/>
      <c r="T22" s="138"/>
      <c r="U22" s="114"/>
      <c r="V22" s="145" t="s">
        <v>399</v>
      </c>
      <c r="W22" s="146" t="str">
        <f>IF(C21=0,"",ROUND(T21*T23*T25,4))</f>
        <v/>
      </c>
      <c r="X22" s="147" t="s">
        <v>400</v>
      </c>
      <c r="Y22" s="133"/>
      <c r="Z22" s="114"/>
      <c r="AA22" s="134"/>
      <c r="AC22" s="133" t="s">
        <v>401</v>
      </c>
      <c r="AD22" s="164" t="str">
        <f>IF(C21=0,"",ROUND((S19*2+(AD21*2*Q19*Z21))*Q19*Z21/2,4))</f>
        <v/>
      </c>
      <c r="AF22" s="133" t="s">
        <v>401</v>
      </c>
      <c r="AG22" s="164" t="e">
        <f t="shared" ref="AG22" si="18">AG19^2*PI()-(AG19^2*PI()*106.26/360-(AG20-AG19)*AG20/2)</f>
        <v>#VALUE!</v>
      </c>
    </row>
    <row r="23" spans="2:33">
      <c r="B23" s="1055"/>
      <c r="C23" s="139"/>
      <c r="D23" s="140"/>
      <c r="E23" s="141"/>
      <c r="F23" s="141"/>
      <c r="G23" s="141"/>
      <c r="H23" s="141"/>
      <c r="I23" s="151"/>
      <c r="J23" s="114"/>
      <c r="K23" s="114"/>
      <c r="L23" s="114"/>
      <c r="M23" s="114"/>
      <c r="N23" s="114"/>
      <c r="O23" s="134"/>
      <c r="P23" s="85" t="s">
        <v>402</v>
      </c>
      <c r="Q23" s="146" t="str">
        <f>IF(C21=0,"",ROUND(W18/W20,4))</f>
        <v/>
      </c>
      <c r="R23" s="114"/>
      <c r="S23" s="82" t="s">
        <v>403</v>
      </c>
      <c r="T23" s="146" t="str">
        <f>IF(C21=0,"",ROUND(Q23^(2/3),4))</f>
        <v/>
      </c>
      <c r="U23" s="114"/>
      <c r="V23" s="82"/>
      <c r="W23" s="165"/>
      <c r="X23" s="147"/>
      <c r="Y23" s="133" t="s">
        <v>404</v>
      </c>
      <c r="Z23" s="114"/>
      <c r="AA23" s="134"/>
      <c r="AC23" s="166" t="s">
        <v>405</v>
      </c>
      <c r="AD23" s="167" t="str">
        <f>IF(C21=0,"",AD20*2*Z21+S19)</f>
        <v/>
      </c>
      <c r="AF23" s="166" t="s">
        <v>405</v>
      </c>
      <c r="AG23" s="167">
        <f t="shared" ref="AG23" si="19">ROUND(Q17*PI()*(1-106.26/360),3)</f>
        <v>0</v>
      </c>
    </row>
    <row r="24" spans="2:33">
      <c r="B24" s="1055"/>
      <c r="C24" s="139"/>
      <c r="D24" s="140"/>
      <c r="E24" s="141"/>
      <c r="F24" s="141"/>
      <c r="G24" s="141"/>
      <c r="H24" s="141"/>
      <c r="I24" s="151" t="s">
        <v>406</v>
      </c>
      <c r="J24" s="456" t="str">
        <f>IF(Q25&lt;&gt;"",$AD$6,"")</f>
        <v/>
      </c>
      <c r="K24" s="114" t="s">
        <v>407</v>
      </c>
      <c r="L24" s="114"/>
      <c r="M24" s="114"/>
      <c r="N24" s="114"/>
      <c r="O24" s="134"/>
      <c r="P24" s="85"/>
      <c r="Q24" s="114"/>
      <c r="R24" s="114"/>
      <c r="S24" s="82"/>
      <c r="T24" s="138"/>
      <c r="U24" s="114"/>
      <c r="V24" s="82" t="s">
        <v>408</v>
      </c>
      <c r="W24" s="146" t="str">
        <f>IF(C21=0,"",ROUND(W18*W22,4))</f>
        <v/>
      </c>
      <c r="X24" s="147" t="s">
        <v>537</v>
      </c>
      <c r="Y24" s="133" t="s">
        <v>538</v>
      </c>
      <c r="Z24" s="168" t="e">
        <f t="shared" ref="Z24" si="20">IF(C21=0,"",INT(W24*100/M25))/100</f>
        <v>#VALUE!</v>
      </c>
      <c r="AA24" s="134" t="s">
        <v>409</v>
      </c>
      <c r="AB24" s="112" t="e">
        <f t="shared" ref="AB24" si="21">IF(Z24&gt;=$AC$6,"OK","NG")</f>
        <v>#VALUE!</v>
      </c>
    </row>
    <row r="25" spans="2:33">
      <c r="B25" s="1056"/>
      <c r="C25" s="169"/>
      <c r="D25" s="170"/>
      <c r="E25" s="171">
        <f t="shared" ref="E25:H25" si="22">SUM(E17:E24)</f>
        <v>0</v>
      </c>
      <c r="F25" s="171">
        <f t="shared" si="22"/>
        <v>0</v>
      </c>
      <c r="G25" s="171">
        <f t="shared" si="22"/>
        <v>0</v>
      </c>
      <c r="H25" s="171">
        <f t="shared" si="22"/>
        <v>0</v>
      </c>
      <c r="I25" s="172"/>
      <c r="J25" s="173"/>
      <c r="K25" s="173"/>
      <c r="L25" s="87" t="s">
        <v>410</v>
      </c>
      <c r="M25" s="174" t="str">
        <f>IF(C21=0,"",ROUND((1/360)*J22*J24*J19,4))</f>
        <v/>
      </c>
      <c r="N25" s="173" t="s">
        <v>537</v>
      </c>
      <c r="O25" s="175"/>
      <c r="P25" s="88" t="s">
        <v>411</v>
      </c>
      <c r="Q25" s="176"/>
      <c r="R25" s="173" t="s">
        <v>412</v>
      </c>
      <c r="S25" s="87" t="s">
        <v>413</v>
      </c>
      <c r="T25" s="174" t="str">
        <f>IF(C21=0,"",ROUND((Q25/100)^(1/2),4))</f>
        <v/>
      </c>
      <c r="U25" s="173"/>
      <c r="V25" s="173"/>
      <c r="W25" s="177" t="str">
        <f t="shared" ref="W25" si="23">IF(M22=0,"",ROUND((1/360)*T22*T24*T19,2))</f>
        <v/>
      </c>
      <c r="X25" s="175"/>
      <c r="Y25" s="166"/>
      <c r="Z25" s="173"/>
      <c r="AA25" s="175"/>
    </row>
    <row r="26" spans="2:33">
      <c r="B26" s="1054" t="s">
        <v>540</v>
      </c>
      <c r="C26" s="130"/>
      <c r="D26" s="131"/>
      <c r="E26" s="132"/>
      <c r="F26" s="132"/>
      <c r="G26" s="132"/>
      <c r="H26" s="132"/>
      <c r="I26" s="133"/>
      <c r="J26" s="114"/>
      <c r="K26" s="114"/>
      <c r="L26" s="114"/>
      <c r="M26" s="114"/>
      <c r="N26" s="114"/>
      <c r="O26" s="134"/>
      <c r="P26" s="86" t="s">
        <v>384</v>
      </c>
      <c r="Q26" s="135"/>
      <c r="R26" s="136"/>
      <c r="S26" s="137" t="s">
        <v>385</v>
      </c>
      <c r="T26" s="138"/>
      <c r="U26" s="114"/>
      <c r="V26" s="114"/>
      <c r="W26" s="114"/>
      <c r="X26" s="134"/>
      <c r="Y26" s="1057" t="s">
        <v>525</v>
      </c>
      <c r="Z26" s="1058"/>
      <c r="AA26" s="1059"/>
      <c r="AC26" s="1060" t="s">
        <v>386</v>
      </c>
      <c r="AD26" s="1061"/>
      <c r="AF26" s="1060" t="s">
        <v>526</v>
      </c>
      <c r="AG26" s="1061"/>
    </row>
    <row r="27" spans="2:33">
      <c r="B27" s="1055"/>
      <c r="C27" s="139"/>
      <c r="D27" s="140"/>
      <c r="E27" s="141"/>
      <c r="F27" s="141"/>
      <c r="G27" s="141"/>
      <c r="H27" s="141"/>
      <c r="I27" s="133"/>
      <c r="J27" s="114"/>
      <c r="K27" s="114"/>
      <c r="L27" s="114"/>
      <c r="M27" s="114"/>
      <c r="N27" s="114"/>
      <c r="O27" s="134"/>
      <c r="P27" s="86" t="s">
        <v>387</v>
      </c>
      <c r="Q27" s="142"/>
      <c r="R27" s="143" t="s">
        <v>388</v>
      </c>
      <c r="S27" s="144"/>
      <c r="T27" s="138"/>
      <c r="U27" s="114"/>
      <c r="V27" s="145" t="s">
        <v>389</v>
      </c>
      <c r="W27" s="146" t="str">
        <f t="shared" ref="W27" si="24">IF(Q26="",AD31,AG31)</f>
        <v/>
      </c>
      <c r="X27" s="147" t="s">
        <v>528</v>
      </c>
      <c r="Y27" s="1062"/>
      <c r="Z27" s="1063"/>
      <c r="AA27" s="1064"/>
      <c r="AC27" s="148" t="s">
        <v>529</v>
      </c>
      <c r="AD27" s="149">
        <f t="shared" ref="AD27" si="25">S27-S28</f>
        <v>0</v>
      </c>
      <c r="AF27" s="148"/>
      <c r="AG27" s="150"/>
    </row>
    <row r="28" spans="2:33">
      <c r="B28" s="1055"/>
      <c r="C28" s="139"/>
      <c r="D28" s="140"/>
      <c r="E28" s="141"/>
      <c r="F28" s="141"/>
      <c r="G28" s="141"/>
      <c r="H28" s="141"/>
      <c r="I28" s="151" t="s">
        <v>390</v>
      </c>
      <c r="J28" s="146" t="str">
        <f t="shared" ref="J28" si="26">IF(C30=0,"",C30)</f>
        <v/>
      </c>
      <c r="K28" s="114" t="s">
        <v>391</v>
      </c>
      <c r="L28" s="114"/>
      <c r="M28" s="114"/>
      <c r="N28" s="114"/>
      <c r="O28" s="134"/>
      <c r="P28" s="152" t="s">
        <v>531</v>
      </c>
      <c r="Q28" s="135"/>
      <c r="R28" s="143" t="s">
        <v>392</v>
      </c>
      <c r="S28" s="144"/>
      <c r="T28" s="138"/>
      <c r="U28" s="114"/>
      <c r="V28" s="145"/>
      <c r="W28" s="153"/>
      <c r="X28" s="147"/>
      <c r="Y28" s="133"/>
      <c r="Z28" s="114"/>
      <c r="AA28" s="134"/>
      <c r="AC28" s="133" t="s">
        <v>532</v>
      </c>
      <c r="AD28" s="154">
        <f>ROUND(AD27/2,3)</f>
        <v>0</v>
      </c>
      <c r="AF28" s="133" t="s">
        <v>533</v>
      </c>
      <c r="AG28" s="154">
        <f t="shared" ref="AG28" si="27">Q26/2</f>
        <v>0</v>
      </c>
    </row>
    <row r="29" spans="2:33">
      <c r="B29" s="1055"/>
      <c r="C29" s="139"/>
      <c r="D29" s="140"/>
      <c r="E29" s="141"/>
      <c r="F29" s="155"/>
      <c r="G29" s="141"/>
      <c r="H29" s="141"/>
      <c r="I29" s="151"/>
      <c r="J29" s="156"/>
      <c r="K29" s="114"/>
      <c r="L29" s="114"/>
      <c r="M29" s="114"/>
      <c r="N29" s="114"/>
      <c r="O29" s="134"/>
      <c r="P29" s="157"/>
      <c r="Q29" s="158"/>
      <c r="R29" s="114"/>
      <c r="S29" s="114"/>
      <c r="T29" s="138"/>
      <c r="U29" s="114"/>
      <c r="V29" s="145" t="s">
        <v>393</v>
      </c>
      <c r="W29" s="146" t="str">
        <f t="shared" ref="W29" si="28">IF(Q26="",AD32,AG32)</f>
        <v/>
      </c>
      <c r="X29" s="147" t="s">
        <v>394</v>
      </c>
      <c r="Y29" s="133" t="s">
        <v>518</v>
      </c>
      <c r="Z29" s="114"/>
      <c r="AA29" s="134"/>
      <c r="AC29" s="133" t="s">
        <v>395</v>
      </c>
      <c r="AD29" s="154">
        <f>ROUND((AD28^2+Q28^2)^(1/2),3)</f>
        <v>0</v>
      </c>
      <c r="AF29" s="133" t="s">
        <v>518</v>
      </c>
      <c r="AG29" s="154" t="e">
        <f>Q26*Z30</f>
        <v>#VALUE!</v>
      </c>
    </row>
    <row r="30" spans="2:33">
      <c r="B30" s="1055"/>
      <c r="C30" s="159">
        <f t="shared" ref="C30" si="29">SUM(E34:H34)</f>
        <v>0</v>
      </c>
      <c r="D30" s="160"/>
      <c r="E30" s="141"/>
      <c r="F30" s="141"/>
      <c r="G30" s="141"/>
      <c r="H30" s="141"/>
      <c r="I30" s="151"/>
      <c r="J30" s="114"/>
      <c r="K30" s="114"/>
      <c r="L30" s="114"/>
      <c r="M30" s="114"/>
      <c r="N30" s="114"/>
      <c r="O30" s="134"/>
      <c r="P30" s="85" t="s">
        <v>396</v>
      </c>
      <c r="Q30" s="161" t="str">
        <f>IF(Q34&lt;&gt;"",$AE$6,"")</f>
        <v/>
      </c>
      <c r="R30" s="114"/>
      <c r="S30" s="82" t="s">
        <v>397</v>
      </c>
      <c r="T30" s="146" t="str">
        <f>IF(C30=0,"",ROUND(1/Q30,4))</f>
        <v/>
      </c>
      <c r="U30" s="114"/>
      <c r="V30" s="145"/>
      <c r="W30" s="153"/>
      <c r="X30" s="147"/>
      <c r="Y30" s="133"/>
      <c r="Z30" s="162" t="str">
        <f>IF(Q34&lt;&gt;"",$AB$6,"")</f>
        <v/>
      </c>
      <c r="AA30" s="134"/>
      <c r="AC30" s="133" t="s">
        <v>536</v>
      </c>
      <c r="AD30" s="154" t="e">
        <f>ROUND(AD27/Q28/2,3)</f>
        <v>#DIV/0!</v>
      </c>
      <c r="AF30" s="133"/>
      <c r="AG30" s="134"/>
    </row>
    <row r="31" spans="2:33">
      <c r="B31" s="1055"/>
      <c r="C31" s="139"/>
      <c r="D31" s="140"/>
      <c r="E31" s="141"/>
      <c r="F31" s="141"/>
      <c r="G31" s="141"/>
      <c r="H31" s="141"/>
      <c r="I31" s="151" t="s">
        <v>398</v>
      </c>
      <c r="J31" s="163" t="str">
        <f>IF(C30=0,"",ROUND(($E$7*E34+F34*$F$7+G34*$G$7+H34*$H$7)/C30,3))</f>
        <v/>
      </c>
      <c r="K31" s="114"/>
      <c r="L31" s="114"/>
      <c r="M31" s="114"/>
      <c r="N31" s="114"/>
      <c r="O31" s="134"/>
      <c r="P31" s="85"/>
      <c r="Q31" s="114"/>
      <c r="R31" s="114"/>
      <c r="S31" s="82"/>
      <c r="T31" s="138"/>
      <c r="U31" s="114"/>
      <c r="V31" s="145" t="s">
        <v>399</v>
      </c>
      <c r="W31" s="146" t="str">
        <f>IF(C30=0,"",ROUND(T30*T32*T34,4))</f>
        <v/>
      </c>
      <c r="X31" s="147" t="s">
        <v>400</v>
      </c>
      <c r="Y31" s="133"/>
      <c r="Z31" s="114"/>
      <c r="AA31" s="134"/>
      <c r="AC31" s="133" t="s">
        <v>401</v>
      </c>
      <c r="AD31" s="164" t="str">
        <f>IF(C30=0,"",ROUND((S28*2+(AD30*2*Q28*Z30))*Q28*Z30/2,4))</f>
        <v/>
      </c>
      <c r="AF31" s="133" t="s">
        <v>401</v>
      </c>
      <c r="AG31" s="164" t="e">
        <f t="shared" ref="AG31" si="30">AG28^2*PI()-(AG28^2*PI()*106.26/360-(AG29-AG28)*AG29/2)</f>
        <v>#VALUE!</v>
      </c>
    </row>
    <row r="32" spans="2:33">
      <c r="B32" s="1055"/>
      <c r="C32" s="139"/>
      <c r="D32" s="140"/>
      <c r="E32" s="141"/>
      <c r="F32" s="141"/>
      <c r="G32" s="141"/>
      <c r="H32" s="141"/>
      <c r="I32" s="151"/>
      <c r="J32" s="114"/>
      <c r="K32" s="114"/>
      <c r="L32" s="114"/>
      <c r="M32" s="114"/>
      <c r="N32" s="114"/>
      <c r="O32" s="134"/>
      <c r="P32" s="85" t="s">
        <v>402</v>
      </c>
      <c r="Q32" s="146" t="str">
        <f>IF(C30=0,"",ROUND(W27/W29,4))</f>
        <v/>
      </c>
      <c r="R32" s="114"/>
      <c r="S32" s="82" t="s">
        <v>403</v>
      </c>
      <c r="T32" s="146" t="str">
        <f>IF(C30=0,"",ROUND(Q32^(2/3),4))</f>
        <v/>
      </c>
      <c r="U32" s="114"/>
      <c r="V32" s="82"/>
      <c r="W32" s="165"/>
      <c r="X32" s="147"/>
      <c r="Y32" s="133" t="s">
        <v>404</v>
      </c>
      <c r="Z32" s="114"/>
      <c r="AA32" s="134"/>
      <c r="AC32" s="166" t="s">
        <v>405</v>
      </c>
      <c r="AD32" s="167" t="str">
        <f>IF(C30=0,"",AD29*2*Z30+S28)</f>
        <v/>
      </c>
      <c r="AF32" s="166" t="s">
        <v>405</v>
      </c>
      <c r="AG32" s="167">
        <f t="shared" ref="AG32" si="31">ROUND(Q26*PI()*(1-106.26/360),3)</f>
        <v>0</v>
      </c>
    </row>
    <row r="33" spans="2:33">
      <c r="B33" s="1055"/>
      <c r="C33" s="139"/>
      <c r="D33" s="140"/>
      <c r="E33" s="141"/>
      <c r="F33" s="141"/>
      <c r="G33" s="141"/>
      <c r="H33" s="141"/>
      <c r="I33" s="151" t="s">
        <v>406</v>
      </c>
      <c r="J33" s="456" t="str">
        <f>IF(Q34&lt;&gt;"",$AD$6,"")</f>
        <v/>
      </c>
      <c r="K33" s="114" t="s">
        <v>407</v>
      </c>
      <c r="L33" s="114"/>
      <c r="M33" s="114"/>
      <c r="N33" s="114"/>
      <c r="O33" s="134"/>
      <c r="P33" s="85"/>
      <c r="Q33" s="114"/>
      <c r="R33" s="114"/>
      <c r="S33" s="82"/>
      <c r="T33" s="138"/>
      <c r="U33" s="114"/>
      <c r="V33" s="82" t="s">
        <v>408</v>
      </c>
      <c r="W33" s="146" t="str">
        <f>IF(C30=0,"",ROUND(W27*W31,4))</f>
        <v/>
      </c>
      <c r="X33" s="147" t="s">
        <v>537</v>
      </c>
      <c r="Y33" s="133" t="s">
        <v>538</v>
      </c>
      <c r="Z33" s="168" t="e">
        <f t="shared" ref="Z33" si="32">IF(C30=0,"",INT(W33*100/M34))/100</f>
        <v>#VALUE!</v>
      </c>
      <c r="AA33" s="134" t="s">
        <v>409</v>
      </c>
      <c r="AB33" s="112" t="e">
        <f t="shared" ref="AB33" si="33">IF(Z33&gt;=$AC$6,"OK","NG")</f>
        <v>#VALUE!</v>
      </c>
    </row>
    <row r="34" spans="2:33">
      <c r="B34" s="1056"/>
      <c r="C34" s="169"/>
      <c r="D34" s="170"/>
      <c r="E34" s="171">
        <f t="shared" ref="E34:H34" si="34">SUM(E26:E33)</f>
        <v>0</v>
      </c>
      <c r="F34" s="171">
        <f t="shared" si="34"/>
        <v>0</v>
      </c>
      <c r="G34" s="171">
        <f t="shared" si="34"/>
        <v>0</v>
      </c>
      <c r="H34" s="171">
        <f t="shared" si="34"/>
        <v>0</v>
      </c>
      <c r="I34" s="172"/>
      <c r="J34" s="173"/>
      <c r="K34" s="173"/>
      <c r="L34" s="87" t="s">
        <v>410</v>
      </c>
      <c r="M34" s="174" t="str">
        <f>IF(C30=0,"",ROUND((1/360)*J31*J33*J28,4))</f>
        <v/>
      </c>
      <c r="N34" s="173" t="s">
        <v>537</v>
      </c>
      <c r="O34" s="175"/>
      <c r="P34" s="88" t="s">
        <v>411</v>
      </c>
      <c r="Q34" s="176"/>
      <c r="R34" s="173" t="s">
        <v>412</v>
      </c>
      <c r="S34" s="87" t="s">
        <v>413</v>
      </c>
      <c r="T34" s="174" t="str">
        <f>IF(C30=0,"",ROUND((Q34/100)^(1/2),4))</f>
        <v/>
      </c>
      <c r="U34" s="173"/>
      <c r="V34" s="173"/>
      <c r="W34" s="177" t="str">
        <f t="shared" ref="W34" si="35">IF(M31=0,"",ROUND((1/360)*T31*T33*T28,2))</f>
        <v/>
      </c>
      <c r="X34" s="175"/>
      <c r="Y34" s="166"/>
      <c r="Z34" s="173"/>
      <c r="AA34" s="175"/>
    </row>
    <row r="35" spans="2:33">
      <c r="B35" s="1054" t="s">
        <v>541</v>
      </c>
      <c r="C35" s="130"/>
      <c r="D35" s="131"/>
      <c r="E35" s="132"/>
      <c r="F35" s="132"/>
      <c r="G35" s="132"/>
      <c r="H35" s="132"/>
      <c r="I35" s="133"/>
      <c r="J35" s="114"/>
      <c r="K35" s="114"/>
      <c r="L35" s="114"/>
      <c r="M35" s="114"/>
      <c r="N35" s="114"/>
      <c r="O35" s="134"/>
      <c r="P35" s="86" t="s">
        <v>384</v>
      </c>
      <c r="Q35" s="135"/>
      <c r="R35" s="136"/>
      <c r="S35" s="137" t="s">
        <v>385</v>
      </c>
      <c r="T35" s="138"/>
      <c r="U35" s="114"/>
      <c r="V35" s="114"/>
      <c r="W35" s="114"/>
      <c r="X35" s="134"/>
      <c r="Y35" s="1057" t="s">
        <v>525</v>
      </c>
      <c r="Z35" s="1058"/>
      <c r="AA35" s="1059"/>
      <c r="AC35" s="1060" t="s">
        <v>386</v>
      </c>
      <c r="AD35" s="1061"/>
      <c r="AF35" s="1060" t="s">
        <v>526</v>
      </c>
      <c r="AG35" s="1061"/>
    </row>
    <row r="36" spans="2:33">
      <c r="B36" s="1055"/>
      <c r="C36" s="139"/>
      <c r="D36" s="140"/>
      <c r="E36" s="141"/>
      <c r="F36" s="141"/>
      <c r="G36" s="141"/>
      <c r="H36" s="141"/>
      <c r="I36" s="133"/>
      <c r="J36" s="114"/>
      <c r="K36" s="114"/>
      <c r="L36" s="114"/>
      <c r="M36" s="114"/>
      <c r="N36" s="114"/>
      <c r="O36" s="134"/>
      <c r="P36" s="86" t="s">
        <v>387</v>
      </c>
      <c r="Q36" s="142"/>
      <c r="R36" s="143" t="s">
        <v>388</v>
      </c>
      <c r="S36" s="144"/>
      <c r="T36" s="138"/>
      <c r="U36" s="114"/>
      <c r="V36" s="145" t="s">
        <v>389</v>
      </c>
      <c r="W36" s="146" t="str">
        <f t="shared" ref="W36" si="36">IF(Q35="",AD40,AG40)</f>
        <v/>
      </c>
      <c r="X36" s="147" t="s">
        <v>528</v>
      </c>
      <c r="Y36" s="1062"/>
      <c r="Z36" s="1063"/>
      <c r="AA36" s="1064"/>
      <c r="AC36" s="148" t="s">
        <v>529</v>
      </c>
      <c r="AD36" s="149">
        <f t="shared" ref="AD36" si="37">S36-S37</f>
        <v>0</v>
      </c>
      <c r="AF36" s="148"/>
      <c r="AG36" s="150"/>
    </row>
    <row r="37" spans="2:33">
      <c r="B37" s="1055"/>
      <c r="C37" s="139"/>
      <c r="D37" s="140"/>
      <c r="E37" s="141"/>
      <c r="F37" s="141"/>
      <c r="G37" s="141"/>
      <c r="H37" s="141"/>
      <c r="I37" s="151" t="s">
        <v>390</v>
      </c>
      <c r="J37" s="146" t="str">
        <f t="shared" ref="J37" si="38">IF(C39=0,"",C39)</f>
        <v/>
      </c>
      <c r="K37" s="114" t="s">
        <v>391</v>
      </c>
      <c r="L37" s="114"/>
      <c r="M37" s="114"/>
      <c r="N37" s="114"/>
      <c r="O37" s="134"/>
      <c r="P37" s="152" t="s">
        <v>531</v>
      </c>
      <c r="Q37" s="135"/>
      <c r="R37" s="143" t="s">
        <v>392</v>
      </c>
      <c r="S37" s="144"/>
      <c r="T37" s="138"/>
      <c r="U37" s="114"/>
      <c r="V37" s="145"/>
      <c r="W37" s="153"/>
      <c r="X37" s="147"/>
      <c r="Y37" s="133"/>
      <c r="Z37" s="114"/>
      <c r="AA37" s="134"/>
      <c r="AC37" s="133" t="s">
        <v>532</v>
      </c>
      <c r="AD37" s="154">
        <f>ROUND(AD36/2,3)</f>
        <v>0</v>
      </c>
      <c r="AF37" s="133" t="s">
        <v>533</v>
      </c>
      <c r="AG37" s="154">
        <f t="shared" ref="AG37" si="39">Q35/2</f>
        <v>0</v>
      </c>
    </row>
    <row r="38" spans="2:33">
      <c r="B38" s="1055"/>
      <c r="C38" s="139"/>
      <c r="D38" s="140"/>
      <c r="E38" s="141"/>
      <c r="F38" s="155"/>
      <c r="G38" s="141"/>
      <c r="H38" s="141"/>
      <c r="I38" s="151"/>
      <c r="J38" s="156"/>
      <c r="K38" s="114"/>
      <c r="L38" s="114"/>
      <c r="M38" s="114"/>
      <c r="N38" s="114"/>
      <c r="O38" s="134"/>
      <c r="P38" s="157"/>
      <c r="Q38" s="158"/>
      <c r="R38" s="114"/>
      <c r="S38" s="114"/>
      <c r="T38" s="138"/>
      <c r="U38" s="114"/>
      <c r="V38" s="145" t="s">
        <v>393</v>
      </c>
      <c r="W38" s="146" t="str">
        <f t="shared" ref="W38" si="40">IF(Q35="",AD41,AG41)</f>
        <v/>
      </c>
      <c r="X38" s="147" t="s">
        <v>394</v>
      </c>
      <c r="Y38" s="133" t="s">
        <v>518</v>
      </c>
      <c r="Z38" s="114"/>
      <c r="AA38" s="134"/>
      <c r="AC38" s="133" t="s">
        <v>395</v>
      </c>
      <c r="AD38" s="154">
        <f>ROUND((AD37^2+Q37^2)^(1/2),3)</f>
        <v>0</v>
      </c>
      <c r="AF38" s="133" t="s">
        <v>518</v>
      </c>
      <c r="AG38" s="154" t="e">
        <f>Q35*Z39</f>
        <v>#VALUE!</v>
      </c>
    </row>
    <row r="39" spans="2:33">
      <c r="B39" s="1055"/>
      <c r="C39" s="159">
        <f t="shared" ref="C39" si="41">SUM(E43:H43)</f>
        <v>0</v>
      </c>
      <c r="D39" s="160"/>
      <c r="E39" s="141"/>
      <c r="F39" s="141"/>
      <c r="G39" s="141"/>
      <c r="H39" s="141"/>
      <c r="I39" s="151"/>
      <c r="J39" s="114"/>
      <c r="K39" s="114"/>
      <c r="L39" s="114"/>
      <c r="M39" s="114"/>
      <c r="N39" s="114"/>
      <c r="O39" s="134"/>
      <c r="P39" s="85" t="s">
        <v>396</v>
      </c>
      <c r="Q39" s="161" t="str">
        <f>IF(Q43&lt;&gt;"",$AE$6,"")</f>
        <v/>
      </c>
      <c r="R39" s="114"/>
      <c r="S39" s="82" t="s">
        <v>397</v>
      </c>
      <c r="T39" s="146" t="str">
        <f>IF(C39=0,"",ROUND(1/Q39,4))</f>
        <v/>
      </c>
      <c r="U39" s="114"/>
      <c r="V39" s="145"/>
      <c r="W39" s="153"/>
      <c r="X39" s="147"/>
      <c r="Y39" s="133"/>
      <c r="Z39" s="162" t="str">
        <f>IF(Q43&lt;&gt;"",$AB$6,"")</f>
        <v/>
      </c>
      <c r="AA39" s="134"/>
      <c r="AC39" s="133" t="s">
        <v>536</v>
      </c>
      <c r="AD39" s="154" t="e">
        <f>ROUND(AD36/Q37/2,3)</f>
        <v>#DIV/0!</v>
      </c>
      <c r="AF39" s="133"/>
      <c r="AG39" s="134"/>
    </row>
    <row r="40" spans="2:33">
      <c r="B40" s="1055"/>
      <c r="C40" s="139"/>
      <c r="D40" s="140"/>
      <c r="E40" s="141"/>
      <c r="F40" s="141"/>
      <c r="G40" s="141"/>
      <c r="H40" s="141"/>
      <c r="I40" s="151" t="s">
        <v>398</v>
      </c>
      <c r="J40" s="163" t="str">
        <f>IF(C39=0,"",ROUND(($E$7*E43+F43*$F$7+G43*$G$7+H43*$H$7)/C39,3))</f>
        <v/>
      </c>
      <c r="K40" s="114"/>
      <c r="L40" s="114"/>
      <c r="M40" s="114"/>
      <c r="N40" s="114"/>
      <c r="O40" s="134"/>
      <c r="P40" s="85"/>
      <c r="Q40" s="114"/>
      <c r="R40" s="114"/>
      <c r="S40" s="82"/>
      <c r="T40" s="138"/>
      <c r="U40" s="114"/>
      <c r="V40" s="145" t="s">
        <v>399</v>
      </c>
      <c r="W40" s="146" t="str">
        <f>IF(C39=0,"",ROUND(T39*T41*T43,4))</f>
        <v/>
      </c>
      <c r="X40" s="147" t="s">
        <v>400</v>
      </c>
      <c r="Y40" s="133"/>
      <c r="Z40" s="114"/>
      <c r="AA40" s="134"/>
      <c r="AC40" s="133" t="s">
        <v>401</v>
      </c>
      <c r="AD40" s="164" t="str">
        <f>IF(C39=0,"",ROUND((S37*2+(AD39*2*Q37*Z39))*Q37*Z39/2,4))</f>
        <v/>
      </c>
      <c r="AF40" s="133" t="s">
        <v>401</v>
      </c>
      <c r="AG40" s="164" t="e">
        <f t="shared" ref="AG40" si="42">AG37^2*PI()-(AG37^2*PI()*106.26/360-(AG38-AG37)*AG38/2)</f>
        <v>#VALUE!</v>
      </c>
    </row>
    <row r="41" spans="2:33">
      <c r="B41" s="1055"/>
      <c r="C41" s="139"/>
      <c r="D41" s="140"/>
      <c r="E41" s="141"/>
      <c r="F41" s="141"/>
      <c r="G41" s="141"/>
      <c r="H41" s="141"/>
      <c r="I41" s="151"/>
      <c r="J41" s="114"/>
      <c r="K41" s="114"/>
      <c r="L41" s="114"/>
      <c r="M41" s="114"/>
      <c r="N41" s="114"/>
      <c r="O41" s="134"/>
      <c r="P41" s="85" t="s">
        <v>402</v>
      </c>
      <c r="Q41" s="146" t="str">
        <f>IF(C39=0,"",ROUND(W36/W38,4))</f>
        <v/>
      </c>
      <c r="R41" s="114"/>
      <c r="S41" s="82" t="s">
        <v>403</v>
      </c>
      <c r="T41" s="146" t="str">
        <f>IF(C39=0,"",ROUND(Q41^(2/3),4))</f>
        <v/>
      </c>
      <c r="U41" s="114"/>
      <c r="V41" s="82"/>
      <c r="W41" s="165"/>
      <c r="X41" s="147"/>
      <c r="Y41" s="133" t="s">
        <v>404</v>
      </c>
      <c r="Z41" s="114"/>
      <c r="AA41" s="134"/>
      <c r="AC41" s="166" t="s">
        <v>405</v>
      </c>
      <c r="AD41" s="167" t="str">
        <f>IF(C39=0,"",AD38*2*Z39+S37)</f>
        <v/>
      </c>
      <c r="AF41" s="166" t="s">
        <v>405</v>
      </c>
      <c r="AG41" s="167">
        <f t="shared" ref="AG41" si="43">ROUND(Q35*PI()*(1-106.26/360),3)</f>
        <v>0</v>
      </c>
    </row>
    <row r="42" spans="2:33">
      <c r="B42" s="1055"/>
      <c r="C42" s="139"/>
      <c r="D42" s="140"/>
      <c r="E42" s="141"/>
      <c r="F42" s="141"/>
      <c r="G42" s="141"/>
      <c r="H42" s="141"/>
      <c r="I42" s="151" t="s">
        <v>406</v>
      </c>
      <c r="J42" s="456" t="str">
        <f>IF(Q43&lt;&gt;"",$AD$6,"")</f>
        <v/>
      </c>
      <c r="K42" s="114" t="s">
        <v>407</v>
      </c>
      <c r="L42" s="114"/>
      <c r="M42" s="114"/>
      <c r="N42" s="114"/>
      <c r="O42" s="134"/>
      <c r="P42" s="85"/>
      <c r="Q42" s="114"/>
      <c r="R42" s="114"/>
      <c r="S42" s="82"/>
      <c r="T42" s="138"/>
      <c r="U42" s="114"/>
      <c r="V42" s="82" t="s">
        <v>408</v>
      </c>
      <c r="W42" s="146" t="str">
        <f>IF(C39=0,"",ROUND(W36*W40,4))</f>
        <v/>
      </c>
      <c r="X42" s="147" t="s">
        <v>537</v>
      </c>
      <c r="Y42" s="133" t="s">
        <v>538</v>
      </c>
      <c r="Z42" s="168" t="e">
        <f t="shared" ref="Z42" si="44">IF(C39=0,"",INT(W42*100/M43))/100</f>
        <v>#VALUE!</v>
      </c>
      <c r="AA42" s="134" t="s">
        <v>409</v>
      </c>
      <c r="AB42" s="112" t="e">
        <f t="shared" ref="AB42" si="45">IF(Z42&gt;=$AC$6,"OK","NG")</f>
        <v>#VALUE!</v>
      </c>
    </row>
    <row r="43" spans="2:33">
      <c r="B43" s="1056"/>
      <c r="C43" s="169"/>
      <c r="D43" s="170"/>
      <c r="E43" s="171">
        <f t="shared" ref="E43:H43" si="46">SUM(E35:E42)</f>
        <v>0</v>
      </c>
      <c r="F43" s="171">
        <f t="shared" si="46"/>
        <v>0</v>
      </c>
      <c r="G43" s="171">
        <f t="shared" si="46"/>
        <v>0</v>
      </c>
      <c r="H43" s="171">
        <f t="shared" si="46"/>
        <v>0</v>
      </c>
      <c r="I43" s="172"/>
      <c r="J43" s="173"/>
      <c r="K43" s="173"/>
      <c r="L43" s="87" t="s">
        <v>410</v>
      </c>
      <c r="M43" s="174" t="str">
        <f>IF(C39=0,"",ROUND((1/360)*J40*J42*J37,4))</f>
        <v/>
      </c>
      <c r="N43" s="173" t="s">
        <v>537</v>
      </c>
      <c r="O43" s="175"/>
      <c r="P43" s="88" t="s">
        <v>411</v>
      </c>
      <c r="Q43" s="176"/>
      <c r="R43" s="173" t="s">
        <v>412</v>
      </c>
      <c r="S43" s="87" t="s">
        <v>413</v>
      </c>
      <c r="T43" s="174" t="str">
        <f>IF(C39=0,"",ROUND((Q43/100)^(1/2),4))</f>
        <v/>
      </c>
      <c r="U43" s="173"/>
      <c r="V43" s="173"/>
      <c r="W43" s="177" t="str">
        <f t="shared" ref="W43" si="47">IF(M40=0,"",ROUND((1/360)*T40*T42*T37,2))</f>
        <v/>
      </c>
      <c r="X43" s="175"/>
      <c r="Y43" s="166"/>
      <c r="Z43" s="173"/>
      <c r="AA43" s="175"/>
    </row>
    <row r="44" spans="2:33">
      <c r="B44" s="1054" t="s">
        <v>542</v>
      </c>
      <c r="C44" s="130"/>
      <c r="D44" s="131"/>
      <c r="E44" s="132"/>
      <c r="F44" s="132"/>
      <c r="G44" s="132"/>
      <c r="H44" s="132"/>
      <c r="I44" s="133"/>
      <c r="J44" s="114"/>
      <c r="K44" s="114"/>
      <c r="L44" s="114"/>
      <c r="M44" s="114"/>
      <c r="N44" s="114"/>
      <c r="O44" s="134"/>
      <c r="P44" s="86" t="s">
        <v>384</v>
      </c>
      <c r="Q44" s="135"/>
      <c r="R44" s="136"/>
      <c r="S44" s="137" t="s">
        <v>385</v>
      </c>
      <c r="T44" s="138"/>
      <c r="U44" s="114"/>
      <c r="V44" s="114"/>
      <c r="W44" s="114"/>
      <c r="X44" s="134"/>
      <c r="Y44" s="1057" t="s">
        <v>525</v>
      </c>
      <c r="Z44" s="1058"/>
      <c r="AA44" s="1059"/>
      <c r="AC44" s="1060" t="s">
        <v>386</v>
      </c>
      <c r="AD44" s="1061"/>
      <c r="AF44" s="1060" t="s">
        <v>526</v>
      </c>
      <c r="AG44" s="1061"/>
    </row>
    <row r="45" spans="2:33">
      <c r="B45" s="1055"/>
      <c r="C45" s="139"/>
      <c r="D45" s="140"/>
      <c r="E45" s="141"/>
      <c r="F45" s="141"/>
      <c r="G45" s="141"/>
      <c r="H45" s="141"/>
      <c r="I45" s="133"/>
      <c r="J45" s="114"/>
      <c r="K45" s="114"/>
      <c r="L45" s="114"/>
      <c r="M45" s="114"/>
      <c r="N45" s="114"/>
      <c r="O45" s="134"/>
      <c r="P45" s="86" t="s">
        <v>387</v>
      </c>
      <c r="Q45" s="142"/>
      <c r="R45" s="143" t="s">
        <v>388</v>
      </c>
      <c r="S45" s="144"/>
      <c r="T45" s="138"/>
      <c r="U45" s="114"/>
      <c r="V45" s="145" t="s">
        <v>389</v>
      </c>
      <c r="W45" s="146" t="str">
        <f t="shared" ref="W45" si="48">IF(Q44="",AD49,AG49)</f>
        <v/>
      </c>
      <c r="X45" s="147" t="s">
        <v>528</v>
      </c>
      <c r="Y45" s="1062"/>
      <c r="Z45" s="1063"/>
      <c r="AA45" s="1064"/>
      <c r="AC45" s="148" t="s">
        <v>529</v>
      </c>
      <c r="AD45" s="149">
        <f t="shared" ref="AD45" si="49">S45-S46</f>
        <v>0</v>
      </c>
      <c r="AF45" s="148"/>
      <c r="AG45" s="150"/>
    </row>
    <row r="46" spans="2:33">
      <c r="B46" s="1055"/>
      <c r="C46" s="139"/>
      <c r="D46" s="140"/>
      <c r="E46" s="141"/>
      <c r="F46" s="141"/>
      <c r="G46" s="141"/>
      <c r="H46" s="141"/>
      <c r="I46" s="151" t="s">
        <v>390</v>
      </c>
      <c r="J46" s="146" t="str">
        <f t="shared" ref="J46" si="50">IF(C48=0,"",C48)</f>
        <v/>
      </c>
      <c r="K46" s="114" t="s">
        <v>391</v>
      </c>
      <c r="L46" s="114"/>
      <c r="M46" s="114"/>
      <c r="N46" s="114"/>
      <c r="O46" s="134"/>
      <c r="P46" s="152" t="s">
        <v>531</v>
      </c>
      <c r="Q46" s="135"/>
      <c r="R46" s="143" t="s">
        <v>392</v>
      </c>
      <c r="S46" s="144"/>
      <c r="T46" s="138"/>
      <c r="U46" s="114"/>
      <c r="V46" s="145"/>
      <c r="W46" s="153"/>
      <c r="X46" s="147"/>
      <c r="Y46" s="133"/>
      <c r="Z46" s="114"/>
      <c r="AA46" s="134"/>
      <c r="AC46" s="133" t="s">
        <v>532</v>
      </c>
      <c r="AD46" s="154">
        <f>ROUND(AD45/2,3)</f>
        <v>0</v>
      </c>
      <c r="AF46" s="133" t="s">
        <v>533</v>
      </c>
      <c r="AG46" s="154">
        <f t="shared" ref="AG46" si="51">Q44/2</f>
        <v>0</v>
      </c>
    </row>
    <row r="47" spans="2:33">
      <c r="B47" s="1055"/>
      <c r="C47" s="139"/>
      <c r="D47" s="140"/>
      <c r="E47" s="141"/>
      <c r="F47" s="155"/>
      <c r="G47" s="141"/>
      <c r="H47" s="141"/>
      <c r="I47" s="151"/>
      <c r="J47" s="156"/>
      <c r="K47" s="114"/>
      <c r="L47" s="114"/>
      <c r="M47" s="114"/>
      <c r="N47" s="114"/>
      <c r="O47" s="134"/>
      <c r="P47" s="157"/>
      <c r="Q47" s="158"/>
      <c r="R47" s="114"/>
      <c r="S47" s="114"/>
      <c r="T47" s="138"/>
      <c r="U47" s="114"/>
      <c r="V47" s="145" t="s">
        <v>393</v>
      </c>
      <c r="W47" s="146" t="str">
        <f t="shared" ref="W47" si="52">IF(Q44="",AD50,AG50)</f>
        <v/>
      </c>
      <c r="X47" s="147" t="s">
        <v>394</v>
      </c>
      <c r="Y47" s="133" t="s">
        <v>518</v>
      </c>
      <c r="Z47" s="114"/>
      <c r="AA47" s="134"/>
      <c r="AC47" s="133" t="s">
        <v>395</v>
      </c>
      <c r="AD47" s="154">
        <f>ROUND((AD46^2+Q46^2)^(1/2),3)</f>
        <v>0</v>
      </c>
      <c r="AF47" s="133" t="s">
        <v>518</v>
      </c>
      <c r="AG47" s="154" t="e">
        <f>Q44*Z48</f>
        <v>#VALUE!</v>
      </c>
    </row>
    <row r="48" spans="2:33">
      <c r="B48" s="1055"/>
      <c r="C48" s="159">
        <f t="shared" ref="C48" si="53">SUM(E52:H52)</f>
        <v>0</v>
      </c>
      <c r="D48" s="160"/>
      <c r="E48" s="141"/>
      <c r="F48" s="141"/>
      <c r="G48" s="141"/>
      <c r="H48" s="141"/>
      <c r="I48" s="151"/>
      <c r="J48" s="114"/>
      <c r="K48" s="114"/>
      <c r="L48" s="114"/>
      <c r="M48" s="114"/>
      <c r="N48" s="114"/>
      <c r="O48" s="134"/>
      <c r="P48" s="85" t="s">
        <v>396</v>
      </c>
      <c r="Q48" s="161" t="str">
        <f>IF(Q52&lt;&gt;"",$AE$6,"")</f>
        <v/>
      </c>
      <c r="R48" s="114"/>
      <c r="S48" s="82" t="s">
        <v>397</v>
      </c>
      <c r="T48" s="146" t="str">
        <f>IF(C48=0,"",ROUND(1/Q48,4))</f>
        <v/>
      </c>
      <c r="U48" s="114"/>
      <c r="V48" s="145"/>
      <c r="W48" s="153"/>
      <c r="X48" s="147"/>
      <c r="Y48" s="133"/>
      <c r="Z48" s="162" t="str">
        <f>IF(Q52&lt;&gt;"",$AB$6,"")</f>
        <v/>
      </c>
      <c r="AA48" s="134"/>
      <c r="AC48" s="133" t="s">
        <v>536</v>
      </c>
      <c r="AD48" s="154" t="e">
        <f>ROUND(AD45/Q46/2,3)</f>
        <v>#DIV/0!</v>
      </c>
      <c r="AF48" s="133"/>
      <c r="AG48" s="134"/>
    </row>
    <row r="49" spans="2:33">
      <c r="B49" s="1055"/>
      <c r="C49" s="139"/>
      <c r="D49" s="140"/>
      <c r="E49" s="141"/>
      <c r="F49" s="141"/>
      <c r="G49" s="141"/>
      <c r="H49" s="141"/>
      <c r="I49" s="151" t="s">
        <v>398</v>
      </c>
      <c r="J49" s="163" t="str">
        <f>IF(C48=0,"",ROUND(($E$7*E52+F52*$F$7+G52*$G$7+H52*$H$7)/C48,3))</f>
        <v/>
      </c>
      <c r="K49" s="114"/>
      <c r="L49" s="114"/>
      <c r="M49" s="114"/>
      <c r="N49" s="114"/>
      <c r="O49" s="134"/>
      <c r="P49" s="85"/>
      <c r="Q49" s="114"/>
      <c r="R49" s="114"/>
      <c r="S49" s="82"/>
      <c r="T49" s="138"/>
      <c r="U49" s="114"/>
      <c r="V49" s="145" t="s">
        <v>399</v>
      </c>
      <c r="W49" s="146" t="str">
        <f>IF(C48=0,"",ROUND(T48*T50*T52,4))</f>
        <v/>
      </c>
      <c r="X49" s="147" t="s">
        <v>400</v>
      </c>
      <c r="Y49" s="133"/>
      <c r="Z49" s="114"/>
      <c r="AA49" s="134"/>
      <c r="AC49" s="133" t="s">
        <v>401</v>
      </c>
      <c r="AD49" s="164" t="str">
        <f>IF(C48=0,"",ROUND((S46*2+(AD48*2*Q46*Z48))*Q46*Z48/2,4))</f>
        <v/>
      </c>
      <c r="AF49" s="133" t="s">
        <v>401</v>
      </c>
      <c r="AG49" s="164" t="e">
        <f t="shared" ref="AG49" si="54">AG46^2*PI()-(AG46^2*PI()*106.26/360-(AG47-AG46)*AG47/2)</f>
        <v>#VALUE!</v>
      </c>
    </row>
    <row r="50" spans="2:33">
      <c r="B50" s="1055"/>
      <c r="C50" s="139"/>
      <c r="D50" s="140"/>
      <c r="E50" s="141"/>
      <c r="F50" s="141"/>
      <c r="G50" s="141"/>
      <c r="H50" s="141"/>
      <c r="I50" s="151"/>
      <c r="J50" s="114"/>
      <c r="K50" s="114"/>
      <c r="L50" s="114"/>
      <c r="M50" s="114"/>
      <c r="N50" s="114"/>
      <c r="O50" s="134"/>
      <c r="P50" s="85" t="s">
        <v>402</v>
      </c>
      <c r="Q50" s="146" t="str">
        <f>IF(C48=0,"",ROUND(W45/W47,4))</f>
        <v/>
      </c>
      <c r="R50" s="114"/>
      <c r="S50" s="82" t="s">
        <v>403</v>
      </c>
      <c r="T50" s="146" t="str">
        <f>IF(C48=0,"",ROUND(Q50^(2/3),4))</f>
        <v/>
      </c>
      <c r="U50" s="114"/>
      <c r="V50" s="82"/>
      <c r="W50" s="165"/>
      <c r="X50" s="147"/>
      <c r="Y50" s="133" t="s">
        <v>404</v>
      </c>
      <c r="Z50" s="114"/>
      <c r="AA50" s="134"/>
      <c r="AC50" s="166" t="s">
        <v>405</v>
      </c>
      <c r="AD50" s="167" t="str">
        <f>IF(C48=0,"",AD47*2*Z48+S46)</f>
        <v/>
      </c>
      <c r="AF50" s="166" t="s">
        <v>405</v>
      </c>
      <c r="AG50" s="167">
        <f t="shared" ref="AG50" si="55">ROUND(Q44*PI()*(1-106.26/360),3)</f>
        <v>0</v>
      </c>
    </row>
    <row r="51" spans="2:33">
      <c r="B51" s="1055"/>
      <c r="C51" s="139"/>
      <c r="D51" s="140"/>
      <c r="E51" s="141"/>
      <c r="F51" s="141"/>
      <c r="G51" s="141"/>
      <c r="H51" s="141"/>
      <c r="I51" s="151" t="s">
        <v>406</v>
      </c>
      <c r="J51" s="456" t="str">
        <f>IF(Q52&lt;&gt;"",$AD$6,"")</f>
        <v/>
      </c>
      <c r="K51" s="114" t="s">
        <v>407</v>
      </c>
      <c r="L51" s="114"/>
      <c r="M51" s="114"/>
      <c r="N51" s="114"/>
      <c r="O51" s="134"/>
      <c r="P51" s="85"/>
      <c r="Q51" s="114"/>
      <c r="R51" s="114"/>
      <c r="S51" s="82"/>
      <c r="T51" s="138"/>
      <c r="U51" s="114"/>
      <c r="V51" s="82" t="s">
        <v>408</v>
      </c>
      <c r="W51" s="146" t="str">
        <f>IF(C48=0,"",ROUND(W45*W49,4))</f>
        <v/>
      </c>
      <c r="X51" s="147" t="s">
        <v>537</v>
      </c>
      <c r="Y51" s="133" t="s">
        <v>538</v>
      </c>
      <c r="Z51" s="168" t="e">
        <f t="shared" ref="Z51" si="56">IF(C48=0,"",INT(W51*100/M52))/100</f>
        <v>#VALUE!</v>
      </c>
      <c r="AA51" s="134" t="s">
        <v>409</v>
      </c>
      <c r="AB51" s="112" t="e">
        <f t="shared" ref="AB51" si="57">IF(Z51&gt;=$AC$6,"OK","NG")</f>
        <v>#VALUE!</v>
      </c>
    </row>
    <row r="52" spans="2:33">
      <c r="B52" s="1056"/>
      <c r="C52" s="169"/>
      <c r="D52" s="170"/>
      <c r="E52" s="171">
        <f t="shared" ref="E52:H52" si="58">SUM(E44:E51)</f>
        <v>0</v>
      </c>
      <c r="F52" s="171">
        <f t="shared" si="58"/>
        <v>0</v>
      </c>
      <c r="G52" s="171">
        <f t="shared" si="58"/>
        <v>0</v>
      </c>
      <c r="H52" s="171">
        <f t="shared" si="58"/>
        <v>0</v>
      </c>
      <c r="I52" s="172"/>
      <c r="J52" s="173"/>
      <c r="K52" s="173"/>
      <c r="L52" s="87" t="s">
        <v>410</v>
      </c>
      <c r="M52" s="174" t="str">
        <f>IF(C48=0,"",ROUND((1/360)*J49*J51*J46,4))</f>
        <v/>
      </c>
      <c r="N52" s="173" t="s">
        <v>537</v>
      </c>
      <c r="O52" s="175"/>
      <c r="P52" s="88" t="s">
        <v>411</v>
      </c>
      <c r="Q52" s="176"/>
      <c r="R52" s="173" t="s">
        <v>412</v>
      </c>
      <c r="S52" s="87" t="s">
        <v>413</v>
      </c>
      <c r="T52" s="174" t="str">
        <f>IF(C48=0,"",ROUND((Q52/100)^(1/2),4))</f>
        <v/>
      </c>
      <c r="U52" s="173"/>
      <c r="V52" s="173"/>
      <c r="W52" s="177" t="str">
        <f t="shared" ref="W52" si="59">IF(M49=0,"",ROUND((1/360)*T49*T51*T46,2))</f>
        <v/>
      </c>
      <c r="X52" s="175"/>
      <c r="Y52" s="166"/>
      <c r="Z52" s="173"/>
      <c r="AA52" s="175"/>
    </row>
    <row r="53" spans="2:33">
      <c r="B53" s="178"/>
    </row>
  </sheetData>
  <sheetProtection selectLockedCells="1"/>
  <mergeCells count="31">
    <mergeCell ref="E4:H4"/>
    <mergeCell ref="I4:O5"/>
    <mergeCell ref="P4:X5"/>
    <mergeCell ref="Y4:AA7"/>
    <mergeCell ref="I6:O7"/>
    <mergeCell ref="P6:X7"/>
    <mergeCell ref="B17:B25"/>
    <mergeCell ref="Y17:AA17"/>
    <mergeCell ref="AC17:AD17"/>
    <mergeCell ref="AF17:AG17"/>
    <mergeCell ref="Y18:AA18"/>
    <mergeCell ref="B8:B16"/>
    <mergeCell ref="Y8:AA8"/>
    <mergeCell ref="AC8:AD8"/>
    <mergeCell ref="AF8:AG8"/>
    <mergeCell ref="Y9:AA9"/>
    <mergeCell ref="B35:B43"/>
    <mergeCell ref="Y35:AA35"/>
    <mergeCell ref="AC35:AD35"/>
    <mergeCell ref="AF35:AG35"/>
    <mergeCell ref="Y36:AA36"/>
    <mergeCell ref="B26:B34"/>
    <mergeCell ref="Y26:AA26"/>
    <mergeCell ref="AC26:AD26"/>
    <mergeCell ref="AF26:AG26"/>
    <mergeCell ref="Y27:AA27"/>
    <mergeCell ref="B44:B52"/>
    <mergeCell ref="Y44:AA44"/>
    <mergeCell ref="AC44:AD44"/>
    <mergeCell ref="AF44:AG44"/>
    <mergeCell ref="Y45:AA45"/>
  </mergeCells>
  <phoneticPr fontId="13"/>
  <conditionalFormatting sqref="AB24">
    <cfRule type="containsText" dxfId="9" priority="5" stopIfTrue="1" operator="containsText" text="NG">
      <formula>NOT(ISERROR(SEARCH("NG",AB24)))</formula>
    </cfRule>
  </conditionalFormatting>
  <conditionalFormatting sqref="AB33">
    <cfRule type="containsText" dxfId="8" priority="4" stopIfTrue="1" operator="containsText" text="NG">
      <formula>NOT(ISERROR(SEARCH("NG",AB33)))</formula>
    </cfRule>
  </conditionalFormatting>
  <conditionalFormatting sqref="AB42">
    <cfRule type="containsText" dxfId="7" priority="3" stopIfTrue="1" operator="containsText" text="NG">
      <formula>NOT(ISERROR(SEARCH("NG",AB42)))</formula>
    </cfRule>
  </conditionalFormatting>
  <conditionalFormatting sqref="AB51">
    <cfRule type="containsText" dxfId="6" priority="2" stopIfTrue="1" operator="containsText" text="NG">
      <formula>NOT(ISERROR(SEARCH("NG",AB51)))</formula>
    </cfRule>
  </conditionalFormatting>
  <conditionalFormatting sqref="AB15">
    <cfRule type="containsText" dxfId="5" priority="1" stopIfTrue="1" operator="containsText" text="NG">
      <formula>NOT(ISERROR(SEARCH("NG",AB15)))</formula>
    </cfRule>
  </conditionalFormatting>
  <dataValidations count="1">
    <dataValidation type="list" allowBlank="1" showInputMessage="1" showErrorMessage="1" sqref="Y18:AA18 Y9:AA9 Y45:AA45 Y36:AA36 Y27:AA27">
      <formula1>$AI$3:$AI$11</formula1>
    </dataValidation>
  </dataValidations>
  <pageMargins left="0.70866141732283472" right="0.70866141732283472" top="0.74803149606299213" bottom="0.74803149606299213" header="0.31496062992125984" footer="0.31496062992125984"/>
  <pageSetup paperSize="9" scale="73" fitToHeight="0" orientation="landscape" blackAndWhite="1" errors="blank"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
  <sheetViews>
    <sheetView workbookViewId="0">
      <selection activeCell="P15" sqref="P15"/>
    </sheetView>
  </sheetViews>
  <sheetFormatPr defaultRowHeight="13.5"/>
  <sheetData/>
  <phoneticPr fontId="13"/>
  <pageMargins left="0.7" right="0.7" top="0.75" bottom="0.75" header="0.3" footer="0.3"/>
  <pageSetup paperSize="9" orientation="portrait" copies="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9" tint="0.59999389629810485"/>
    <pageSetUpPr fitToPage="1"/>
  </sheetPr>
  <dimension ref="B1:AI53"/>
  <sheetViews>
    <sheetView showZeros="0" view="pageBreakPreview" zoomScale="85" zoomScaleNormal="85" zoomScaleSheetLayoutView="85" workbookViewId="0">
      <pane xSplit="2" ySplit="7" topLeftCell="D8" activePane="bottomRight" state="frozen"/>
      <selection activeCell="I30" sqref="I30"/>
      <selection pane="topRight" activeCell="I30" sqref="I30"/>
      <selection pane="bottomLeft" activeCell="I30" sqref="I30"/>
      <selection pane="bottomRight" activeCell="AA3" sqref="AA3"/>
    </sheetView>
  </sheetViews>
  <sheetFormatPr defaultColWidth="9" defaultRowHeight="13.5"/>
  <cols>
    <col min="1" max="1" width="1.5" style="112" customWidth="1"/>
    <col min="2" max="2" width="7.625" style="113" customWidth="1"/>
    <col min="3" max="3" width="8.625" style="112" customWidth="1"/>
    <col min="4" max="4" width="8.625" style="113" customWidth="1"/>
    <col min="5" max="8" width="8.625" style="112" customWidth="1"/>
    <col min="9" max="9" width="4.625" style="112" customWidth="1"/>
    <col min="10" max="10" width="8.625" style="112" customWidth="1"/>
    <col min="11" max="11" width="7.125" style="112" customWidth="1"/>
    <col min="12" max="12" width="4.625" style="112" customWidth="1"/>
    <col min="13" max="13" width="8.625" style="112" customWidth="1"/>
    <col min="14" max="14" width="7.625" style="112" customWidth="1"/>
    <col min="15" max="15" width="1.625" style="112" customWidth="1"/>
    <col min="16" max="16" width="9.125" style="112" customWidth="1"/>
    <col min="17" max="17" width="8.625" style="112" customWidth="1"/>
    <col min="18" max="18" width="5.125" style="112" customWidth="1"/>
    <col min="19" max="19" width="9" style="112" customWidth="1"/>
    <col min="20" max="20" width="8.625" style="112" customWidth="1"/>
    <col min="21" max="21" width="2.5" style="112" customWidth="1"/>
    <col min="22" max="22" width="4.625" style="112" customWidth="1"/>
    <col min="23" max="23" width="8.625" style="112" customWidth="1"/>
    <col min="24" max="24" width="7.625" style="112" customWidth="1"/>
    <col min="25" max="26" width="7.125" style="112" customWidth="1"/>
    <col min="27" max="27" width="2.375" style="112" customWidth="1"/>
    <col min="28" max="28" width="9" style="112"/>
    <col min="29" max="29" width="7.25" style="112" customWidth="1"/>
    <col min="30" max="30" width="9.5" style="112" bestFit="1" customWidth="1"/>
    <col min="31" max="31" width="9" style="112"/>
    <col min="32" max="32" width="5.875" style="112" customWidth="1"/>
    <col min="33" max="16384" width="9" style="112"/>
  </cols>
  <sheetData>
    <row r="1" spans="2:35">
      <c r="B1" s="111" t="s">
        <v>370</v>
      </c>
      <c r="V1" s="114"/>
      <c r="X1" s="114"/>
    </row>
    <row r="2" spans="2:35">
      <c r="B2" s="111"/>
      <c r="V2" s="114"/>
      <c r="X2" s="114"/>
    </row>
    <row r="3" spans="2:35" ht="15" customHeight="1">
      <c r="B3" s="459" t="s">
        <v>543</v>
      </c>
      <c r="AA3" s="485" t="s">
        <v>544</v>
      </c>
      <c r="AB3" s="115" t="s">
        <v>514</v>
      </c>
      <c r="AI3" s="116" t="s">
        <v>515</v>
      </c>
    </row>
    <row r="4" spans="2:35" s="113" customFormat="1" ht="14.25" thickBot="1">
      <c r="B4" s="117" t="s">
        <v>371</v>
      </c>
      <c r="C4" s="117" t="s">
        <v>372</v>
      </c>
      <c r="D4" s="118" t="s">
        <v>373</v>
      </c>
      <c r="E4" s="1065" t="s">
        <v>516</v>
      </c>
      <c r="F4" s="1066"/>
      <c r="G4" s="1066"/>
      <c r="H4" s="1067"/>
      <c r="I4" s="1068" t="s">
        <v>374</v>
      </c>
      <c r="J4" s="1069"/>
      <c r="K4" s="1069"/>
      <c r="L4" s="1069"/>
      <c r="M4" s="1069"/>
      <c r="N4" s="1069"/>
      <c r="O4" s="1070"/>
      <c r="P4" s="1068" t="s">
        <v>375</v>
      </c>
      <c r="Q4" s="1069"/>
      <c r="R4" s="1069"/>
      <c r="S4" s="1069"/>
      <c r="T4" s="1069"/>
      <c r="U4" s="1069"/>
      <c r="V4" s="1069"/>
      <c r="W4" s="1069"/>
      <c r="X4" s="1070"/>
      <c r="Y4" s="1074" t="s">
        <v>188</v>
      </c>
      <c r="Z4" s="1075"/>
      <c r="AA4" s="1076"/>
      <c r="AB4" s="115"/>
      <c r="AI4" s="119"/>
    </row>
    <row r="5" spans="2:35" s="113" customFormat="1">
      <c r="B5" s="120"/>
      <c r="C5" s="120"/>
      <c r="D5" s="121" t="s">
        <v>379</v>
      </c>
      <c r="E5" s="122" t="s">
        <v>376</v>
      </c>
      <c r="F5" s="122" t="s">
        <v>377</v>
      </c>
      <c r="G5" s="123" t="s">
        <v>378</v>
      </c>
      <c r="H5" s="123" t="s">
        <v>517</v>
      </c>
      <c r="I5" s="1071"/>
      <c r="J5" s="1072"/>
      <c r="K5" s="1072"/>
      <c r="L5" s="1072"/>
      <c r="M5" s="1072"/>
      <c r="N5" s="1072"/>
      <c r="O5" s="1073"/>
      <c r="P5" s="1071"/>
      <c r="Q5" s="1072"/>
      <c r="R5" s="1072"/>
      <c r="S5" s="1072"/>
      <c r="T5" s="1072"/>
      <c r="U5" s="1072"/>
      <c r="V5" s="1072"/>
      <c r="W5" s="1072"/>
      <c r="X5" s="1073"/>
      <c r="Y5" s="1077"/>
      <c r="Z5" s="1078"/>
      <c r="AA5" s="1079"/>
      <c r="AB5" s="124" t="s">
        <v>518</v>
      </c>
      <c r="AC5" s="125" t="s">
        <v>404</v>
      </c>
      <c r="AD5" s="125" t="s">
        <v>519</v>
      </c>
      <c r="AE5" s="125" t="s">
        <v>520</v>
      </c>
      <c r="AI5" s="116" t="s">
        <v>521</v>
      </c>
    </row>
    <row r="6" spans="2:35" s="113" customFormat="1" ht="14.25" thickBot="1">
      <c r="B6" s="120"/>
      <c r="C6" s="120" t="s">
        <v>379</v>
      </c>
      <c r="D6" s="121"/>
      <c r="E6" s="120" t="s">
        <v>380</v>
      </c>
      <c r="F6" s="121" t="s">
        <v>380</v>
      </c>
      <c r="G6" s="120" t="s">
        <v>380</v>
      </c>
      <c r="H6" s="126" t="s">
        <v>380</v>
      </c>
      <c r="I6" s="1068" t="s">
        <v>381</v>
      </c>
      <c r="J6" s="1069"/>
      <c r="K6" s="1069"/>
      <c r="L6" s="1069"/>
      <c r="M6" s="1069"/>
      <c r="N6" s="1069"/>
      <c r="O6" s="1070"/>
      <c r="P6" s="1068" t="s">
        <v>382</v>
      </c>
      <c r="Q6" s="1069"/>
      <c r="R6" s="1069"/>
      <c r="S6" s="1069"/>
      <c r="T6" s="1069"/>
      <c r="U6" s="1069"/>
      <c r="V6" s="1069"/>
      <c r="W6" s="1069"/>
      <c r="X6" s="1070"/>
      <c r="Y6" s="1077"/>
      <c r="Z6" s="1078"/>
      <c r="AA6" s="1079"/>
      <c r="AB6" s="127">
        <v>1</v>
      </c>
      <c r="AC6" s="127">
        <v>1.2</v>
      </c>
      <c r="AD6" s="127"/>
      <c r="AE6" s="128"/>
      <c r="AI6" s="116" t="s">
        <v>522</v>
      </c>
    </row>
    <row r="7" spans="2:35" s="113" customFormat="1">
      <c r="B7" s="129" t="s">
        <v>383</v>
      </c>
      <c r="C7" s="129" t="s">
        <v>380</v>
      </c>
      <c r="D7" s="129" t="s">
        <v>380</v>
      </c>
      <c r="E7" s="108"/>
      <c r="F7" s="109"/>
      <c r="G7" s="108"/>
      <c r="H7" s="110"/>
      <c r="I7" s="1071"/>
      <c r="J7" s="1072"/>
      <c r="K7" s="1072"/>
      <c r="L7" s="1072"/>
      <c r="M7" s="1072"/>
      <c r="N7" s="1072"/>
      <c r="O7" s="1073"/>
      <c r="P7" s="1071"/>
      <c r="Q7" s="1072"/>
      <c r="R7" s="1072"/>
      <c r="S7" s="1072"/>
      <c r="T7" s="1072"/>
      <c r="U7" s="1072"/>
      <c r="V7" s="1072"/>
      <c r="W7" s="1072"/>
      <c r="X7" s="1073"/>
      <c r="Y7" s="1080"/>
      <c r="Z7" s="1081"/>
      <c r="AA7" s="1082"/>
      <c r="AI7" s="116" t="s">
        <v>523</v>
      </c>
    </row>
    <row r="8" spans="2:35">
      <c r="B8" s="1054" t="s">
        <v>524</v>
      </c>
      <c r="C8" s="130"/>
      <c r="D8" s="131"/>
      <c r="E8" s="132"/>
      <c r="F8" s="132"/>
      <c r="G8" s="132"/>
      <c r="H8" s="132"/>
      <c r="I8" s="133"/>
      <c r="J8" s="114"/>
      <c r="K8" s="114"/>
      <c r="L8" s="114"/>
      <c r="M8" s="114"/>
      <c r="N8" s="114"/>
      <c r="O8" s="134"/>
      <c r="P8" s="86" t="s">
        <v>384</v>
      </c>
      <c r="Q8" s="135"/>
      <c r="R8" s="136"/>
      <c r="S8" s="137" t="s">
        <v>385</v>
      </c>
      <c r="T8" s="138"/>
      <c r="U8" s="114"/>
      <c r="V8" s="114"/>
      <c r="W8" s="114"/>
      <c r="X8" s="134"/>
      <c r="Y8" s="1057" t="s">
        <v>525</v>
      </c>
      <c r="Z8" s="1058"/>
      <c r="AA8" s="1059"/>
      <c r="AC8" s="1060" t="s">
        <v>386</v>
      </c>
      <c r="AD8" s="1061"/>
      <c r="AF8" s="1060" t="s">
        <v>526</v>
      </c>
      <c r="AG8" s="1061"/>
      <c r="AI8" s="116" t="s">
        <v>527</v>
      </c>
    </row>
    <row r="9" spans="2:35">
      <c r="B9" s="1055"/>
      <c r="C9" s="139"/>
      <c r="D9" s="140"/>
      <c r="E9" s="141"/>
      <c r="F9" s="141"/>
      <c r="G9" s="141"/>
      <c r="H9" s="141"/>
      <c r="I9" s="133"/>
      <c r="J9" s="114"/>
      <c r="K9" s="114"/>
      <c r="L9" s="114"/>
      <c r="M9" s="114"/>
      <c r="N9" s="114"/>
      <c r="O9" s="134"/>
      <c r="P9" s="86" t="s">
        <v>387</v>
      </c>
      <c r="Q9" s="142"/>
      <c r="R9" s="143" t="s">
        <v>388</v>
      </c>
      <c r="S9" s="144"/>
      <c r="T9" s="138"/>
      <c r="U9" s="114"/>
      <c r="V9" s="145" t="s">
        <v>389</v>
      </c>
      <c r="W9" s="146" t="str">
        <f t="shared" ref="W9" si="0">IF(Q8="",AD13,AG13)</f>
        <v/>
      </c>
      <c r="X9" s="147" t="s">
        <v>528</v>
      </c>
      <c r="Y9" s="1062"/>
      <c r="Z9" s="1063"/>
      <c r="AA9" s="1064"/>
      <c r="AC9" s="148" t="s">
        <v>529</v>
      </c>
      <c r="AD9" s="149">
        <f t="shared" ref="AD9" si="1">S9-S10</f>
        <v>0</v>
      </c>
      <c r="AF9" s="148"/>
      <c r="AG9" s="150"/>
      <c r="AI9" s="116" t="s">
        <v>530</v>
      </c>
    </row>
    <row r="10" spans="2:35">
      <c r="B10" s="1055"/>
      <c r="C10" s="139"/>
      <c r="D10" s="140"/>
      <c r="E10" s="141"/>
      <c r="F10" s="141"/>
      <c r="G10" s="141"/>
      <c r="H10" s="141"/>
      <c r="I10" s="151" t="s">
        <v>390</v>
      </c>
      <c r="J10" s="146" t="str">
        <f t="shared" ref="J10" si="2">IF(C12=0,"",C12)</f>
        <v/>
      </c>
      <c r="K10" s="114" t="s">
        <v>391</v>
      </c>
      <c r="L10" s="114"/>
      <c r="M10" s="114"/>
      <c r="N10" s="114"/>
      <c r="O10" s="134"/>
      <c r="P10" s="152" t="s">
        <v>531</v>
      </c>
      <c r="Q10" s="135"/>
      <c r="R10" s="143" t="s">
        <v>392</v>
      </c>
      <c r="S10" s="144"/>
      <c r="T10" s="138"/>
      <c r="U10" s="114"/>
      <c r="V10" s="145"/>
      <c r="W10" s="153"/>
      <c r="X10" s="147"/>
      <c r="Y10" s="133"/>
      <c r="Z10" s="114"/>
      <c r="AA10" s="134"/>
      <c r="AC10" s="133" t="s">
        <v>532</v>
      </c>
      <c r="AD10" s="154">
        <f>ROUND(AD9/2,3)</f>
        <v>0</v>
      </c>
      <c r="AF10" s="133" t="s">
        <v>533</v>
      </c>
      <c r="AG10" s="154">
        <f t="shared" ref="AG10" si="3">Q8/2</f>
        <v>0</v>
      </c>
      <c r="AI10" s="116" t="s">
        <v>534</v>
      </c>
    </row>
    <row r="11" spans="2:35">
      <c r="B11" s="1055"/>
      <c r="C11" s="139"/>
      <c r="D11" s="140"/>
      <c r="E11" s="141"/>
      <c r="F11" s="155"/>
      <c r="G11" s="141"/>
      <c r="H11" s="141"/>
      <c r="I11" s="151"/>
      <c r="J11" s="156"/>
      <c r="K11" s="114"/>
      <c r="L11" s="114"/>
      <c r="M11" s="114"/>
      <c r="N11" s="114"/>
      <c r="O11" s="134"/>
      <c r="P11" s="157"/>
      <c r="Q11" s="158"/>
      <c r="R11" s="114"/>
      <c r="S11" s="114"/>
      <c r="T11" s="138"/>
      <c r="U11" s="114"/>
      <c r="V11" s="145" t="s">
        <v>393</v>
      </c>
      <c r="W11" s="146" t="str">
        <f t="shared" ref="W11" si="4">IF(Q8="",AD14,AG14)</f>
        <v/>
      </c>
      <c r="X11" s="147" t="s">
        <v>394</v>
      </c>
      <c r="Y11" s="133" t="s">
        <v>518</v>
      </c>
      <c r="Z11" s="114"/>
      <c r="AA11" s="134"/>
      <c r="AC11" s="133" t="s">
        <v>395</v>
      </c>
      <c r="AD11" s="154">
        <f>ROUND((AD10^2+Q10^2)^(1/2),3)</f>
        <v>0</v>
      </c>
      <c r="AF11" s="133" t="s">
        <v>518</v>
      </c>
      <c r="AG11" s="154" t="e">
        <f>Q8*Z12</f>
        <v>#VALUE!</v>
      </c>
      <c r="AI11" s="116" t="s">
        <v>535</v>
      </c>
    </row>
    <row r="12" spans="2:35">
      <c r="B12" s="1055"/>
      <c r="C12" s="159">
        <f t="shared" ref="C12" si="5">SUM(E16:H16)</f>
        <v>0</v>
      </c>
      <c r="D12" s="160"/>
      <c r="E12" s="141"/>
      <c r="F12" s="141"/>
      <c r="G12" s="141"/>
      <c r="H12" s="141"/>
      <c r="I12" s="151"/>
      <c r="J12" s="114"/>
      <c r="K12" s="114"/>
      <c r="L12" s="114"/>
      <c r="M12" s="114"/>
      <c r="N12" s="114"/>
      <c r="O12" s="134"/>
      <c r="P12" s="85" t="s">
        <v>396</v>
      </c>
      <c r="Q12" s="161" t="str">
        <f>IF(Q16&lt;&gt;"",$AE$6,"")</f>
        <v/>
      </c>
      <c r="R12" s="114"/>
      <c r="S12" s="82" t="s">
        <v>397</v>
      </c>
      <c r="T12" s="146" t="str">
        <f>IF(C12=0,"",ROUND(1/Q12,4))</f>
        <v/>
      </c>
      <c r="U12" s="114"/>
      <c r="V12" s="145"/>
      <c r="W12" s="153"/>
      <c r="X12" s="147"/>
      <c r="Y12" s="133"/>
      <c r="Z12" s="162" t="str">
        <f>IF(Q16&lt;&gt;"",$AB$6,"")</f>
        <v/>
      </c>
      <c r="AA12" s="134"/>
      <c r="AC12" s="133" t="s">
        <v>536</v>
      </c>
      <c r="AD12" s="154" t="e">
        <f>ROUND(AD9/Q10/2,3)</f>
        <v>#DIV/0!</v>
      </c>
      <c r="AF12" s="133"/>
      <c r="AG12" s="134"/>
    </row>
    <row r="13" spans="2:35">
      <c r="B13" s="1055"/>
      <c r="C13" s="139"/>
      <c r="D13" s="140"/>
      <c r="E13" s="141"/>
      <c r="F13" s="141"/>
      <c r="G13" s="141"/>
      <c r="H13" s="141"/>
      <c r="I13" s="151" t="s">
        <v>398</v>
      </c>
      <c r="J13" s="163" t="str">
        <f>IF(C12=0,"",ROUND(($E$7*E16+F16*$F$7+G16*$G$7+H16*$H$7)/C12,3))</f>
        <v/>
      </c>
      <c r="K13" s="114"/>
      <c r="L13" s="114"/>
      <c r="M13" s="114"/>
      <c r="N13" s="114"/>
      <c r="O13" s="134"/>
      <c r="P13" s="85"/>
      <c r="Q13" s="114"/>
      <c r="R13" s="114"/>
      <c r="S13" s="82"/>
      <c r="T13" s="138"/>
      <c r="U13" s="114"/>
      <c r="V13" s="145" t="s">
        <v>399</v>
      </c>
      <c r="W13" s="146" t="str">
        <f>IF(C12=0,"",ROUND(T12*T14*T16,4))</f>
        <v/>
      </c>
      <c r="X13" s="147" t="s">
        <v>400</v>
      </c>
      <c r="Y13" s="133"/>
      <c r="Z13" s="114"/>
      <c r="AA13" s="134"/>
      <c r="AC13" s="133" t="s">
        <v>401</v>
      </c>
      <c r="AD13" s="164" t="str">
        <f>IF(C12=0,"",ROUND((S10*2+(AD12*2*Q10*Z12))*Q10*Z12/2,4))</f>
        <v/>
      </c>
      <c r="AF13" s="133" t="s">
        <v>401</v>
      </c>
      <c r="AG13" s="164" t="e">
        <f t="shared" ref="AG13" si="6">AG10^2*PI()-(AG10^2*PI()*106.26/360-(AG11-AG10)*AG11/2)</f>
        <v>#VALUE!</v>
      </c>
    </row>
    <row r="14" spans="2:35">
      <c r="B14" s="1055"/>
      <c r="C14" s="139"/>
      <c r="D14" s="140"/>
      <c r="E14" s="141"/>
      <c r="F14" s="141"/>
      <c r="G14" s="141"/>
      <c r="H14" s="141"/>
      <c r="I14" s="151"/>
      <c r="J14" s="114"/>
      <c r="K14" s="114"/>
      <c r="L14" s="114"/>
      <c r="M14" s="114"/>
      <c r="N14" s="114"/>
      <c r="O14" s="134"/>
      <c r="P14" s="85" t="s">
        <v>402</v>
      </c>
      <c r="Q14" s="146" t="str">
        <f>IF(C12=0,"",ROUND(W9/W11,4))</f>
        <v/>
      </c>
      <c r="R14" s="114"/>
      <c r="S14" s="82" t="s">
        <v>403</v>
      </c>
      <c r="T14" s="146" t="str">
        <f>IF(C12=0,"",ROUND(Q14^(2/3),4))</f>
        <v/>
      </c>
      <c r="U14" s="114"/>
      <c r="V14" s="82"/>
      <c r="W14" s="165"/>
      <c r="X14" s="147"/>
      <c r="Y14" s="133" t="s">
        <v>404</v>
      </c>
      <c r="Z14" s="114"/>
      <c r="AA14" s="134"/>
      <c r="AC14" s="166" t="s">
        <v>405</v>
      </c>
      <c r="AD14" s="167" t="str">
        <f>IF(C12=0,"",AD11*2*Z12+S10)</f>
        <v/>
      </c>
      <c r="AF14" s="166" t="s">
        <v>405</v>
      </c>
      <c r="AG14" s="167">
        <f t="shared" ref="AG14" si="7">ROUND(Q8*PI()*(1-106.26/360),3)</f>
        <v>0</v>
      </c>
    </row>
    <row r="15" spans="2:35">
      <c r="B15" s="1055"/>
      <c r="C15" s="139"/>
      <c r="D15" s="140"/>
      <c r="E15" s="141"/>
      <c r="F15" s="141"/>
      <c r="G15" s="141"/>
      <c r="H15" s="141"/>
      <c r="I15" s="151" t="s">
        <v>406</v>
      </c>
      <c r="J15" s="456" t="str">
        <f>IF(Q16&lt;&gt;"",$AD$6,"")</f>
        <v/>
      </c>
      <c r="K15" s="114" t="s">
        <v>407</v>
      </c>
      <c r="L15" s="114"/>
      <c r="M15" s="114"/>
      <c r="N15" s="114"/>
      <c r="O15" s="134"/>
      <c r="P15" s="85"/>
      <c r="Q15" s="114"/>
      <c r="R15" s="114"/>
      <c r="S15" s="82"/>
      <c r="T15" s="138"/>
      <c r="U15" s="114"/>
      <c r="V15" s="82" t="s">
        <v>408</v>
      </c>
      <c r="W15" s="146" t="str">
        <f>IF(C12=0,"",ROUND(W9*W13,4))</f>
        <v/>
      </c>
      <c r="X15" s="147" t="s">
        <v>537</v>
      </c>
      <c r="Y15" s="133" t="s">
        <v>538</v>
      </c>
      <c r="Z15" s="168" t="e">
        <f t="shared" ref="Z15" si="8">IF(C12=0,"",INT(W15*100/M16))/100</f>
        <v>#VALUE!</v>
      </c>
      <c r="AA15" s="134" t="s">
        <v>409</v>
      </c>
      <c r="AB15" s="112" t="e">
        <f t="shared" ref="AB15" si="9">IF(Z15&gt;=$AC$6,"OK","NG")</f>
        <v>#VALUE!</v>
      </c>
    </row>
    <row r="16" spans="2:35">
      <c r="B16" s="1056"/>
      <c r="C16" s="169"/>
      <c r="D16" s="170"/>
      <c r="E16" s="171">
        <f t="shared" ref="E16:H16" si="10">SUM(E8:E15)</f>
        <v>0</v>
      </c>
      <c r="F16" s="171">
        <f t="shared" si="10"/>
        <v>0</v>
      </c>
      <c r="G16" s="171">
        <f t="shared" si="10"/>
        <v>0</v>
      </c>
      <c r="H16" s="171">
        <f t="shared" si="10"/>
        <v>0</v>
      </c>
      <c r="I16" s="172"/>
      <c r="J16" s="173"/>
      <c r="K16" s="173"/>
      <c r="L16" s="87" t="s">
        <v>410</v>
      </c>
      <c r="M16" s="174" t="str">
        <f>IF(C12=0,"",ROUND((1/360)*J13*J15*J10,4))</f>
        <v/>
      </c>
      <c r="N16" s="173" t="s">
        <v>537</v>
      </c>
      <c r="O16" s="175"/>
      <c r="P16" s="88" t="s">
        <v>411</v>
      </c>
      <c r="Q16" s="176"/>
      <c r="R16" s="173" t="s">
        <v>412</v>
      </c>
      <c r="S16" s="87" t="s">
        <v>413</v>
      </c>
      <c r="T16" s="174" t="str">
        <f>IF(C12=0,"",ROUND((Q16/100)^(1/2),4))</f>
        <v/>
      </c>
      <c r="U16" s="173"/>
      <c r="V16" s="173"/>
      <c r="W16" s="177" t="str">
        <f t="shared" ref="W16" si="11">IF(M13=0,"",ROUND((1/360)*T13*T15*T10,2))</f>
        <v/>
      </c>
      <c r="X16" s="175"/>
      <c r="Y16" s="166"/>
      <c r="Z16" s="173"/>
      <c r="AA16" s="175"/>
    </row>
    <row r="17" spans="2:33">
      <c r="B17" s="1054" t="s">
        <v>539</v>
      </c>
      <c r="C17" s="130"/>
      <c r="D17" s="131"/>
      <c r="E17" s="132"/>
      <c r="F17" s="132"/>
      <c r="G17" s="132"/>
      <c r="H17" s="132"/>
      <c r="I17" s="133"/>
      <c r="J17" s="114"/>
      <c r="K17" s="114"/>
      <c r="L17" s="114"/>
      <c r="M17" s="114"/>
      <c r="N17" s="114"/>
      <c r="O17" s="134"/>
      <c r="P17" s="86" t="s">
        <v>384</v>
      </c>
      <c r="Q17" s="135"/>
      <c r="R17" s="136"/>
      <c r="S17" s="137" t="s">
        <v>385</v>
      </c>
      <c r="T17" s="138"/>
      <c r="U17" s="114"/>
      <c r="V17" s="114"/>
      <c r="W17" s="114"/>
      <c r="X17" s="134"/>
      <c r="Y17" s="1057" t="s">
        <v>525</v>
      </c>
      <c r="Z17" s="1058"/>
      <c r="AA17" s="1059"/>
      <c r="AC17" s="1060" t="s">
        <v>386</v>
      </c>
      <c r="AD17" s="1061"/>
      <c r="AF17" s="1060" t="s">
        <v>526</v>
      </c>
      <c r="AG17" s="1061"/>
    </row>
    <row r="18" spans="2:33">
      <c r="B18" s="1055"/>
      <c r="C18" s="139"/>
      <c r="D18" s="140"/>
      <c r="E18" s="141"/>
      <c r="F18" s="141"/>
      <c r="G18" s="141"/>
      <c r="H18" s="141"/>
      <c r="I18" s="133"/>
      <c r="J18" s="114"/>
      <c r="K18" s="114"/>
      <c r="L18" s="114"/>
      <c r="M18" s="114"/>
      <c r="N18" s="114"/>
      <c r="O18" s="134"/>
      <c r="P18" s="86" t="s">
        <v>387</v>
      </c>
      <c r="Q18" s="142"/>
      <c r="R18" s="143" t="s">
        <v>388</v>
      </c>
      <c r="S18" s="144"/>
      <c r="T18" s="138"/>
      <c r="U18" s="114"/>
      <c r="V18" s="145" t="s">
        <v>389</v>
      </c>
      <c r="W18" s="146" t="str">
        <f t="shared" ref="W18" si="12">IF(Q17="",AD22,AG22)</f>
        <v/>
      </c>
      <c r="X18" s="147" t="s">
        <v>528</v>
      </c>
      <c r="Y18" s="1062"/>
      <c r="Z18" s="1063"/>
      <c r="AA18" s="1064"/>
      <c r="AC18" s="148" t="s">
        <v>529</v>
      </c>
      <c r="AD18" s="149">
        <f t="shared" ref="AD18" si="13">S18-S19</f>
        <v>0</v>
      </c>
      <c r="AF18" s="148"/>
      <c r="AG18" s="150"/>
    </row>
    <row r="19" spans="2:33">
      <c r="B19" s="1055"/>
      <c r="C19" s="139"/>
      <c r="D19" s="140"/>
      <c r="E19" s="141"/>
      <c r="F19" s="141"/>
      <c r="G19" s="141"/>
      <c r="H19" s="141"/>
      <c r="I19" s="151" t="s">
        <v>390</v>
      </c>
      <c r="J19" s="146" t="str">
        <f t="shared" ref="J19" si="14">IF(C21=0,"",C21)</f>
        <v/>
      </c>
      <c r="K19" s="114" t="s">
        <v>391</v>
      </c>
      <c r="L19" s="114"/>
      <c r="M19" s="114"/>
      <c r="N19" s="114"/>
      <c r="O19" s="134"/>
      <c r="P19" s="152" t="s">
        <v>531</v>
      </c>
      <c r="Q19" s="135"/>
      <c r="R19" s="143" t="s">
        <v>392</v>
      </c>
      <c r="S19" s="144"/>
      <c r="T19" s="138"/>
      <c r="U19" s="114"/>
      <c r="V19" s="145"/>
      <c r="W19" s="153"/>
      <c r="X19" s="147"/>
      <c r="Y19" s="133"/>
      <c r="Z19" s="114"/>
      <c r="AA19" s="134"/>
      <c r="AC19" s="133" t="s">
        <v>532</v>
      </c>
      <c r="AD19" s="154">
        <f>ROUND(AD18/2,3)</f>
        <v>0</v>
      </c>
      <c r="AF19" s="133" t="s">
        <v>533</v>
      </c>
      <c r="AG19" s="154">
        <f t="shared" ref="AG19" si="15">Q17/2</f>
        <v>0</v>
      </c>
    </row>
    <row r="20" spans="2:33">
      <c r="B20" s="1055"/>
      <c r="C20" s="139"/>
      <c r="D20" s="140"/>
      <c r="E20" s="141"/>
      <c r="F20" s="155"/>
      <c r="G20" s="141"/>
      <c r="H20" s="141"/>
      <c r="I20" s="151"/>
      <c r="J20" s="156"/>
      <c r="K20" s="114"/>
      <c r="L20" s="114"/>
      <c r="M20" s="114"/>
      <c r="N20" s="114"/>
      <c r="O20" s="134"/>
      <c r="P20" s="157"/>
      <c r="Q20" s="158"/>
      <c r="R20" s="114"/>
      <c r="S20" s="114"/>
      <c r="T20" s="138"/>
      <c r="U20" s="114"/>
      <c r="V20" s="145" t="s">
        <v>393</v>
      </c>
      <c r="W20" s="146" t="str">
        <f t="shared" ref="W20" si="16">IF(Q17="",AD23,AG23)</f>
        <v/>
      </c>
      <c r="X20" s="147" t="s">
        <v>394</v>
      </c>
      <c r="Y20" s="133" t="s">
        <v>518</v>
      </c>
      <c r="Z20" s="114"/>
      <c r="AA20" s="134"/>
      <c r="AC20" s="133" t="s">
        <v>395</v>
      </c>
      <c r="AD20" s="154">
        <f>ROUND((AD19^2+Q19^2)^(1/2),3)</f>
        <v>0</v>
      </c>
      <c r="AF20" s="133" t="s">
        <v>518</v>
      </c>
      <c r="AG20" s="154" t="e">
        <f>Q17*Z21</f>
        <v>#VALUE!</v>
      </c>
    </row>
    <row r="21" spans="2:33">
      <c r="B21" s="1055"/>
      <c r="C21" s="159">
        <f t="shared" ref="C21" si="17">SUM(E25:H25)</f>
        <v>0</v>
      </c>
      <c r="D21" s="160"/>
      <c r="E21" s="141"/>
      <c r="F21" s="141"/>
      <c r="G21" s="141"/>
      <c r="H21" s="141"/>
      <c r="I21" s="151"/>
      <c r="J21" s="114"/>
      <c r="K21" s="114"/>
      <c r="L21" s="114"/>
      <c r="M21" s="114"/>
      <c r="N21" s="114"/>
      <c r="O21" s="134"/>
      <c r="P21" s="85" t="s">
        <v>396</v>
      </c>
      <c r="Q21" s="161" t="str">
        <f>IF(Q25&lt;&gt;"",$AE$6,"")</f>
        <v/>
      </c>
      <c r="R21" s="114"/>
      <c r="S21" s="82" t="s">
        <v>397</v>
      </c>
      <c r="T21" s="146" t="str">
        <f>IF(C21=0,"",ROUND(1/Q21,4))</f>
        <v/>
      </c>
      <c r="U21" s="114"/>
      <c r="V21" s="145"/>
      <c r="W21" s="153"/>
      <c r="X21" s="147"/>
      <c r="Y21" s="133"/>
      <c r="Z21" s="162" t="str">
        <f>IF(Q25&lt;&gt;"",$AB$6,"")</f>
        <v/>
      </c>
      <c r="AA21" s="134"/>
      <c r="AC21" s="133" t="s">
        <v>536</v>
      </c>
      <c r="AD21" s="154" t="e">
        <f>ROUND(AD18/Q19/2,3)</f>
        <v>#DIV/0!</v>
      </c>
      <c r="AF21" s="133"/>
      <c r="AG21" s="134"/>
    </row>
    <row r="22" spans="2:33">
      <c r="B22" s="1055"/>
      <c r="C22" s="139"/>
      <c r="D22" s="140"/>
      <c r="E22" s="141"/>
      <c r="F22" s="141"/>
      <c r="G22" s="141"/>
      <c r="H22" s="141"/>
      <c r="I22" s="151" t="s">
        <v>398</v>
      </c>
      <c r="J22" s="163" t="str">
        <f>IF(C21=0,"",ROUND(($E$7*E25+F25*$F$7+G25*$G$7+H25*$H$7)/C21,3))</f>
        <v/>
      </c>
      <c r="K22" s="114"/>
      <c r="L22" s="114"/>
      <c r="M22" s="114"/>
      <c r="N22" s="114"/>
      <c r="O22" s="134"/>
      <c r="P22" s="85"/>
      <c r="Q22" s="114"/>
      <c r="R22" s="114"/>
      <c r="S22" s="82"/>
      <c r="T22" s="138"/>
      <c r="U22" s="114"/>
      <c r="V22" s="145" t="s">
        <v>399</v>
      </c>
      <c r="W22" s="146" t="str">
        <f>IF(C21=0,"",ROUND(T21*T23*T25,4))</f>
        <v/>
      </c>
      <c r="X22" s="147" t="s">
        <v>400</v>
      </c>
      <c r="Y22" s="133"/>
      <c r="Z22" s="114"/>
      <c r="AA22" s="134"/>
      <c r="AC22" s="133" t="s">
        <v>401</v>
      </c>
      <c r="AD22" s="164" t="str">
        <f>IF(C21=0,"",ROUND((S19*2+(AD21*2*Q19*Z21))*Q19*Z21/2,4))</f>
        <v/>
      </c>
      <c r="AF22" s="133" t="s">
        <v>401</v>
      </c>
      <c r="AG22" s="164" t="e">
        <f t="shared" ref="AG22" si="18">AG19^2*PI()-(AG19^2*PI()*106.26/360-(AG20-AG19)*AG20/2)</f>
        <v>#VALUE!</v>
      </c>
    </row>
    <row r="23" spans="2:33">
      <c r="B23" s="1055"/>
      <c r="C23" s="139"/>
      <c r="D23" s="140"/>
      <c r="E23" s="141"/>
      <c r="F23" s="141"/>
      <c r="G23" s="141"/>
      <c r="H23" s="141"/>
      <c r="I23" s="151"/>
      <c r="J23" s="114"/>
      <c r="K23" s="114"/>
      <c r="L23" s="114"/>
      <c r="M23" s="114"/>
      <c r="N23" s="114"/>
      <c r="O23" s="134"/>
      <c r="P23" s="85" t="s">
        <v>402</v>
      </c>
      <c r="Q23" s="146" t="str">
        <f>IF(C21=0,"",ROUND(W18/W20,4))</f>
        <v/>
      </c>
      <c r="R23" s="114"/>
      <c r="S23" s="82" t="s">
        <v>403</v>
      </c>
      <c r="T23" s="146" t="str">
        <f>IF(C21=0,"",ROUND(Q23^(2/3),4))</f>
        <v/>
      </c>
      <c r="U23" s="114"/>
      <c r="V23" s="82"/>
      <c r="W23" s="165"/>
      <c r="X23" s="147"/>
      <c r="Y23" s="133" t="s">
        <v>404</v>
      </c>
      <c r="Z23" s="114"/>
      <c r="AA23" s="134"/>
      <c r="AC23" s="166" t="s">
        <v>405</v>
      </c>
      <c r="AD23" s="167" t="str">
        <f>IF(C21=0,"",AD20*2*Z21+S19)</f>
        <v/>
      </c>
      <c r="AF23" s="166" t="s">
        <v>405</v>
      </c>
      <c r="AG23" s="167">
        <f t="shared" ref="AG23" si="19">ROUND(Q17*PI()*(1-106.26/360),3)</f>
        <v>0</v>
      </c>
    </row>
    <row r="24" spans="2:33">
      <c r="B24" s="1055"/>
      <c r="C24" s="139"/>
      <c r="D24" s="140"/>
      <c r="E24" s="141"/>
      <c r="F24" s="141"/>
      <c r="G24" s="141"/>
      <c r="H24" s="141"/>
      <c r="I24" s="151" t="s">
        <v>406</v>
      </c>
      <c r="J24" s="456" t="str">
        <f>IF(Q25&lt;&gt;"",$AD$6,"")</f>
        <v/>
      </c>
      <c r="K24" s="114" t="s">
        <v>407</v>
      </c>
      <c r="L24" s="114"/>
      <c r="M24" s="114"/>
      <c r="N24" s="114"/>
      <c r="O24" s="134"/>
      <c r="P24" s="85"/>
      <c r="Q24" s="114"/>
      <c r="R24" s="114"/>
      <c r="S24" s="82"/>
      <c r="T24" s="138"/>
      <c r="U24" s="114"/>
      <c r="V24" s="82" t="s">
        <v>408</v>
      </c>
      <c r="W24" s="146" t="str">
        <f>IF(C21=0,"",ROUND(W18*W22,4))</f>
        <v/>
      </c>
      <c r="X24" s="147" t="s">
        <v>537</v>
      </c>
      <c r="Y24" s="133" t="s">
        <v>538</v>
      </c>
      <c r="Z24" s="168" t="e">
        <f t="shared" ref="Z24" si="20">IF(C21=0,"",INT(W24*100/M25))/100</f>
        <v>#VALUE!</v>
      </c>
      <c r="AA24" s="134" t="s">
        <v>409</v>
      </c>
      <c r="AB24" s="112" t="e">
        <f t="shared" ref="AB24" si="21">IF(Z24&gt;=$AC$6,"OK","NG")</f>
        <v>#VALUE!</v>
      </c>
    </row>
    <row r="25" spans="2:33">
      <c r="B25" s="1056"/>
      <c r="C25" s="169"/>
      <c r="D25" s="170"/>
      <c r="E25" s="171">
        <f t="shared" ref="E25:H25" si="22">SUM(E17:E24)</f>
        <v>0</v>
      </c>
      <c r="F25" s="171">
        <f t="shared" si="22"/>
        <v>0</v>
      </c>
      <c r="G25" s="171">
        <f t="shared" si="22"/>
        <v>0</v>
      </c>
      <c r="H25" s="171">
        <f t="shared" si="22"/>
        <v>0</v>
      </c>
      <c r="I25" s="172"/>
      <c r="J25" s="173"/>
      <c r="K25" s="173"/>
      <c r="L25" s="87" t="s">
        <v>410</v>
      </c>
      <c r="M25" s="174" t="str">
        <f>IF(C21=0,"",ROUND((1/360)*J22*J24*J19,4))</f>
        <v/>
      </c>
      <c r="N25" s="173" t="s">
        <v>537</v>
      </c>
      <c r="O25" s="175"/>
      <c r="P25" s="88" t="s">
        <v>411</v>
      </c>
      <c r="Q25" s="176"/>
      <c r="R25" s="173" t="s">
        <v>412</v>
      </c>
      <c r="S25" s="87" t="s">
        <v>413</v>
      </c>
      <c r="T25" s="174" t="str">
        <f>IF(C21=0,"",ROUND((Q25/100)^(1/2),4))</f>
        <v/>
      </c>
      <c r="U25" s="173"/>
      <c r="V25" s="173"/>
      <c r="W25" s="177" t="str">
        <f t="shared" ref="W25" si="23">IF(M22=0,"",ROUND((1/360)*T22*T24*T19,2))</f>
        <v/>
      </c>
      <c r="X25" s="175"/>
      <c r="Y25" s="166"/>
      <c r="Z25" s="173"/>
      <c r="AA25" s="175"/>
    </row>
    <row r="26" spans="2:33">
      <c r="B26" s="1054" t="s">
        <v>540</v>
      </c>
      <c r="C26" s="130"/>
      <c r="D26" s="131"/>
      <c r="E26" s="132"/>
      <c r="F26" s="132"/>
      <c r="G26" s="132"/>
      <c r="H26" s="132"/>
      <c r="I26" s="133"/>
      <c r="J26" s="114"/>
      <c r="K26" s="114"/>
      <c r="L26" s="114"/>
      <c r="M26" s="114"/>
      <c r="N26" s="114"/>
      <c r="O26" s="134"/>
      <c r="P26" s="86" t="s">
        <v>384</v>
      </c>
      <c r="Q26" s="135"/>
      <c r="R26" s="136"/>
      <c r="S26" s="137" t="s">
        <v>385</v>
      </c>
      <c r="T26" s="138"/>
      <c r="U26" s="114"/>
      <c r="V26" s="114"/>
      <c r="W26" s="114"/>
      <c r="X26" s="134"/>
      <c r="Y26" s="1057" t="s">
        <v>525</v>
      </c>
      <c r="Z26" s="1058"/>
      <c r="AA26" s="1059"/>
      <c r="AC26" s="1060" t="s">
        <v>386</v>
      </c>
      <c r="AD26" s="1061"/>
      <c r="AF26" s="1060" t="s">
        <v>526</v>
      </c>
      <c r="AG26" s="1061"/>
    </row>
    <row r="27" spans="2:33">
      <c r="B27" s="1055"/>
      <c r="C27" s="139"/>
      <c r="D27" s="140"/>
      <c r="E27" s="141"/>
      <c r="F27" s="141"/>
      <c r="G27" s="141"/>
      <c r="H27" s="141"/>
      <c r="I27" s="133"/>
      <c r="J27" s="114"/>
      <c r="K27" s="114"/>
      <c r="L27" s="114"/>
      <c r="M27" s="114"/>
      <c r="N27" s="114"/>
      <c r="O27" s="134"/>
      <c r="P27" s="86" t="s">
        <v>387</v>
      </c>
      <c r="Q27" s="142"/>
      <c r="R27" s="143" t="s">
        <v>388</v>
      </c>
      <c r="S27" s="144"/>
      <c r="T27" s="138"/>
      <c r="U27" s="114"/>
      <c r="V27" s="145" t="s">
        <v>389</v>
      </c>
      <c r="W27" s="146" t="str">
        <f t="shared" ref="W27" si="24">IF(Q26="",AD31,AG31)</f>
        <v/>
      </c>
      <c r="X27" s="147" t="s">
        <v>528</v>
      </c>
      <c r="Y27" s="1062"/>
      <c r="Z27" s="1063"/>
      <c r="AA27" s="1064"/>
      <c r="AC27" s="148" t="s">
        <v>529</v>
      </c>
      <c r="AD27" s="149">
        <f t="shared" ref="AD27" si="25">S27-S28</f>
        <v>0</v>
      </c>
      <c r="AF27" s="148"/>
      <c r="AG27" s="150"/>
    </row>
    <row r="28" spans="2:33">
      <c r="B28" s="1055"/>
      <c r="C28" s="139"/>
      <c r="D28" s="140"/>
      <c r="E28" s="141"/>
      <c r="F28" s="141"/>
      <c r="G28" s="141"/>
      <c r="H28" s="141"/>
      <c r="I28" s="151" t="s">
        <v>390</v>
      </c>
      <c r="J28" s="146" t="str">
        <f t="shared" ref="J28" si="26">IF(C30=0,"",C30)</f>
        <v/>
      </c>
      <c r="K28" s="114" t="s">
        <v>391</v>
      </c>
      <c r="L28" s="114"/>
      <c r="M28" s="114"/>
      <c r="N28" s="114"/>
      <c r="O28" s="134"/>
      <c r="P28" s="152" t="s">
        <v>531</v>
      </c>
      <c r="Q28" s="135"/>
      <c r="R28" s="143" t="s">
        <v>392</v>
      </c>
      <c r="S28" s="144"/>
      <c r="T28" s="138"/>
      <c r="U28" s="114"/>
      <c r="V28" s="145"/>
      <c r="W28" s="153"/>
      <c r="X28" s="147"/>
      <c r="Y28" s="133"/>
      <c r="Z28" s="114"/>
      <c r="AA28" s="134"/>
      <c r="AC28" s="133" t="s">
        <v>532</v>
      </c>
      <c r="AD28" s="154">
        <f>ROUND(AD27/2,3)</f>
        <v>0</v>
      </c>
      <c r="AF28" s="133" t="s">
        <v>533</v>
      </c>
      <c r="AG28" s="154">
        <f t="shared" ref="AG28" si="27">Q26/2</f>
        <v>0</v>
      </c>
    </row>
    <row r="29" spans="2:33">
      <c r="B29" s="1055"/>
      <c r="C29" s="139"/>
      <c r="D29" s="140"/>
      <c r="E29" s="141"/>
      <c r="F29" s="155"/>
      <c r="G29" s="141"/>
      <c r="H29" s="141"/>
      <c r="I29" s="151"/>
      <c r="J29" s="156"/>
      <c r="K29" s="114"/>
      <c r="L29" s="114"/>
      <c r="M29" s="114"/>
      <c r="N29" s="114"/>
      <c r="O29" s="134"/>
      <c r="P29" s="157"/>
      <c r="Q29" s="158"/>
      <c r="R29" s="114"/>
      <c r="S29" s="114"/>
      <c r="T29" s="138"/>
      <c r="U29" s="114"/>
      <c r="V29" s="145" t="s">
        <v>393</v>
      </c>
      <c r="W29" s="146" t="str">
        <f t="shared" ref="W29" si="28">IF(Q26="",AD32,AG32)</f>
        <v/>
      </c>
      <c r="X29" s="147" t="s">
        <v>394</v>
      </c>
      <c r="Y29" s="133" t="s">
        <v>518</v>
      </c>
      <c r="Z29" s="114"/>
      <c r="AA29" s="134"/>
      <c r="AC29" s="133" t="s">
        <v>395</v>
      </c>
      <c r="AD29" s="154">
        <f>ROUND((AD28^2+Q28^2)^(1/2),3)</f>
        <v>0</v>
      </c>
      <c r="AF29" s="133" t="s">
        <v>518</v>
      </c>
      <c r="AG29" s="154" t="e">
        <f>Q26*Z30</f>
        <v>#VALUE!</v>
      </c>
    </row>
    <row r="30" spans="2:33">
      <c r="B30" s="1055"/>
      <c r="C30" s="159">
        <f t="shared" ref="C30" si="29">SUM(E34:H34)</f>
        <v>0</v>
      </c>
      <c r="D30" s="160"/>
      <c r="E30" s="141"/>
      <c r="F30" s="141"/>
      <c r="G30" s="141"/>
      <c r="H30" s="141"/>
      <c r="I30" s="151"/>
      <c r="J30" s="114"/>
      <c r="K30" s="114"/>
      <c r="L30" s="114"/>
      <c r="M30" s="114"/>
      <c r="N30" s="114"/>
      <c r="O30" s="134"/>
      <c r="P30" s="85" t="s">
        <v>396</v>
      </c>
      <c r="Q30" s="161" t="str">
        <f>IF(Q34&lt;&gt;"",$AE$6,"")</f>
        <v/>
      </c>
      <c r="R30" s="114"/>
      <c r="S30" s="82" t="s">
        <v>397</v>
      </c>
      <c r="T30" s="146" t="str">
        <f>IF(C30=0,"",ROUND(1/Q30,4))</f>
        <v/>
      </c>
      <c r="U30" s="114"/>
      <c r="V30" s="145"/>
      <c r="W30" s="153"/>
      <c r="X30" s="147"/>
      <c r="Y30" s="133"/>
      <c r="Z30" s="162" t="str">
        <f>IF(Q34&lt;&gt;"",$AB$6,"")</f>
        <v/>
      </c>
      <c r="AA30" s="134"/>
      <c r="AC30" s="133" t="s">
        <v>536</v>
      </c>
      <c r="AD30" s="154" t="e">
        <f>ROUND(AD27/Q28/2,3)</f>
        <v>#DIV/0!</v>
      </c>
      <c r="AF30" s="133"/>
      <c r="AG30" s="134"/>
    </row>
    <row r="31" spans="2:33">
      <c r="B31" s="1055"/>
      <c r="C31" s="139"/>
      <c r="D31" s="140"/>
      <c r="E31" s="141"/>
      <c r="F31" s="141"/>
      <c r="G31" s="141"/>
      <c r="H31" s="141"/>
      <c r="I31" s="151" t="s">
        <v>398</v>
      </c>
      <c r="J31" s="163" t="str">
        <f>IF(C30=0,"",ROUND(($E$7*E34+F34*$F$7+G34*$G$7+H34*$H$7)/C30,3))</f>
        <v/>
      </c>
      <c r="K31" s="114"/>
      <c r="L31" s="114"/>
      <c r="M31" s="114"/>
      <c r="N31" s="114"/>
      <c r="O31" s="134"/>
      <c r="P31" s="85"/>
      <c r="Q31" s="114"/>
      <c r="R31" s="114"/>
      <c r="S31" s="82"/>
      <c r="T31" s="138"/>
      <c r="U31" s="114"/>
      <c r="V31" s="145" t="s">
        <v>399</v>
      </c>
      <c r="W31" s="146" t="str">
        <f>IF(C30=0,"",ROUND(T30*T32*T34,4))</f>
        <v/>
      </c>
      <c r="X31" s="147" t="s">
        <v>400</v>
      </c>
      <c r="Y31" s="133"/>
      <c r="Z31" s="114"/>
      <c r="AA31" s="134"/>
      <c r="AC31" s="133" t="s">
        <v>401</v>
      </c>
      <c r="AD31" s="164" t="str">
        <f>IF(C30=0,"",ROUND((S28*2+(AD30*2*Q28*Z30))*Q28*Z30/2,4))</f>
        <v/>
      </c>
      <c r="AF31" s="133" t="s">
        <v>401</v>
      </c>
      <c r="AG31" s="164" t="e">
        <f t="shared" ref="AG31" si="30">AG28^2*PI()-(AG28^2*PI()*106.26/360-(AG29-AG28)*AG29/2)</f>
        <v>#VALUE!</v>
      </c>
    </row>
    <row r="32" spans="2:33">
      <c r="B32" s="1055"/>
      <c r="C32" s="139"/>
      <c r="D32" s="140"/>
      <c r="E32" s="141"/>
      <c r="F32" s="141"/>
      <c r="G32" s="141"/>
      <c r="H32" s="141"/>
      <c r="I32" s="151"/>
      <c r="J32" s="114"/>
      <c r="K32" s="114"/>
      <c r="L32" s="114"/>
      <c r="M32" s="114"/>
      <c r="N32" s="114"/>
      <c r="O32" s="134"/>
      <c r="P32" s="85" t="s">
        <v>402</v>
      </c>
      <c r="Q32" s="146" t="str">
        <f>IF(C30=0,"",ROUND(W27/W29,4))</f>
        <v/>
      </c>
      <c r="R32" s="114"/>
      <c r="S32" s="82" t="s">
        <v>403</v>
      </c>
      <c r="T32" s="146" t="str">
        <f>IF(C30=0,"",ROUND(Q32^(2/3),4))</f>
        <v/>
      </c>
      <c r="U32" s="114"/>
      <c r="V32" s="82"/>
      <c r="W32" s="165"/>
      <c r="X32" s="147"/>
      <c r="Y32" s="133" t="s">
        <v>404</v>
      </c>
      <c r="Z32" s="114"/>
      <c r="AA32" s="134"/>
      <c r="AC32" s="166" t="s">
        <v>405</v>
      </c>
      <c r="AD32" s="167" t="str">
        <f>IF(C30=0,"",AD29*2*Z30+S28)</f>
        <v/>
      </c>
      <c r="AF32" s="166" t="s">
        <v>405</v>
      </c>
      <c r="AG32" s="167">
        <f t="shared" ref="AG32" si="31">ROUND(Q26*PI()*(1-106.26/360),3)</f>
        <v>0</v>
      </c>
    </row>
    <row r="33" spans="2:33">
      <c r="B33" s="1055"/>
      <c r="C33" s="139"/>
      <c r="D33" s="140"/>
      <c r="E33" s="141"/>
      <c r="F33" s="141"/>
      <c r="G33" s="141"/>
      <c r="H33" s="141"/>
      <c r="I33" s="151" t="s">
        <v>406</v>
      </c>
      <c r="J33" s="456" t="str">
        <f>IF(Q34&lt;&gt;"",$AD$6,"")</f>
        <v/>
      </c>
      <c r="K33" s="114" t="s">
        <v>407</v>
      </c>
      <c r="L33" s="114"/>
      <c r="M33" s="114"/>
      <c r="N33" s="114"/>
      <c r="O33" s="134"/>
      <c r="P33" s="85"/>
      <c r="Q33" s="114"/>
      <c r="R33" s="114"/>
      <c r="S33" s="82"/>
      <c r="T33" s="138"/>
      <c r="U33" s="114"/>
      <c r="V33" s="82" t="s">
        <v>408</v>
      </c>
      <c r="W33" s="146" t="str">
        <f>IF(C30=0,"",ROUND(W27*W31,4))</f>
        <v/>
      </c>
      <c r="X33" s="147" t="s">
        <v>537</v>
      </c>
      <c r="Y33" s="133" t="s">
        <v>538</v>
      </c>
      <c r="Z33" s="168" t="e">
        <f t="shared" ref="Z33" si="32">IF(C30=0,"",INT(W33*100/M34))/100</f>
        <v>#VALUE!</v>
      </c>
      <c r="AA33" s="134" t="s">
        <v>409</v>
      </c>
      <c r="AB33" s="112" t="e">
        <f t="shared" ref="AB33" si="33">IF(Z33&gt;=$AC$6,"OK","NG")</f>
        <v>#VALUE!</v>
      </c>
    </row>
    <row r="34" spans="2:33">
      <c r="B34" s="1056"/>
      <c r="C34" s="169"/>
      <c r="D34" s="170"/>
      <c r="E34" s="171">
        <f t="shared" ref="E34:H34" si="34">SUM(E26:E33)</f>
        <v>0</v>
      </c>
      <c r="F34" s="171">
        <f t="shared" si="34"/>
        <v>0</v>
      </c>
      <c r="G34" s="171">
        <f t="shared" si="34"/>
        <v>0</v>
      </c>
      <c r="H34" s="171">
        <f t="shared" si="34"/>
        <v>0</v>
      </c>
      <c r="I34" s="172"/>
      <c r="J34" s="173"/>
      <c r="K34" s="173"/>
      <c r="L34" s="87" t="s">
        <v>410</v>
      </c>
      <c r="M34" s="174" t="str">
        <f>IF(C30=0,"",ROUND((1/360)*J31*J33*J28,4))</f>
        <v/>
      </c>
      <c r="N34" s="173" t="s">
        <v>537</v>
      </c>
      <c r="O34" s="175"/>
      <c r="P34" s="88" t="s">
        <v>411</v>
      </c>
      <c r="Q34" s="176"/>
      <c r="R34" s="173" t="s">
        <v>412</v>
      </c>
      <c r="S34" s="87" t="s">
        <v>413</v>
      </c>
      <c r="T34" s="174" t="str">
        <f>IF(C30=0,"",ROUND((Q34/100)^(1/2),4))</f>
        <v/>
      </c>
      <c r="U34" s="173"/>
      <c r="V34" s="173"/>
      <c r="W34" s="177" t="str">
        <f t="shared" ref="W34" si="35">IF(M31=0,"",ROUND((1/360)*T31*T33*T28,2))</f>
        <v/>
      </c>
      <c r="X34" s="175"/>
      <c r="Y34" s="166"/>
      <c r="Z34" s="173"/>
      <c r="AA34" s="175"/>
    </row>
    <row r="35" spans="2:33">
      <c r="B35" s="1054" t="s">
        <v>541</v>
      </c>
      <c r="C35" s="130"/>
      <c r="D35" s="131"/>
      <c r="E35" s="132"/>
      <c r="F35" s="132"/>
      <c r="G35" s="132"/>
      <c r="H35" s="132"/>
      <c r="I35" s="133"/>
      <c r="J35" s="114"/>
      <c r="K35" s="114"/>
      <c r="L35" s="114"/>
      <c r="M35" s="114"/>
      <c r="N35" s="114"/>
      <c r="O35" s="134"/>
      <c r="P35" s="86" t="s">
        <v>384</v>
      </c>
      <c r="Q35" s="135"/>
      <c r="R35" s="136"/>
      <c r="S35" s="137" t="s">
        <v>385</v>
      </c>
      <c r="T35" s="138"/>
      <c r="U35" s="114"/>
      <c r="V35" s="114"/>
      <c r="W35" s="114"/>
      <c r="X35" s="134"/>
      <c r="Y35" s="1057" t="s">
        <v>525</v>
      </c>
      <c r="Z35" s="1058"/>
      <c r="AA35" s="1059"/>
      <c r="AC35" s="1060" t="s">
        <v>386</v>
      </c>
      <c r="AD35" s="1061"/>
      <c r="AF35" s="1060" t="s">
        <v>526</v>
      </c>
      <c r="AG35" s="1061"/>
    </row>
    <row r="36" spans="2:33">
      <c r="B36" s="1055"/>
      <c r="C36" s="139"/>
      <c r="D36" s="140"/>
      <c r="E36" s="141"/>
      <c r="F36" s="141"/>
      <c r="G36" s="141"/>
      <c r="H36" s="141"/>
      <c r="I36" s="133"/>
      <c r="J36" s="114"/>
      <c r="K36" s="114"/>
      <c r="L36" s="114"/>
      <c r="M36" s="114"/>
      <c r="N36" s="114"/>
      <c r="O36" s="134"/>
      <c r="P36" s="86" t="s">
        <v>387</v>
      </c>
      <c r="Q36" s="142"/>
      <c r="R36" s="143" t="s">
        <v>388</v>
      </c>
      <c r="S36" s="144"/>
      <c r="T36" s="138"/>
      <c r="U36" s="114"/>
      <c r="V36" s="145" t="s">
        <v>389</v>
      </c>
      <c r="W36" s="146" t="str">
        <f t="shared" ref="W36" si="36">IF(Q35="",AD40,AG40)</f>
        <v/>
      </c>
      <c r="X36" s="147" t="s">
        <v>528</v>
      </c>
      <c r="Y36" s="1062"/>
      <c r="Z36" s="1063"/>
      <c r="AA36" s="1064"/>
      <c r="AC36" s="148" t="s">
        <v>529</v>
      </c>
      <c r="AD36" s="149">
        <f t="shared" ref="AD36" si="37">S36-S37</f>
        <v>0</v>
      </c>
      <c r="AF36" s="148"/>
      <c r="AG36" s="150"/>
    </row>
    <row r="37" spans="2:33">
      <c r="B37" s="1055"/>
      <c r="C37" s="139"/>
      <c r="D37" s="140"/>
      <c r="E37" s="141"/>
      <c r="F37" s="141"/>
      <c r="G37" s="141"/>
      <c r="H37" s="141"/>
      <c r="I37" s="151" t="s">
        <v>390</v>
      </c>
      <c r="J37" s="146" t="str">
        <f t="shared" ref="J37" si="38">IF(C39=0,"",C39)</f>
        <v/>
      </c>
      <c r="K37" s="114" t="s">
        <v>391</v>
      </c>
      <c r="L37" s="114"/>
      <c r="M37" s="114"/>
      <c r="N37" s="114"/>
      <c r="O37" s="134"/>
      <c r="P37" s="152" t="s">
        <v>531</v>
      </c>
      <c r="Q37" s="135"/>
      <c r="R37" s="143" t="s">
        <v>392</v>
      </c>
      <c r="S37" s="144"/>
      <c r="T37" s="138"/>
      <c r="U37" s="114"/>
      <c r="V37" s="145"/>
      <c r="W37" s="153"/>
      <c r="X37" s="147"/>
      <c r="Y37" s="133"/>
      <c r="Z37" s="114"/>
      <c r="AA37" s="134"/>
      <c r="AC37" s="133" t="s">
        <v>532</v>
      </c>
      <c r="AD37" s="154">
        <f>ROUND(AD36/2,3)</f>
        <v>0</v>
      </c>
      <c r="AF37" s="133" t="s">
        <v>533</v>
      </c>
      <c r="AG37" s="154">
        <f t="shared" ref="AG37" si="39">Q35/2</f>
        <v>0</v>
      </c>
    </row>
    <row r="38" spans="2:33">
      <c r="B38" s="1055"/>
      <c r="C38" s="139"/>
      <c r="D38" s="140"/>
      <c r="E38" s="141"/>
      <c r="F38" s="155"/>
      <c r="G38" s="141"/>
      <c r="H38" s="141"/>
      <c r="I38" s="151"/>
      <c r="J38" s="156"/>
      <c r="K38" s="114"/>
      <c r="L38" s="114"/>
      <c r="M38" s="114"/>
      <c r="N38" s="114"/>
      <c r="O38" s="134"/>
      <c r="P38" s="157"/>
      <c r="Q38" s="158"/>
      <c r="R38" s="114"/>
      <c r="S38" s="114"/>
      <c r="T38" s="138"/>
      <c r="U38" s="114"/>
      <c r="V38" s="145" t="s">
        <v>393</v>
      </c>
      <c r="W38" s="146" t="str">
        <f t="shared" ref="W38" si="40">IF(Q35="",AD41,AG41)</f>
        <v/>
      </c>
      <c r="X38" s="147" t="s">
        <v>394</v>
      </c>
      <c r="Y38" s="133" t="s">
        <v>518</v>
      </c>
      <c r="Z38" s="114"/>
      <c r="AA38" s="134"/>
      <c r="AC38" s="133" t="s">
        <v>395</v>
      </c>
      <c r="AD38" s="154">
        <f>ROUND((AD37^2+Q37^2)^(1/2),3)</f>
        <v>0</v>
      </c>
      <c r="AF38" s="133" t="s">
        <v>518</v>
      </c>
      <c r="AG38" s="154" t="e">
        <f>Q35*Z39</f>
        <v>#VALUE!</v>
      </c>
    </row>
    <row r="39" spans="2:33">
      <c r="B39" s="1055"/>
      <c r="C39" s="159">
        <f t="shared" ref="C39" si="41">SUM(E43:H43)</f>
        <v>0</v>
      </c>
      <c r="D39" s="160"/>
      <c r="E39" s="141"/>
      <c r="F39" s="141"/>
      <c r="G39" s="141"/>
      <c r="H39" s="141"/>
      <c r="I39" s="151"/>
      <c r="J39" s="114"/>
      <c r="K39" s="114"/>
      <c r="L39" s="114"/>
      <c r="M39" s="114"/>
      <c r="N39" s="114"/>
      <c r="O39" s="134"/>
      <c r="P39" s="85" t="s">
        <v>396</v>
      </c>
      <c r="Q39" s="161" t="str">
        <f>IF(Q43&lt;&gt;"",$AE$6,"")</f>
        <v/>
      </c>
      <c r="R39" s="114"/>
      <c r="S39" s="82" t="s">
        <v>397</v>
      </c>
      <c r="T39" s="146" t="str">
        <f>IF(C39=0,"",ROUND(1/Q39,4))</f>
        <v/>
      </c>
      <c r="U39" s="114"/>
      <c r="V39" s="145"/>
      <c r="W39" s="153"/>
      <c r="X39" s="147"/>
      <c r="Y39" s="133"/>
      <c r="Z39" s="162" t="str">
        <f>IF(Q43&lt;&gt;"",$AB$6,"")</f>
        <v/>
      </c>
      <c r="AA39" s="134"/>
      <c r="AC39" s="133" t="s">
        <v>536</v>
      </c>
      <c r="AD39" s="154" t="e">
        <f>ROUND(AD36/Q37/2,3)</f>
        <v>#DIV/0!</v>
      </c>
      <c r="AF39" s="133"/>
      <c r="AG39" s="134"/>
    </row>
    <row r="40" spans="2:33">
      <c r="B40" s="1055"/>
      <c r="C40" s="139"/>
      <c r="D40" s="140"/>
      <c r="E40" s="141"/>
      <c r="F40" s="141"/>
      <c r="G40" s="141"/>
      <c r="H40" s="141"/>
      <c r="I40" s="151" t="s">
        <v>398</v>
      </c>
      <c r="J40" s="163" t="str">
        <f>IF(C39=0,"",ROUND(($E$7*E43+F43*$F$7+G43*$G$7+H43*$H$7)/C39,3))</f>
        <v/>
      </c>
      <c r="K40" s="114"/>
      <c r="L40" s="114"/>
      <c r="M40" s="114"/>
      <c r="N40" s="114"/>
      <c r="O40" s="134"/>
      <c r="P40" s="85"/>
      <c r="Q40" s="114"/>
      <c r="R40" s="114"/>
      <c r="S40" s="82"/>
      <c r="T40" s="138"/>
      <c r="U40" s="114"/>
      <c r="V40" s="145" t="s">
        <v>399</v>
      </c>
      <c r="W40" s="146" t="str">
        <f>IF(C39=0,"",ROUND(T39*T41*T43,4))</f>
        <v/>
      </c>
      <c r="X40" s="147" t="s">
        <v>400</v>
      </c>
      <c r="Y40" s="133"/>
      <c r="Z40" s="114"/>
      <c r="AA40" s="134"/>
      <c r="AC40" s="133" t="s">
        <v>401</v>
      </c>
      <c r="AD40" s="164" t="str">
        <f>IF(C39=0,"",ROUND((S37*2+(AD39*2*Q37*Z39))*Q37*Z39/2,4))</f>
        <v/>
      </c>
      <c r="AF40" s="133" t="s">
        <v>401</v>
      </c>
      <c r="AG40" s="164" t="e">
        <f t="shared" ref="AG40" si="42">AG37^2*PI()-(AG37^2*PI()*106.26/360-(AG38-AG37)*AG38/2)</f>
        <v>#VALUE!</v>
      </c>
    </row>
    <row r="41" spans="2:33">
      <c r="B41" s="1055"/>
      <c r="C41" s="139"/>
      <c r="D41" s="140"/>
      <c r="E41" s="141"/>
      <c r="F41" s="141"/>
      <c r="G41" s="141"/>
      <c r="H41" s="141"/>
      <c r="I41" s="151"/>
      <c r="J41" s="114"/>
      <c r="K41" s="114"/>
      <c r="L41" s="114"/>
      <c r="M41" s="114"/>
      <c r="N41" s="114"/>
      <c r="O41" s="134"/>
      <c r="P41" s="85" t="s">
        <v>402</v>
      </c>
      <c r="Q41" s="146" t="str">
        <f>IF(C39=0,"",ROUND(W36/W38,4))</f>
        <v/>
      </c>
      <c r="R41" s="114"/>
      <c r="S41" s="82" t="s">
        <v>403</v>
      </c>
      <c r="T41" s="146" t="str">
        <f>IF(C39=0,"",ROUND(Q41^(2/3),4))</f>
        <v/>
      </c>
      <c r="U41" s="114"/>
      <c r="V41" s="82"/>
      <c r="W41" s="165"/>
      <c r="X41" s="147"/>
      <c r="Y41" s="133" t="s">
        <v>404</v>
      </c>
      <c r="Z41" s="114"/>
      <c r="AA41" s="134"/>
      <c r="AC41" s="166" t="s">
        <v>405</v>
      </c>
      <c r="AD41" s="167" t="str">
        <f>IF(C39=0,"",AD38*2*Z39+S37)</f>
        <v/>
      </c>
      <c r="AF41" s="166" t="s">
        <v>405</v>
      </c>
      <c r="AG41" s="167">
        <f t="shared" ref="AG41" si="43">ROUND(Q35*PI()*(1-106.26/360),3)</f>
        <v>0</v>
      </c>
    </row>
    <row r="42" spans="2:33">
      <c r="B42" s="1055"/>
      <c r="C42" s="139"/>
      <c r="D42" s="140"/>
      <c r="E42" s="141"/>
      <c r="F42" s="141"/>
      <c r="G42" s="141"/>
      <c r="H42" s="141"/>
      <c r="I42" s="151" t="s">
        <v>406</v>
      </c>
      <c r="J42" s="456" t="str">
        <f>IF(Q43&lt;&gt;"",$AD$6,"")</f>
        <v/>
      </c>
      <c r="K42" s="114" t="s">
        <v>407</v>
      </c>
      <c r="L42" s="114"/>
      <c r="M42" s="114"/>
      <c r="N42" s="114"/>
      <c r="O42" s="134"/>
      <c r="P42" s="85"/>
      <c r="Q42" s="114"/>
      <c r="R42" s="114"/>
      <c r="S42" s="82"/>
      <c r="T42" s="138"/>
      <c r="U42" s="114"/>
      <c r="V42" s="82" t="s">
        <v>408</v>
      </c>
      <c r="W42" s="146" t="str">
        <f>IF(C39=0,"",ROUND(W36*W40,4))</f>
        <v/>
      </c>
      <c r="X42" s="147" t="s">
        <v>537</v>
      </c>
      <c r="Y42" s="133" t="s">
        <v>538</v>
      </c>
      <c r="Z42" s="168" t="e">
        <f t="shared" ref="Z42" si="44">IF(C39=0,"",INT(W42*100/M43))/100</f>
        <v>#VALUE!</v>
      </c>
      <c r="AA42" s="134" t="s">
        <v>409</v>
      </c>
      <c r="AB42" s="112" t="e">
        <f t="shared" ref="AB42" si="45">IF(Z42&gt;=$AC$6,"OK","NG")</f>
        <v>#VALUE!</v>
      </c>
    </row>
    <row r="43" spans="2:33">
      <c r="B43" s="1056"/>
      <c r="C43" s="169"/>
      <c r="D43" s="170"/>
      <c r="E43" s="171">
        <f t="shared" ref="E43:H43" si="46">SUM(E35:E42)</f>
        <v>0</v>
      </c>
      <c r="F43" s="171">
        <f t="shared" si="46"/>
        <v>0</v>
      </c>
      <c r="G43" s="171">
        <f t="shared" si="46"/>
        <v>0</v>
      </c>
      <c r="H43" s="171">
        <f t="shared" si="46"/>
        <v>0</v>
      </c>
      <c r="I43" s="172"/>
      <c r="J43" s="173"/>
      <c r="K43" s="173"/>
      <c r="L43" s="87" t="s">
        <v>410</v>
      </c>
      <c r="M43" s="174" t="str">
        <f>IF(C39=0,"",ROUND((1/360)*J40*J42*J37,4))</f>
        <v/>
      </c>
      <c r="N43" s="173" t="s">
        <v>537</v>
      </c>
      <c r="O43" s="175"/>
      <c r="P43" s="88" t="s">
        <v>411</v>
      </c>
      <c r="Q43" s="176"/>
      <c r="R43" s="173" t="s">
        <v>412</v>
      </c>
      <c r="S43" s="87" t="s">
        <v>413</v>
      </c>
      <c r="T43" s="174" t="str">
        <f>IF(C39=0,"",ROUND((Q43/100)^(1/2),4))</f>
        <v/>
      </c>
      <c r="U43" s="173"/>
      <c r="V43" s="173"/>
      <c r="W43" s="177" t="str">
        <f t="shared" ref="W43" si="47">IF(M40=0,"",ROUND((1/360)*T40*T42*T37,2))</f>
        <v/>
      </c>
      <c r="X43" s="175"/>
      <c r="Y43" s="166"/>
      <c r="Z43" s="173"/>
      <c r="AA43" s="175"/>
    </row>
    <row r="44" spans="2:33">
      <c r="B44" s="1054" t="s">
        <v>542</v>
      </c>
      <c r="C44" s="130"/>
      <c r="D44" s="131"/>
      <c r="E44" s="132"/>
      <c r="F44" s="132"/>
      <c r="G44" s="132"/>
      <c r="H44" s="132"/>
      <c r="I44" s="133"/>
      <c r="J44" s="114"/>
      <c r="K44" s="114"/>
      <c r="L44" s="114"/>
      <c r="M44" s="114"/>
      <c r="N44" s="114"/>
      <c r="O44" s="134"/>
      <c r="P44" s="86" t="s">
        <v>384</v>
      </c>
      <c r="Q44" s="135"/>
      <c r="R44" s="136"/>
      <c r="S44" s="137" t="s">
        <v>385</v>
      </c>
      <c r="T44" s="138"/>
      <c r="U44" s="114"/>
      <c r="V44" s="114"/>
      <c r="W44" s="114"/>
      <c r="X44" s="134"/>
      <c r="Y44" s="1057" t="s">
        <v>525</v>
      </c>
      <c r="Z44" s="1058"/>
      <c r="AA44" s="1059"/>
      <c r="AC44" s="1060" t="s">
        <v>386</v>
      </c>
      <c r="AD44" s="1061"/>
      <c r="AF44" s="1060" t="s">
        <v>526</v>
      </c>
      <c r="AG44" s="1061"/>
    </row>
    <row r="45" spans="2:33">
      <c r="B45" s="1055"/>
      <c r="C45" s="139"/>
      <c r="D45" s="140"/>
      <c r="E45" s="141"/>
      <c r="F45" s="141"/>
      <c r="G45" s="141"/>
      <c r="H45" s="141"/>
      <c r="I45" s="133"/>
      <c r="J45" s="114"/>
      <c r="K45" s="114"/>
      <c r="L45" s="114"/>
      <c r="M45" s="114"/>
      <c r="N45" s="114"/>
      <c r="O45" s="134"/>
      <c r="P45" s="86" t="s">
        <v>387</v>
      </c>
      <c r="Q45" s="142"/>
      <c r="R45" s="143" t="s">
        <v>388</v>
      </c>
      <c r="S45" s="144"/>
      <c r="T45" s="138"/>
      <c r="U45" s="114"/>
      <c r="V45" s="145" t="s">
        <v>389</v>
      </c>
      <c r="W45" s="146" t="str">
        <f t="shared" ref="W45" si="48">IF(Q44="",AD49,AG49)</f>
        <v/>
      </c>
      <c r="X45" s="147" t="s">
        <v>528</v>
      </c>
      <c r="Y45" s="1062"/>
      <c r="Z45" s="1063"/>
      <c r="AA45" s="1064"/>
      <c r="AC45" s="148" t="s">
        <v>529</v>
      </c>
      <c r="AD45" s="149">
        <f t="shared" ref="AD45" si="49">S45-S46</f>
        <v>0</v>
      </c>
      <c r="AF45" s="148"/>
      <c r="AG45" s="150"/>
    </row>
    <row r="46" spans="2:33">
      <c r="B46" s="1055"/>
      <c r="C46" s="139"/>
      <c r="D46" s="140"/>
      <c r="E46" s="141"/>
      <c r="F46" s="141"/>
      <c r="G46" s="141"/>
      <c r="H46" s="141"/>
      <c r="I46" s="151" t="s">
        <v>390</v>
      </c>
      <c r="J46" s="146" t="str">
        <f t="shared" ref="J46" si="50">IF(C48=0,"",C48)</f>
        <v/>
      </c>
      <c r="K46" s="114" t="s">
        <v>391</v>
      </c>
      <c r="L46" s="114"/>
      <c r="M46" s="114"/>
      <c r="N46" s="114"/>
      <c r="O46" s="134"/>
      <c r="P46" s="152" t="s">
        <v>531</v>
      </c>
      <c r="Q46" s="135"/>
      <c r="R46" s="143" t="s">
        <v>392</v>
      </c>
      <c r="S46" s="144"/>
      <c r="T46" s="138"/>
      <c r="U46" s="114"/>
      <c r="V46" s="145"/>
      <c r="W46" s="153"/>
      <c r="X46" s="147"/>
      <c r="Y46" s="133"/>
      <c r="Z46" s="114"/>
      <c r="AA46" s="134"/>
      <c r="AC46" s="133" t="s">
        <v>532</v>
      </c>
      <c r="AD46" s="154">
        <f>ROUND(AD45/2,3)</f>
        <v>0</v>
      </c>
      <c r="AF46" s="133" t="s">
        <v>533</v>
      </c>
      <c r="AG46" s="154">
        <f t="shared" ref="AG46" si="51">Q44/2</f>
        <v>0</v>
      </c>
    </row>
    <row r="47" spans="2:33">
      <c r="B47" s="1055"/>
      <c r="C47" s="139"/>
      <c r="D47" s="140"/>
      <c r="E47" s="141"/>
      <c r="F47" s="155"/>
      <c r="G47" s="141"/>
      <c r="H47" s="141"/>
      <c r="I47" s="151"/>
      <c r="J47" s="156"/>
      <c r="K47" s="114"/>
      <c r="L47" s="114"/>
      <c r="M47" s="114"/>
      <c r="N47" s="114"/>
      <c r="O47" s="134"/>
      <c r="P47" s="157"/>
      <c r="Q47" s="158"/>
      <c r="R47" s="114"/>
      <c r="S47" s="114"/>
      <c r="T47" s="138"/>
      <c r="U47" s="114"/>
      <c r="V47" s="145" t="s">
        <v>393</v>
      </c>
      <c r="W47" s="146" t="str">
        <f t="shared" ref="W47" si="52">IF(Q44="",AD50,AG50)</f>
        <v/>
      </c>
      <c r="X47" s="147" t="s">
        <v>394</v>
      </c>
      <c r="Y47" s="133" t="s">
        <v>518</v>
      </c>
      <c r="Z47" s="114"/>
      <c r="AA47" s="134"/>
      <c r="AC47" s="133" t="s">
        <v>395</v>
      </c>
      <c r="AD47" s="154">
        <f>ROUND((AD46^2+Q46^2)^(1/2),3)</f>
        <v>0</v>
      </c>
      <c r="AF47" s="133" t="s">
        <v>518</v>
      </c>
      <c r="AG47" s="154" t="e">
        <f>Q44*Z48</f>
        <v>#VALUE!</v>
      </c>
    </row>
    <row r="48" spans="2:33">
      <c r="B48" s="1055"/>
      <c r="C48" s="159">
        <f t="shared" ref="C48" si="53">SUM(E52:H52)</f>
        <v>0</v>
      </c>
      <c r="D48" s="160"/>
      <c r="E48" s="141"/>
      <c r="F48" s="141"/>
      <c r="G48" s="141"/>
      <c r="H48" s="141"/>
      <c r="I48" s="151"/>
      <c r="J48" s="114"/>
      <c r="K48" s="114"/>
      <c r="L48" s="114"/>
      <c r="M48" s="114"/>
      <c r="N48" s="114"/>
      <c r="O48" s="134"/>
      <c r="P48" s="85" t="s">
        <v>396</v>
      </c>
      <c r="Q48" s="161" t="str">
        <f>IF(Q52&lt;&gt;"",$AE$6,"")</f>
        <v/>
      </c>
      <c r="R48" s="114"/>
      <c r="S48" s="82" t="s">
        <v>397</v>
      </c>
      <c r="T48" s="146" t="str">
        <f>IF(C48=0,"",ROUND(1/Q48,4))</f>
        <v/>
      </c>
      <c r="U48" s="114"/>
      <c r="V48" s="145"/>
      <c r="W48" s="153"/>
      <c r="X48" s="147"/>
      <c r="Y48" s="133"/>
      <c r="Z48" s="162" t="str">
        <f>IF(Q52&lt;&gt;"",$AB$6,"")</f>
        <v/>
      </c>
      <c r="AA48" s="134"/>
      <c r="AC48" s="133" t="s">
        <v>536</v>
      </c>
      <c r="AD48" s="154" t="e">
        <f>ROUND(AD45/Q46/2,3)</f>
        <v>#DIV/0!</v>
      </c>
      <c r="AF48" s="133"/>
      <c r="AG48" s="134"/>
    </row>
    <row r="49" spans="2:33">
      <c r="B49" s="1055"/>
      <c r="C49" s="139"/>
      <c r="D49" s="140"/>
      <c r="E49" s="141"/>
      <c r="F49" s="141"/>
      <c r="G49" s="141"/>
      <c r="H49" s="141"/>
      <c r="I49" s="151" t="s">
        <v>398</v>
      </c>
      <c r="J49" s="163" t="str">
        <f>IF(C48=0,"",ROUND(($E$7*E52+F52*$F$7+G52*$G$7+H52*$H$7)/C48,3))</f>
        <v/>
      </c>
      <c r="K49" s="114"/>
      <c r="L49" s="114"/>
      <c r="M49" s="114"/>
      <c r="N49" s="114"/>
      <c r="O49" s="134"/>
      <c r="P49" s="85"/>
      <c r="Q49" s="114"/>
      <c r="R49" s="114"/>
      <c r="S49" s="82"/>
      <c r="T49" s="138"/>
      <c r="U49" s="114"/>
      <c r="V49" s="145" t="s">
        <v>399</v>
      </c>
      <c r="W49" s="146" t="str">
        <f>IF(C48=0,"",ROUND(T48*T50*T52,4))</f>
        <v/>
      </c>
      <c r="X49" s="147" t="s">
        <v>400</v>
      </c>
      <c r="Y49" s="133"/>
      <c r="Z49" s="114"/>
      <c r="AA49" s="134"/>
      <c r="AC49" s="133" t="s">
        <v>401</v>
      </c>
      <c r="AD49" s="164" t="str">
        <f>IF(C48=0,"",ROUND((S46*2+(AD48*2*Q46*Z48))*Q46*Z48/2,4))</f>
        <v/>
      </c>
      <c r="AF49" s="133" t="s">
        <v>401</v>
      </c>
      <c r="AG49" s="164" t="e">
        <f t="shared" ref="AG49" si="54">AG46^2*PI()-(AG46^2*PI()*106.26/360-(AG47-AG46)*AG47/2)</f>
        <v>#VALUE!</v>
      </c>
    </row>
    <row r="50" spans="2:33">
      <c r="B50" s="1055"/>
      <c r="C50" s="139"/>
      <c r="D50" s="140"/>
      <c r="E50" s="141"/>
      <c r="F50" s="141"/>
      <c r="G50" s="141"/>
      <c r="H50" s="141"/>
      <c r="I50" s="151"/>
      <c r="J50" s="114"/>
      <c r="K50" s="114"/>
      <c r="L50" s="114"/>
      <c r="M50" s="114"/>
      <c r="N50" s="114"/>
      <c r="O50" s="134"/>
      <c r="P50" s="85" t="s">
        <v>402</v>
      </c>
      <c r="Q50" s="146" t="str">
        <f>IF(C48=0,"",ROUND(W45/W47,4))</f>
        <v/>
      </c>
      <c r="R50" s="114"/>
      <c r="S50" s="82" t="s">
        <v>403</v>
      </c>
      <c r="T50" s="146" t="str">
        <f>IF(C48=0,"",ROUND(Q50^(2/3),4))</f>
        <v/>
      </c>
      <c r="U50" s="114"/>
      <c r="V50" s="82"/>
      <c r="W50" s="165"/>
      <c r="X50" s="147"/>
      <c r="Y50" s="133" t="s">
        <v>404</v>
      </c>
      <c r="Z50" s="114"/>
      <c r="AA50" s="134"/>
      <c r="AC50" s="166" t="s">
        <v>405</v>
      </c>
      <c r="AD50" s="167" t="str">
        <f>IF(C48=0,"",AD47*2*Z48+S46)</f>
        <v/>
      </c>
      <c r="AF50" s="166" t="s">
        <v>405</v>
      </c>
      <c r="AG50" s="167">
        <f t="shared" ref="AG50" si="55">ROUND(Q44*PI()*(1-106.26/360),3)</f>
        <v>0</v>
      </c>
    </row>
    <row r="51" spans="2:33">
      <c r="B51" s="1055"/>
      <c r="C51" s="139"/>
      <c r="D51" s="140"/>
      <c r="E51" s="141"/>
      <c r="F51" s="141"/>
      <c r="G51" s="141"/>
      <c r="H51" s="141"/>
      <c r="I51" s="151" t="s">
        <v>406</v>
      </c>
      <c r="J51" s="456" t="str">
        <f>IF(Q52&lt;&gt;"",$AD$6,"")</f>
        <v/>
      </c>
      <c r="K51" s="114" t="s">
        <v>407</v>
      </c>
      <c r="L51" s="114"/>
      <c r="M51" s="114"/>
      <c r="N51" s="114"/>
      <c r="O51" s="134"/>
      <c r="P51" s="85"/>
      <c r="Q51" s="114"/>
      <c r="R51" s="114"/>
      <c r="S51" s="82"/>
      <c r="T51" s="138"/>
      <c r="U51" s="114"/>
      <c r="V51" s="82" t="s">
        <v>408</v>
      </c>
      <c r="W51" s="146" t="str">
        <f>IF(C48=0,"",ROUND(W45*W49,4))</f>
        <v/>
      </c>
      <c r="X51" s="147" t="s">
        <v>537</v>
      </c>
      <c r="Y51" s="133" t="s">
        <v>538</v>
      </c>
      <c r="Z51" s="168" t="e">
        <f t="shared" ref="Z51" si="56">IF(C48=0,"",INT(W51*100/M52))/100</f>
        <v>#VALUE!</v>
      </c>
      <c r="AA51" s="134" t="s">
        <v>409</v>
      </c>
      <c r="AB51" s="112" t="e">
        <f t="shared" ref="AB51" si="57">IF(Z51&gt;=$AC$6,"OK","NG")</f>
        <v>#VALUE!</v>
      </c>
    </row>
    <row r="52" spans="2:33">
      <c r="B52" s="1056"/>
      <c r="C52" s="169"/>
      <c r="D52" s="170"/>
      <c r="E52" s="171">
        <f t="shared" ref="E52:H52" si="58">SUM(E44:E51)</f>
        <v>0</v>
      </c>
      <c r="F52" s="171">
        <f t="shared" si="58"/>
        <v>0</v>
      </c>
      <c r="G52" s="171">
        <f t="shared" si="58"/>
        <v>0</v>
      </c>
      <c r="H52" s="171">
        <f t="shared" si="58"/>
        <v>0</v>
      </c>
      <c r="I52" s="172"/>
      <c r="J52" s="173"/>
      <c r="K52" s="173"/>
      <c r="L52" s="87" t="s">
        <v>410</v>
      </c>
      <c r="M52" s="174" t="str">
        <f>IF(C48=0,"",ROUND((1/360)*J49*J51*J46,4))</f>
        <v/>
      </c>
      <c r="N52" s="173" t="s">
        <v>537</v>
      </c>
      <c r="O52" s="175"/>
      <c r="P52" s="88" t="s">
        <v>411</v>
      </c>
      <c r="Q52" s="176"/>
      <c r="R52" s="173" t="s">
        <v>412</v>
      </c>
      <c r="S52" s="87" t="s">
        <v>413</v>
      </c>
      <c r="T52" s="174" t="str">
        <f>IF(C48=0,"",ROUND((Q52/100)^(1/2),4))</f>
        <v/>
      </c>
      <c r="U52" s="173"/>
      <c r="V52" s="173"/>
      <c r="W52" s="177" t="str">
        <f t="shared" ref="W52" si="59">IF(M49=0,"",ROUND((1/360)*T49*T51*T46,2))</f>
        <v/>
      </c>
      <c r="X52" s="175"/>
      <c r="Y52" s="166"/>
      <c r="Z52" s="173"/>
      <c r="AA52" s="175"/>
    </row>
    <row r="53" spans="2:33">
      <c r="B53" s="178"/>
    </row>
  </sheetData>
  <sheetProtection selectLockedCells="1"/>
  <mergeCells count="31">
    <mergeCell ref="E4:H4"/>
    <mergeCell ref="I4:O5"/>
    <mergeCell ref="P4:X5"/>
    <mergeCell ref="Y4:AA7"/>
    <mergeCell ref="I6:O7"/>
    <mergeCell ref="P6:X7"/>
    <mergeCell ref="B17:B25"/>
    <mergeCell ref="Y17:AA17"/>
    <mergeCell ref="AC17:AD17"/>
    <mergeCell ref="AF17:AG17"/>
    <mergeCell ref="Y18:AA18"/>
    <mergeCell ref="B8:B16"/>
    <mergeCell ref="Y8:AA8"/>
    <mergeCell ref="AC8:AD8"/>
    <mergeCell ref="AF8:AG8"/>
    <mergeCell ref="Y9:AA9"/>
    <mergeCell ref="B35:B43"/>
    <mergeCell ref="Y35:AA35"/>
    <mergeCell ref="AC35:AD35"/>
    <mergeCell ref="AF35:AG35"/>
    <mergeCell ref="Y36:AA36"/>
    <mergeCell ref="B26:B34"/>
    <mergeCell ref="Y26:AA26"/>
    <mergeCell ref="AC26:AD26"/>
    <mergeCell ref="AF26:AG26"/>
    <mergeCell ref="Y27:AA27"/>
    <mergeCell ref="B44:B52"/>
    <mergeCell ref="Y44:AA44"/>
    <mergeCell ref="AC44:AD44"/>
    <mergeCell ref="AF44:AG44"/>
    <mergeCell ref="Y45:AA45"/>
  </mergeCells>
  <phoneticPr fontId="13"/>
  <conditionalFormatting sqref="AB24">
    <cfRule type="containsText" dxfId="4" priority="5" stopIfTrue="1" operator="containsText" text="NG">
      <formula>NOT(ISERROR(SEARCH("NG",AB24)))</formula>
    </cfRule>
  </conditionalFormatting>
  <conditionalFormatting sqref="AB33">
    <cfRule type="containsText" dxfId="3" priority="4" stopIfTrue="1" operator="containsText" text="NG">
      <formula>NOT(ISERROR(SEARCH("NG",AB33)))</formula>
    </cfRule>
  </conditionalFormatting>
  <conditionalFormatting sqref="AB42">
    <cfRule type="containsText" dxfId="2" priority="3" stopIfTrue="1" operator="containsText" text="NG">
      <formula>NOT(ISERROR(SEARCH("NG",AB42)))</formula>
    </cfRule>
  </conditionalFormatting>
  <conditionalFormatting sqref="AB51">
    <cfRule type="containsText" dxfId="1" priority="2" stopIfTrue="1" operator="containsText" text="NG">
      <formula>NOT(ISERROR(SEARCH("NG",AB51)))</formula>
    </cfRule>
  </conditionalFormatting>
  <conditionalFormatting sqref="AB15">
    <cfRule type="containsText" dxfId="0" priority="1" stopIfTrue="1" operator="containsText" text="NG">
      <formula>NOT(ISERROR(SEARCH("NG",AB15)))</formula>
    </cfRule>
  </conditionalFormatting>
  <dataValidations count="1">
    <dataValidation type="list" allowBlank="1" showInputMessage="1" showErrorMessage="1" sqref="Y18:AA18 Y9:AA9 Y45:AA45 Y36:AA36 Y27:AA27">
      <formula1>$AI$3:$AI$11</formula1>
    </dataValidation>
  </dataValidations>
  <pageMargins left="0.70866141732283472" right="0.70866141732283472" top="0.74803149606299213" bottom="0.74803149606299213" header="0.31496062992125984" footer="0.31496062992125984"/>
  <pageSetup paperSize="9" scale="73" fitToHeight="0" orientation="landscape" blackAndWhite="1" errors="blank"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38"/>
  <sheetViews>
    <sheetView view="pageBreakPreview" zoomScale="85" zoomScaleNormal="85" zoomScaleSheetLayoutView="85" workbookViewId="0">
      <pane xSplit="2" ySplit="7" topLeftCell="C8" activePane="bottomRight" state="frozen"/>
      <selection activeCell="I30" sqref="I30"/>
      <selection pane="topRight" activeCell="I30" sqref="I30"/>
      <selection pane="bottomLeft" activeCell="I30" sqref="I30"/>
      <selection pane="bottomRight" activeCell="G12" sqref="G12"/>
    </sheetView>
  </sheetViews>
  <sheetFormatPr defaultColWidth="9" defaultRowHeight="13.5"/>
  <cols>
    <col min="1" max="2" width="7.625" style="89" customWidth="1"/>
    <col min="3" max="7" width="7.125" style="89" customWidth="1"/>
    <col min="8" max="8" width="8.625" style="89" customWidth="1"/>
    <col min="9" max="9" width="6.625" style="89" customWidth="1"/>
    <col min="10" max="10" width="7.625" style="89" customWidth="1"/>
    <col min="11" max="11" width="8.625" style="89" customWidth="1"/>
    <col min="12" max="12" width="6.625" style="89" customWidth="1"/>
    <col min="13" max="13" width="7.625" style="89" customWidth="1"/>
    <col min="14" max="14" width="8.625" style="89" customWidth="1"/>
    <col min="15" max="15" width="6.625" style="89" customWidth="1"/>
    <col min="16" max="16" width="7.625" style="89" customWidth="1"/>
    <col min="17" max="17" width="8.625" style="89" customWidth="1"/>
    <col min="18" max="19" width="7.625" style="89" customWidth="1"/>
    <col min="20" max="20" width="8.625" style="89" customWidth="1"/>
    <col min="21" max="21" width="7.625" style="89" customWidth="1"/>
    <col min="22" max="22" width="11.625" style="89" customWidth="1"/>
    <col min="23" max="16384" width="9" style="89"/>
  </cols>
  <sheetData>
    <row r="1" spans="1:22" s="81" customFormat="1">
      <c r="A1" s="90" t="s">
        <v>414</v>
      </c>
      <c r="B1" s="90"/>
    </row>
    <row r="2" spans="1:22" s="81" customFormat="1"/>
    <row r="3" spans="1:22" s="81" customFormat="1" ht="26.1" customHeight="1">
      <c r="A3" s="1085" t="s">
        <v>415</v>
      </c>
      <c r="B3" s="1086"/>
      <c r="C3" s="1086"/>
      <c r="D3" s="1086"/>
      <c r="E3" s="1086"/>
      <c r="F3" s="1086"/>
      <c r="G3" s="1086"/>
      <c r="H3" s="1086"/>
      <c r="I3" s="1086"/>
      <c r="J3" s="1086"/>
      <c r="K3" s="1086"/>
      <c r="L3" s="1086"/>
      <c r="M3" s="1086"/>
      <c r="N3" s="1086"/>
      <c r="O3" s="1086"/>
      <c r="P3" s="1086"/>
      <c r="Q3" s="1086"/>
      <c r="R3" s="1086"/>
      <c r="S3" s="1086"/>
      <c r="T3" s="1086"/>
      <c r="U3" s="1086"/>
      <c r="V3" s="1087"/>
    </row>
    <row r="4" spans="1:22" s="81" customFormat="1" ht="24" customHeight="1">
      <c r="A4" s="1088" t="s">
        <v>416</v>
      </c>
      <c r="B4" s="1083" t="s">
        <v>417</v>
      </c>
      <c r="C4" s="1083" t="s">
        <v>418</v>
      </c>
      <c r="D4" s="1083"/>
      <c r="E4" s="1083"/>
      <c r="F4" s="1083"/>
      <c r="G4" s="1083"/>
      <c r="H4" s="1089" t="s">
        <v>419</v>
      </c>
      <c r="I4" s="1090"/>
      <c r="J4" s="1090"/>
      <c r="K4" s="1090"/>
      <c r="L4" s="1090"/>
      <c r="M4" s="1090"/>
      <c r="N4" s="1090"/>
      <c r="O4" s="1090"/>
      <c r="P4" s="1090"/>
      <c r="Q4" s="1091"/>
      <c r="R4" s="1092"/>
      <c r="S4" s="1092"/>
      <c r="T4" s="1092"/>
      <c r="U4" s="1093" t="s">
        <v>404</v>
      </c>
      <c r="V4" s="1084" t="s">
        <v>420</v>
      </c>
    </row>
    <row r="5" spans="1:22" s="81" customFormat="1" ht="24" customHeight="1">
      <c r="A5" s="1088"/>
      <c r="B5" s="1083"/>
      <c r="C5" s="1088" t="s">
        <v>421</v>
      </c>
      <c r="D5" s="1083" t="s">
        <v>422</v>
      </c>
      <c r="E5" s="1083"/>
      <c r="F5" s="1083"/>
      <c r="G5" s="1083"/>
      <c r="H5" s="1083" t="s">
        <v>165</v>
      </c>
      <c r="I5" s="1083"/>
      <c r="J5" s="1083"/>
      <c r="K5" s="1083" t="s">
        <v>423</v>
      </c>
      <c r="L5" s="1083"/>
      <c r="M5" s="1083"/>
      <c r="N5" s="1083" t="s">
        <v>424</v>
      </c>
      <c r="O5" s="1083"/>
      <c r="P5" s="1083"/>
      <c r="Q5" s="1083" t="s">
        <v>4</v>
      </c>
      <c r="R5" s="1083" t="s">
        <v>425</v>
      </c>
      <c r="S5" s="83" t="s">
        <v>426</v>
      </c>
      <c r="T5" s="1083" t="s">
        <v>427</v>
      </c>
      <c r="U5" s="1094"/>
      <c r="V5" s="1095"/>
    </row>
    <row r="6" spans="1:22" s="81" customFormat="1" ht="26.1" customHeight="1">
      <c r="A6" s="1088"/>
      <c r="B6" s="1083"/>
      <c r="C6" s="1093"/>
      <c r="D6" s="457" t="s">
        <v>428</v>
      </c>
      <c r="E6" s="457" t="s">
        <v>429</v>
      </c>
      <c r="F6" s="457" t="s">
        <v>430</v>
      </c>
      <c r="G6" s="457" t="s">
        <v>431</v>
      </c>
      <c r="H6" s="91" t="s">
        <v>432</v>
      </c>
      <c r="I6" s="92" t="s">
        <v>433</v>
      </c>
      <c r="J6" s="92" t="s">
        <v>434</v>
      </c>
      <c r="K6" s="91" t="s">
        <v>432</v>
      </c>
      <c r="L6" s="92" t="s">
        <v>433</v>
      </c>
      <c r="M6" s="92" t="s">
        <v>434</v>
      </c>
      <c r="N6" s="91" t="s">
        <v>432</v>
      </c>
      <c r="O6" s="92" t="s">
        <v>433</v>
      </c>
      <c r="P6" s="92" t="s">
        <v>434</v>
      </c>
      <c r="Q6" s="1084"/>
      <c r="R6" s="1083"/>
      <c r="S6" s="93" t="s">
        <v>435</v>
      </c>
      <c r="T6" s="1084"/>
      <c r="U6" s="1094"/>
      <c r="V6" s="1095"/>
    </row>
    <row r="7" spans="1:22" s="81" customFormat="1" ht="24" customHeight="1">
      <c r="A7" s="1088"/>
      <c r="B7" s="1083"/>
      <c r="C7" s="84" t="s">
        <v>380</v>
      </c>
      <c r="D7" s="84" t="s">
        <v>380</v>
      </c>
      <c r="E7" s="84" t="s">
        <v>380</v>
      </c>
      <c r="F7" s="84" t="s">
        <v>380</v>
      </c>
      <c r="G7" s="84" t="s">
        <v>380</v>
      </c>
      <c r="H7" s="94" t="s">
        <v>436</v>
      </c>
      <c r="I7" s="94" t="s">
        <v>437</v>
      </c>
      <c r="J7" s="94" t="s">
        <v>438</v>
      </c>
      <c r="K7" s="94" t="s">
        <v>436</v>
      </c>
      <c r="L7" s="94" t="s">
        <v>437</v>
      </c>
      <c r="M7" s="94" t="s">
        <v>438</v>
      </c>
      <c r="N7" s="94" t="s">
        <v>436</v>
      </c>
      <c r="O7" s="94" t="s">
        <v>437</v>
      </c>
      <c r="P7" s="94" t="s">
        <v>438</v>
      </c>
      <c r="Q7" s="94" t="s">
        <v>438</v>
      </c>
      <c r="R7" s="1083"/>
      <c r="S7" s="94" t="s">
        <v>439</v>
      </c>
      <c r="T7" s="94" t="s">
        <v>438</v>
      </c>
      <c r="U7" s="458" t="s">
        <v>545</v>
      </c>
      <c r="V7" s="1096"/>
    </row>
    <row r="8" spans="1:22" s="81" customFormat="1" ht="24" customHeight="1">
      <c r="A8" s="1097"/>
      <c r="B8" s="95"/>
      <c r="C8" s="464" t="str">
        <f>IF(T8&lt;&gt;"",SUM(D8:G8),"")</f>
        <v/>
      </c>
      <c r="D8" s="465"/>
      <c r="E8" s="465"/>
      <c r="F8" s="465"/>
      <c r="G8" s="465"/>
      <c r="H8" s="466"/>
      <c r="I8" s="467"/>
      <c r="J8" s="464" t="str">
        <f>IF(T8&lt;&gt;"",ROUND(D8*H8*I8,2),"")</f>
        <v/>
      </c>
      <c r="K8" s="466"/>
      <c r="L8" s="467"/>
      <c r="M8" s="464" t="str">
        <f>IF(T8&lt;&gt;"",ROUND((E8+F8)*K8*L8,2),"")</f>
        <v/>
      </c>
      <c r="N8" s="466"/>
      <c r="O8" s="467"/>
      <c r="P8" s="464" t="str">
        <f>IF(T8&lt;&gt;"",ROUND(G8*N8*O8,2),"")</f>
        <v/>
      </c>
      <c r="Q8" s="464" t="str">
        <f>IF(T8&lt;&gt;"",SUM(J8,M8,P8),"")</f>
        <v/>
      </c>
      <c r="R8" s="468"/>
      <c r="S8" s="468"/>
      <c r="T8" s="465"/>
      <c r="U8" s="464" t="e">
        <f t="shared" ref="U8:U10" si="0">ROUND(T8/Q8,2)</f>
        <v>#VALUE!</v>
      </c>
      <c r="V8" s="469"/>
    </row>
    <row r="9" spans="1:22" s="81" customFormat="1" ht="24" customHeight="1">
      <c r="A9" s="1097"/>
      <c r="B9" s="95"/>
      <c r="C9" s="464" t="str">
        <f t="shared" ref="C9:C28" si="1">IF(T9&lt;&gt;"",SUM(D9:G9),"")</f>
        <v/>
      </c>
      <c r="D9" s="465"/>
      <c r="E9" s="465"/>
      <c r="F9" s="465"/>
      <c r="G9" s="465"/>
      <c r="H9" s="466"/>
      <c r="I9" s="467"/>
      <c r="J9" s="464" t="str">
        <f t="shared" ref="J9:J28" si="2">IF(T9&lt;&gt;"",ROUND(D9*H9*I9,2),"")</f>
        <v/>
      </c>
      <c r="K9" s="466"/>
      <c r="L9" s="467"/>
      <c r="M9" s="464" t="str">
        <f t="shared" ref="M9:M28" si="3">IF(T9&lt;&gt;"",ROUND((E9+F9)*K9*L9,2),"")</f>
        <v/>
      </c>
      <c r="N9" s="466"/>
      <c r="O9" s="467"/>
      <c r="P9" s="464" t="str">
        <f t="shared" ref="P9:P28" si="4">IF(T9&lt;&gt;"",ROUND(G9*N9*O9,2),"")</f>
        <v/>
      </c>
      <c r="Q9" s="464" t="str">
        <f t="shared" ref="Q9:Q28" si="5">IF(T9&lt;&gt;"",SUM(J9,M9,P9),"")</f>
        <v/>
      </c>
      <c r="R9" s="468"/>
      <c r="S9" s="468"/>
      <c r="T9" s="465"/>
      <c r="U9" s="464" t="e">
        <f t="shared" si="0"/>
        <v>#VALUE!</v>
      </c>
      <c r="V9" s="469"/>
    </row>
    <row r="10" spans="1:22" s="81" customFormat="1" ht="24" customHeight="1">
      <c r="A10" s="1097"/>
      <c r="B10" s="95"/>
      <c r="C10" s="464" t="str">
        <f t="shared" si="1"/>
        <v/>
      </c>
      <c r="D10" s="465"/>
      <c r="E10" s="465"/>
      <c r="F10" s="465"/>
      <c r="G10" s="465"/>
      <c r="H10" s="466"/>
      <c r="I10" s="467"/>
      <c r="J10" s="464" t="str">
        <f t="shared" si="2"/>
        <v/>
      </c>
      <c r="K10" s="466"/>
      <c r="L10" s="467"/>
      <c r="M10" s="464" t="str">
        <f t="shared" si="3"/>
        <v/>
      </c>
      <c r="N10" s="466"/>
      <c r="O10" s="467"/>
      <c r="P10" s="464" t="str">
        <f t="shared" si="4"/>
        <v/>
      </c>
      <c r="Q10" s="464" t="str">
        <f t="shared" si="5"/>
        <v/>
      </c>
      <c r="R10" s="468"/>
      <c r="S10" s="468"/>
      <c r="T10" s="465"/>
      <c r="U10" s="464" t="e">
        <f t="shared" si="0"/>
        <v>#VALUE!</v>
      </c>
      <c r="V10" s="469"/>
    </row>
    <row r="11" spans="1:22" s="81" customFormat="1" ht="24" customHeight="1">
      <c r="A11" s="1097"/>
      <c r="B11" s="95"/>
      <c r="C11" s="464" t="str">
        <f t="shared" si="1"/>
        <v/>
      </c>
      <c r="D11" s="465"/>
      <c r="E11" s="465"/>
      <c r="F11" s="465"/>
      <c r="G11" s="465"/>
      <c r="H11" s="466"/>
      <c r="I11" s="467"/>
      <c r="J11" s="464" t="str">
        <f t="shared" si="2"/>
        <v/>
      </c>
      <c r="K11" s="466"/>
      <c r="L11" s="467"/>
      <c r="M11" s="464" t="str">
        <f t="shared" si="3"/>
        <v/>
      </c>
      <c r="N11" s="466"/>
      <c r="O11" s="467"/>
      <c r="P11" s="464" t="str">
        <f t="shared" si="4"/>
        <v/>
      </c>
      <c r="Q11" s="464" t="str">
        <f t="shared" si="5"/>
        <v/>
      </c>
      <c r="R11" s="468"/>
      <c r="S11" s="468"/>
      <c r="T11" s="465"/>
      <c r="U11" s="464" t="e">
        <f>ROUND(T11/Q11,2)</f>
        <v>#VALUE!</v>
      </c>
      <c r="V11" s="469"/>
    </row>
    <row r="12" spans="1:22" s="81" customFormat="1" ht="24" customHeight="1">
      <c r="A12" s="1097"/>
      <c r="B12" s="95"/>
      <c r="C12" s="464" t="str">
        <f t="shared" si="1"/>
        <v/>
      </c>
      <c r="D12" s="465"/>
      <c r="E12" s="465"/>
      <c r="F12" s="465"/>
      <c r="G12" s="465"/>
      <c r="H12" s="466"/>
      <c r="I12" s="467"/>
      <c r="J12" s="464" t="str">
        <f t="shared" si="2"/>
        <v/>
      </c>
      <c r="K12" s="466"/>
      <c r="L12" s="467"/>
      <c r="M12" s="464" t="str">
        <f t="shared" si="3"/>
        <v/>
      </c>
      <c r="N12" s="466"/>
      <c r="O12" s="467"/>
      <c r="P12" s="464" t="str">
        <f t="shared" si="4"/>
        <v/>
      </c>
      <c r="Q12" s="464" t="str">
        <f t="shared" si="5"/>
        <v/>
      </c>
      <c r="R12" s="468"/>
      <c r="S12" s="468"/>
      <c r="T12" s="465"/>
      <c r="U12" s="464" t="e">
        <f t="shared" ref="U12:U13" si="6">ROUND(T12/Q12,2)</f>
        <v>#VALUE!</v>
      </c>
      <c r="V12" s="469"/>
    </row>
    <row r="13" spans="1:22" s="81" customFormat="1" ht="24" customHeight="1">
      <c r="A13" s="1097"/>
      <c r="B13" s="95"/>
      <c r="C13" s="464" t="str">
        <f t="shared" si="1"/>
        <v/>
      </c>
      <c r="D13" s="465"/>
      <c r="E13" s="465"/>
      <c r="F13" s="465"/>
      <c r="G13" s="465"/>
      <c r="H13" s="466"/>
      <c r="I13" s="467"/>
      <c r="J13" s="464" t="str">
        <f t="shared" si="2"/>
        <v/>
      </c>
      <c r="K13" s="466"/>
      <c r="L13" s="467"/>
      <c r="M13" s="464" t="str">
        <f t="shared" si="3"/>
        <v/>
      </c>
      <c r="N13" s="466"/>
      <c r="O13" s="467"/>
      <c r="P13" s="464" t="str">
        <f t="shared" si="4"/>
        <v/>
      </c>
      <c r="Q13" s="464" t="str">
        <f t="shared" si="5"/>
        <v/>
      </c>
      <c r="R13" s="468"/>
      <c r="S13" s="468"/>
      <c r="T13" s="465"/>
      <c r="U13" s="464" t="e">
        <f t="shared" si="6"/>
        <v>#VALUE!</v>
      </c>
      <c r="V13" s="469"/>
    </row>
    <row r="14" spans="1:22" s="81" customFormat="1" ht="24" customHeight="1">
      <c r="A14" s="1097"/>
      <c r="B14" s="95"/>
      <c r="C14" s="464" t="str">
        <f t="shared" si="1"/>
        <v/>
      </c>
      <c r="D14" s="465"/>
      <c r="E14" s="465"/>
      <c r="F14" s="465"/>
      <c r="G14" s="465"/>
      <c r="H14" s="466"/>
      <c r="I14" s="467"/>
      <c r="J14" s="464" t="str">
        <f t="shared" si="2"/>
        <v/>
      </c>
      <c r="K14" s="466"/>
      <c r="L14" s="467"/>
      <c r="M14" s="464" t="str">
        <f t="shared" si="3"/>
        <v/>
      </c>
      <c r="N14" s="466"/>
      <c r="O14" s="467"/>
      <c r="P14" s="464" t="str">
        <f t="shared" si="4"/>
        <v/>
      </c>
      <c r="Q14" s="464" t="str">
        <f t="shared" si="5"/>
        <v/>
      </c>
      <c r="R14" s="468"/>
      <c r="S14" s="468"/>
      <c r="T14" s="465"/>
      <c r="U14" s="464" t="e">
        <f>ROUND(T14/Q14,2)</f>
        <v>#VALUE!</v>
      </c>
      <c r="V14" s="469"/>
    </row>
    <row r="15" spans="1:22" s="81" customFormat="1" ht="24" customHeight="1">
      <c r="A15" s="1097"/>
      <c r="B15" s="95"/>
      <c r="C15" s="464" t="str">
        <f t="shared" si="1"/>
        <v/>
      </c>
      <c r="D15" s="465"/>
      <c r="E15" s="465"/>
      <c r="F15" s="465"/>
      <c r="G15" s="465"/>
      <c r="H15" s="466"/>
      <c r="I15" s="467"/>
      <c r="J15" s="464" t="str">
        <f t="shared" si="2"/>
        <v/>
      </c>
      <c r="K15" s="466"/>
      <c r="L15" s="467"/>
      <c r="M15" s="464" t="str">
        <f t="shared" si="3"/>
        <v/>
      </c>
      <c r="N15" s="466"/>
      <c r="O15" s="467"/>
      <c r="P15" s="464" t="str">
        <f t="shared" si="4"/>
        <v/>
      </c>
      <c r="Q15" s="464" t="str">
        <f t="shared" si="5"/>
        <v/>
      </c>
      <c r="R15" s="468"/>
      <c r="S15" s="468"/>
      <c r="T15" s="465"/>
      <c r="U15" s="464" t="e">
        <f t="shared" ref="U15:U16" si="7">ROUND(T15/Q15,2)</f>
        <v>#VALUE!</v>
      </c>
      <c r="V15" s="469"/>
    </row>
    <row r="16" spans="1:22" s="81" customFormat="1" ht="24" customHeight="1">
      <c r="A16" s="1097"/>
      <c r="B16" s="95"/>
      <c r="C16" s="464" t="str">
        <f t="shared" si="1"/>
        <v/>
      </c>
      <c r="D16" s="465"/>
      <c r="E16" s="465"/>
      <c r="F16" s="465"/>
      <c r="G16" s="465"/>
      <c r="H16" s="466"/>
      <c r="I16" s="467"/>
      <c r="J16" s="464" t="str">
        <f t="shared" si="2"/>
        <v/>
      </c>
      <c r="K16" s="466"/>
      <c r="L16" s="467"/>
      <c r="M16" s="464" t="str">
        <f t="shared" si="3"/>
        <v/>
      </c>
      <c r="N16" s="466"/>
      <c r="O16" s="467"/>
      <c r="P16" s="464" t="str">
        <f t="shared" si="4"/>
        <v/>
      </c>
      <c r="Q16" s="464" t="str">
        <f t="shared" si="5"/>
        <v/>
      </c>
      <c r="R16" s="468"/>
      <c r="S16" s="468"/>
      <c r="T16" s="465"/>
      <c r="U16" s="464" t="e">
        <f t="shared" si="7"/>
        <v>#VALUE!</v>
      </c>
      <c r="V16" s="469"/>
    </row>
    <row r="17" spans="1:22" s="81" customFormat="1" ht="24" customHeight="1">
      <c r="A17" s="1097"/>
      <c r="B17" s="95"/>
      <c r="C17" s="464" t="str">
        <f t="shared" si="1"/>
        <v/>
      </c>
      <c r="D17" s="465"/>
      <c r="E17" s="465"/>
      <c r="F17" s="465"/>
      <c r="G17" s="465"/>
      <c r="H17" s="466"/>
      <c r="I17" s="467"/>
      <c r="J17" s="464" t="str">
        <f t="shared" si="2"/>
        <v/>
      </c>
      <c r="K17" s="466"/>
      <c r="L17" s="467"/>
      <c r="M17" s="464" t="str">
        <f t="shared" si="3"/>
        <v/>
      </c>
      <c r="N17" s="466"/>
      <c r="O17" s="467"/>
      <c r="P17" s="464" t="str">
        <f t="shared" si="4"/>
        <v/>
      </c>
      <c r="Q17" s="464" t="str">
        <f t="shared" si="5"/>
        <v/>
      </c>
      <c r="R17" s="468"/>
      <c r="S17" s="468"/>
      <c r="T17" s="465"/>
      <c r="U17" s="464" t="e">
        <f>ROUND(T17/Q17,2)</f>
        <v>#VALUE!</v>
      </c>
      <c r="V17" s="469"/>
    </row>
    <row r="18" spans="1:22" s="81" customFormat="1" ht="24" customHeight="1">
      <c r="A18" s="1097"/>
      <c r="B18" s="95"/>
      <c r="C18" s="464" t="str">
        <f t="shared" si="1"/>
        <v/>
      </c>
      <c r="D18" s="465"/>
      <c r="E18" s="465"/>
      <c r="F18" s="465"/>
      <c r="G18" s="465"/>
      <c r="H18" s="466"/>
      <c r="I18" s="467"/>
      <c r="J18" s="464" t="str">
        <f t="shared" si="2"/>
        <v/>
      </c>
      <c r="K18" s="466"/>
      <c r="L18" s="467"/>
      <c r="M18" s="464" t="str">
        <f t="shared" si="3"/>
        <v/>
      </c>
      <c r="N18" s="466"/>
      <c r="O18" s="467"/>
      <c r="P18" s="464" t="str">
        <f t="shared" si="4"/>
        <v/>
      </c>
      <c r="Q18" s="464" t="str">
        <f t="shared" si="5"/>
        <v/>
      </c>
      <c r="R18" s="468"/>
      <c r="S18" s="468"/>
      <c r="T18" s="465"/>
      <c r="U18" s="464" t="e">
        <f t="shared" ref="U18:U19" si="8">ROUND(T18/Q18,2)</f>
        <v>#VALUE!</v>
      </c>
      <c r="V18" s="469"/>
    </row>
    <row r="19" spans="1:22" s="81" customFormat="1" ht="24" customHeight="1">
      <c r="A19" s="1097"/>
      <c r="B19" s="95"/>
      <c r="C19" s="464" t="str">
        <f t="shared" si="1"/>
        <v/>
      </c>
      <c r="D19" s="465"/>
      <c r="E19" s="465"/>
      <c r="F19" s="465"/>
      <c r="G19" s="465"/>
      <c r="H19" s="466"/>
      <c r="I19" s="467"/>
      <c r="J19" s="464" t="str">
        <f t="shared" si="2"/>
        <v/>
      </c>
      <c r="K19" s="466"/>
      <c r="L19" s="467"/>
      <c r="M19" s="464" t="str">
        <f t="shared" si="3"/>
        <v/>
      </c>
      <c r="N19" s="466"/>
      <c r="O19" s="467"/>
      <c r="P19" s="464" t="str">
        <f t="shared" si="4"/>
        <v/>
      </c>
      <c r="Q19" s="464" t="str">
        <f t="shared" si="5"/>
        <v/>
      </c>
      <c r="R19" s="468"/>
      <c r="S19" s="468"/>
      <c r="T19" s="465"/>
      <c r="U19" s="464" t="e">
        <f t="shared" si="8"/>
        <v>#VALUE!</v>
      </c>
      <c r="V19" s="469"/>
    </row>
    <row r="20" spans="1:22" s="81" customFormat="1" ht="24" customHeight="1">
      <c r="A20" s="1097"/>
      <c r="B20" s="95"/>
      <c r="C20" s="464" t="str">
        <f t="shared" si="1"/>
        <v/>
      </c>
      <c r="D20" s="465"/>
      <c r="E20" s="465"/>
      <c r="F20" s="465"/>
      <c r="G20" s="465"/>
      <c r="H20" s="466"/>
      <c r="I20" s="467"/>
      <c r="J20" s="464" t="str">
        <f t="shared" si="2"/>
        <v/>
      </c>
      <c r="K20" s="466"/>
      <c r="L20" s="467"/>
      <c r="M20" s="464" t="str">
        <f t="shared" si="3"/>
        <v/>
      </c>
      <c r="N20" s="466"/>
      <c r="O20" s="467"/>
      <c r="P20" s="464" t="str">
        <f t="shared" si="4"/>
        <v/>
      </c>
      <c r="Q20" s="464" t="str">
        <f t="shared" si="5"/>
        <v/>
      </c>
      <c r="R20" s="468"/>
      <c r="S20" s="468"/>
      <c r="T20" s="465"/>
      <c r="U20" s="464" t="e">
        <f>ROUND(T20/Q20,2)</f>
        <v>#VALUE!</v>
      </c>
      <c r="V20" s="469"/>
    </row>
    <row r="21" spans="1:22" s="81" customFormat="1" ht="24" customHeight="1">
      <c r="A21" s="1097"/>
      <c r="B21" s="95"/>
      <c r="C21" s="464" t="str">
        <f t="shared" si="1"/>
        <v/>
      </c>
      <c r="D21" s="465"/>
      <c r="E21" s="465"/>
      <c r="F21" s="465"/>
      <c r="G21" s="465"/>
      <c r="H21" s="466"/>
      <c r="I21" s="467"/>
      <c r="J21" s="464" t="str">
        <f t="shared" si="2"/>
        <v/>
      </c>
      <c r="K21" s="466"/>
      <c r="L21" s="467"/>
      <c r="M21" s="464" t="str">
        <f t="shared" si="3"/>
        <v/>
      </c>
      <c r="N21" s="466"/>
      <c r="O21" s="467"/>
      <c r="P21" s="464" t="str">
        <f t="shared" si="4"/>
        <v/>
      </c>
      <c r="Q21" s="464" t="str">
        <f t="shared" si="5"/>
        <v/>
      </c>
      <c r="R21" s="468"/>
      <c r="S21" s="468"/>
      <c r="T21" s="465"/>
      <c r="U21" s="464" t="e">
        <f t="shared" ref="U21:U22" si="9">ROUND(T21/Q21,2)</f>
        <v>#VALUE!</v>
      </c>
      <c r="V21" s="469"/>
    </row>
    <row r="22" spans="1:22" s="81" customFormat="1" ht="24" customHeight="1">
      <c r="A22" s="1097"/>
      <c r="B22" s="95"/>
      <c r="C22" s="464" t="str">
        <f t="shared" si="1"/>
        <v/>
      </c>
      <c r="D22" s="465"/>
      <c r="E22" s="465"/>
      <c r="F22" s="465"/>
      <c r="G22" s="465"/>
      <c r="H22" s="466"/>
      <c r="I22" s="467"/>
      <c r="J22" s="464" t="str">
        <f t="shared" si="2"/>
        <v/>
      </c>
      <c r="K22" s="466"/>
      <c r="L22" s="467"/>
      <c r="M22" s="464" t="str">
        <f t="shared" si="3"/>
        <v/>
      </c>
      <c r="N22" s="466"/>
      <c r="O22" s="467"/>
      <c r="P22" s="464" t="str">
        <f t="shared" si="4"/>
        <v/>
      </c>
      <c r="Q22" s="464" t="str">
        <f t="shared" si="5"/>
        <v/>
      </c>
      <c r="R22" s="468"/>
      <c r="S22" s="468"/>
      <c r="T22" s="465"/>
      <c r="U22" s="464" t="e">
        <f t="shared" si="9"/>
        <v>#VALUE!</v>
      </c>
      <c r="V22" s="469"/>
    </row>
    <row r="23" spans="1:22" s="81" customFormat="1" ht="24" customHeight="1">
      <c r="A23" s="1097"/>
      <c r="B23" s="95"/>
      <c r="C23" s="464" t="str">
        <f t="shared" si="1"/>
        <v/>
      </c>
      <c r="D23" s="465"/>
      <c r="E23" s="465"/>
      <c r="F23" s="465"/>
      <c r="G23" s="465"/>
      <c r="H23" s="466"/>
      <c r="I23" s="467"/>
      <c r="J23" s="464" t="str">
        <f t="shared" si="2"/>
        <v/>
      </c>
      <c r="K23" s="466"/>
      <c r="L23" s="467"/>
      <c r="M23" s="464" t="str">
        <f t="shared" si="3"/>
        <v/>
      </c>
      <c r="N23" s="466"/>
      <c r="O23" s="467"/>
      <c r="P23" s="464" t="str">
        <f t="shared" si="4"/>
        <v/>
      </c>
      <c r="Q23" s="464" t="str">
        <f t="shared" si="5"/>
        <v/>
      </c>
      <c r="R23" s="468"/>
      <c r="S23" s="468"/>
      <c r="T23" s="465"/>
      <c r="U23" s="464" t="e">
        <f>ROUND(T23/Q23,2)</f>
        <v>#VALUE!</v>
      </c>
      <c r="V23" s="469"/>
    </row>
    <row r="24" spans="1:22" s="81" customFormat="1" ht="24" customHeight="1">
      <c r="A24" s="1097"/>
      <c r="B24" s="95"/>
      <c r="C24" s="464" t="str">
        <f t="shared" si="1"/>
        <v/>
      </c>
      <c r="D24" s="465"/>
      <c r="E24" s="465"/>
      <c r="F24" s="465"/>
      <c r="G24" s="465"/>
      <c r="H24" s="466"/>
      <c r="I24" s="467"/>
      <c r="J24" s="464" t="str">
        <f t="shared" si="2"/>
        <v/>
      </c>
      <c r="K24" s="466"/>
      <c r="L24" s="467"/>
      <c r="M24" s="464" t="str">
        <f t="shared" si="3"/>
        <v/>
      </c>
      <c r="N24" s="466"/>
      <c r="O24" s="467"/>
      <c r="P24" s="464" t="str">
        <f t="shared" si="4"/>
        <v/>
      </c>
      <c r="Q24" s="464" t="str">
        <f t="shared" si="5"/>
        <v/>
      </c>
      <c r="R24" s="468"/>
      <c r="S24" s="468"/>
      <c r="T24" s="465"/>
      <c r="U24" s="464" t="e">
        <f t="shared" ref="U24:U25" si="10">ROUND(T24/Q24,2)</f>
        <v>#VALUE!</v>
      </c>
      <c r="V24" s="469"/>
    </row>
    <row r="25" spans="1:22" s="81" customFormat="1" ht="24" customHeight="1">
      <c r="A25" s="1097"/>
      <c r="B25" s="95"/>
      <c r="C25" s="464" t="str">
        <f t="shared" si="1"/>
        <v/>
      </c>
      <c r="D25" s="465"/>
      <c r="E25" s="465"/>
      <c r="F25" s="465"/>
      <c r="G25" s="465"/>
      <c r="H25" s="466"/>
      <c r="I25" s="467"/>
      <c r="J25" s="464" t="str">
        <f t="shared" si="2"/>
        <v/>
      </c>
      <c r="K25" s="466"/>
      <c r="L25" s="467"/>
      <c r="M25" s="464" t="str">
        <f t="shared" si="3"/>
        <v/>
      </c>
      <c r="N25" s="466"/>
      <c r="O25" s="467"/>
      <c r="P25" s="464" t="str">
        <f t="shared" si="4"/>
        <v/>
      </c>
      <c r="Q25" s="464" t="str">
        <f t="shared" si="5"/>
        <v/>
      </c>
      <c r="R25" s="468"/>
      <c r="S25" s="468"/>
      <c r="T25" s="465"/>
      <c r="U25" s="464" t="e">
        <f t="shared" si="10"/>
        <v>#VALUE!</v>
      </c>
      <c r="V25" s="469"/>
    </row>
    <row r="26" spans="1:22" s="81" customFormat="1" ht="24" customHeight="1">
      <c r="A26" s="1097"/>
      <c r="B26" s="95"/>
      <c r="C26" s="464" t="str">
        <f t="shared" si="1"/>
        <v/>
      </c>
      <c r="D26" s="465"/>
      <c r="E26" s="465"/>
      <c r="F26" s="465"/>
      <c r="G26" s="465"/>
      <c r="H26" s="466"/>
      <c r="I26" s="467"/>
      <c r="J26" s="464" t="str">
        <f t="shared" si="2"/>
        <v/>
      </c>
      <c r="K26" s="466"/>
      <c r="L26" s="467"/>
      <c r="M26" s="464" t="str">
        <f t="shared" si="3"/>
        <v/>
      </c>
      <c r="N26" s="466"/>
      <c r="O26" s="467"/>
      <c r="P26" s="464" t="str">
        <f t="shared" si="4"/>
        <v/>
      </c>
      <c r="Q26" s="464" t="str">
        <f t="shared" si="5"/>
        <v/>
      </c>
      <c r="R26" s="468"/>
      <c r="S26" s="468"/>
      <c r="T26" s="465"/>
      <c r="U26" s="464" t="e">
        <f>ROUND(T26/Q26,2)</f>
        <v>#VALUE!</v>
      </c>
      <c r="V26" s="469"/>
    </row>
    <row r="27" spans="1:22" s="81" customFormat="1" ht="24" customHeight="1">
      <c r="A27" s="1097"/>
      <c r="B27" s="95"/>
      <c r="C27" s="464" t="str">
        <f t="shared" si="1"/>
        <v/>
      </c>
      <c r="D27" s="465"/>
      <c r="E27" s="465"/>
      <c r="F27" s="465"/>
      <c r="G27" s="465"/>
      <c r="H27" s="466"/>
      <c r="I27" s="467"/>
      <c r="J27" s="464" t="str">
        <f t="shared" si="2"/>
        <v/>
      </c>
      <c r="K27" s="466"/>
      <c r="L27" s="467"/>
      <c r="M27" s="464" t="str">
        <f t="shared" si="3"/>
        <v/>
      </c>
      <c r="N27" s="466"/>
      <c r="O27" s="467"/>
      <c r="P27" s="464" t="str">
        <f t="shared" si="4"/>
        <v/>
      </c>
      <c r="Q27" s="464" t="str">
        <f t="shared" si="5"/>
        <v/>
      </c>
      <c r="R27" s="468"/>
      <c r="S27" s="468"/>
      <c r="T27" s="465"/>
      <c r="U27" s="464" t="e">
        <f t="shared" ref="U27:U28" si="11">ROUND(T27/Q27,2)</f>
        <v>#VALUE!</v>
      </c>
      <c r="V27" s="469"/>
    </row>
    <row r="28" spans="1:22" s="81" customFormat="1" ht="24" customHeight="1">
      <c r="A28" s="1097"/>
      <c r="B28" s="95"/>
      <c r="C28" s="464" t="str">
        <f t="shared" si="1"/>
        <v/>
      </c>
      <c r="D28" s="465"/>
      <c r="E28" s="465"/>
      <c r="F28" s="465"/>
      <c r="G28" s="465"/>
      <c r="H28" s="466"/>
      <c r="I28" s="467"/>
      <c r="J28" s="464" t="str">
        <f t="shared" si="2"/>
        <v/>
      </c>
      <c r="K28" s="466"/>
      <c r="L28" s="467"/>
      <c r="M28" s="464" t="str">
        <f t="shared" si="3"/>
        <v/>
      </c>
      <c r="N28" s="466"/>
      <c r="O28" s="467"/>
      <c r="P28" s="464" t="str">
        <f t="shared" si="4"/>
        <v/>
      </c>
      <c r="Q28" s="464" t="str">
        <f t="shared" si="5"/>
        <v/>
      </c>
      <c r="R28" s="468"/>
      <c r="S28" s="468"/>
      <c r="T28" s="465"/>
      <c r="U28" s="464" t="e">
        <f t="shared" si="11"/>
        <v>#VALUE!</v>
      </c>
      <c r="V28" s="469"/>
    </row>
    <row r="29" spans="1:22" ht="18" customHeight="1"/>
    <row r="30" spans="1:22" ht="18" customHeight="1"/>
    <row r="31" spans="1:22" ht="18" customHeight="1"/>
    <row r="32" spans="1:22" ht="18" customHeight="1"/>
    <row r="33" ht="18" customHeight="1"/>
    <row r="34" ht="18" customHeight="1"/>
    <row r="35" ht="18" customHeight="1"/>
    <row r="36" ht="18" customHeight="1"/>
    <row r="37" ht="18" customHeight="1"/>
    <row r="38" ht="18" customHeight="1"/>
  </sheetData>
  <mergeCells count="23">
    <mergeCell ref="A26:A28"/>
    <mergeCell ref="A8:A10"/>
    <mergeCell ref="A11:A13"/>
    <mergeCell ref="A14:A16"/>
    <mergeCell ref="A17:A19"/>
    <mergeCell ref="A20:A22"/>
    <mergeCell ref="A23:A25"/>
    <mergeCell ref="T5:T6"/>
    <mergeCell ref="A3:V3"/>
    <mergeCell ref="A4:A7"/>
    <mergeCell ref="B4:B7"/>
    <mergeCell ref="C4:G4"/>
    <mergeCell ref="H4:Q4"/>
    <mergeCell ref="R4:T4"/>
    <mergeCell ref="U4:U6"/>
    <mergeCell ref="V4:V7"/>
    <mergeCell ref="C5:C6"/>
    <mergeCell ref="D5:G5"/>
    <mergeCell ref="H5:J5"/>
    <mergeCell ref="K5:M5"/>
    <mergeCell ref="N5:P5"/>
    <mergeCell ref="Q5:Q6"/>
    <mergeCell ref="R5:R7"/>
  </mergeCells>
  <phoneticPr fontId="13"/>
  <printOptions horizontalCentered="1"/>
  <pageMargins left="0.39370078740157483" right="0.39370078740157483" top="0.78740157480314965" bottom="0.59055118110236227" header="0.51181102362204722" footer="0.51181102362204722"/>
  <pageSetup paperSize="9" scale="82" orientation="landscape" blackAndWhite="1" errors="blank"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sheetPr>
  <dimension ref="A1"/>
  <sheetViews>
    <sheetView workbookViewId="0">
      <selection activeCell="O18" sqref="O18"/>
    </sheetView>
  </sheetViews>
  <sheetFormatPr defaultRowHeight="13.5"/>
  <sheetData/>
  <phoneticPr fontId="13"/>
  <pageMargins left="0.7" right="0.7" top="0.75" bottom="0.75" header="0.3" footer="0.3"/>
  <pageSetup paperSize="9" orientation="portrait" copies="0"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4" tint="0.59999389629810485"/>
  </sheetPr>
  <dimension ref="A1:K51"/>
  <sheetViews>
    <sheetView showZeros="0" view="pageBreakPreview" zoomScale="85" zoomScaleNormal="100" zoomScaleSheetLayoutView="85" workbookViewId="0">
      <selection activeCell="P8" sqref="P8"/>
    </sheetView>
  </sheetViews>
  <sheetFormatPr defaultColWidth="9.125" defaultRowHeight="19.5" customHeight="1"/>
  <cols>
    <col min="1" max="1" width="2.625" style="55" customWidth="1"/>
    <col min="2" max="2" width="5.625" style="55" customWidth="1"/>
    <col min="3" max="5" width="9.125" style="55"/>
    <col min="6" max="6" width="11.625" style="55" customWidth="1"/>
    <col min="7" max="10" width="9.125" style="55"/>
    <col min="11" max="11" width="2.625" style="55" customWidth="1"/>
    <col min="12" max="256" width="9.125" style="55"/>
    <col min="257" max="257" width="2.625" style="55" customWidth="1"/>
    <col min="258" max="258" width="5.625" style="55" customWidth="1"/>
    <col min="259" max="261" width="9.125" style="55"/>
    <col min="262" max="262" width="11.625" style="55" customWidth="1"/>
    <col min="263" max="266" width="9.125" style="55"/>
    <col min="267" max="267" width="2.625" style="55" customWidth="1"/>
    <col min="268" max="512" width="9.125" style="55"/>
    <col min="513" max="513" width="2.625" style="55" customWidth="1"/>
    <col min="514" max="514" width="5.625" style="55" customWidth="1"/>
    <col min="515" max="517" width="9.125" style="55"/>
    <col min="518" max="518" width="11.625" style="55" customWidth="1"/>
    <col min="519" max="522" width="9.125" style="55"/>
    <col min="523" max="523" width="2.625" style="55" customWidth="1"/>
    <col min="524" max="768" width="9.125" style="55"/>
    <col min="769" max="769" width="2.625" style="55" customWidth="1"/>
    <col min="770" max="770" width="5.625" style="55" customWidth="1"/>
    <col min="771" max="773" width="9.125" style="55"/>
    <col min="774" max="774" width="11.625" style="55" customWidth="1"/>
    <col min="775" max="778" width="9.125" style="55"/>
    <col min="779" max="779" width="2.625" style="55" customWidth="1"/>
    <col min="780" max="1024" width="9.125" style="55"/>
    <col min="1025" max="1025" width="2.625" style="55" customWidth="1"/>
    <col min="1026" max="1026" width="5.625" style="55" customWidth="1"/>
    <col min="1027" max="1029" width="9.125" style="55"/>
    <col min="1030" max="1030" width="11.625" style="55" customWidth="1"/>
    <col min="1031" max="1034" width="9.125" style="55"/>
    <col min="1035" max="1035" width="2.625" style="55" customWidth="1"/>
    <col min="1036" max="1280" width="9.125" style="55"/>
    <col min="1281" max="1281" width="2.625" style="55" customWidth="1"/>
    <col min="1282" max="1282" width="5.625" style="55" customWidth="1"/>
    <col min="1283" max="1285" width="9.125" style="55"/>
    <col min="1286" max="1286" width="11.625" style="55" customWidth="1"/>
    <col min="1287" max="1290" width="9.125" style="55"/>
    <col min="1291" max="1291" width="2.625" style="55" customWidth="1"/>
    <col min="1292" max="1536" width="9.125" style="55"/>
    <col min="1537" max="1537" width="2.625" style="55" customWidth="1"/>
    <col min="1538" max="1538" width="5.625" style="55" customWidth="1"/>
    <col min="1539" max="1541" width="9.125" style="55"/>
    <col min="1542" max="1542" width="11.625" style="55" customWidth="1"/>
    <col min="1543" max="1546" width="9.125" style="55"/>
    <col min="1547" max="1547" width="2.625" style="55" customWidth="1"/>
    <col min="1548" max="1792" width="9.125" style="55"/>
    <col min="1793" max="1793" width="2.625" style="55" customWidth="1"/>
    <col min="1794" max="1794" width="5.625" style="55" customWidth="1"/>
    <col min="1795" max="1797" width="9.125" style="55"/>
    <col min="1798" max="1798" width="11.625" style="55" customWidth="1"/>
    <col min="1799" max="1802" width="9.125" style="55"/>
    <col min="1803" max="1803" width="2.625" style="55" customWidth="1"/>
    <col min="1804" max="2048" width="9.125" style="55"/>
    <col min="2049" max="2049" width="2.625" style="55" customWidth="1"/>
    <col min="2050" max="2050" width="5.625" style="55" customWidth="1"/>
    <col min="2051" max="2053" width="9.125" style="55"/>
    <col min="2054" max="2054" width="11.625" style="55" customWidth="1"/>
    <col min="2055" max="2058" width="9.125" style="55"/>
    <col min="2059" max="2059" width="2.625" style="55" customWidth="1"/>
    <col min="2060" max="2304" width="9.125" style="55"/>
    <col min="2305" max="2305" width="2.625" style="55" customWidth="1"/>
    <col min="2306" max="2306" width="5.625" style="55" customWidth="1"/>
    <col min="2307" max="2309" width="9.125" style="55"/>
    <col min="2310" max="2310" width="11.625" style="55" customWidth="1"/>
    <col min="2311" max="2314" width="9.125" style="55"/>
    <col min="2315" max="2315" width="2.625" style="55" customWidth="1"/>
    <col min="2316" max="2560" width="9.125" style="55"/>
    <col min="2561" max="2561" width="2.625" style="55" customWidth="1"/>
    <col min="2562" max="2562" width="5.625" style="55" customWidth="1"/>
    <col min="2563" max="2565" width="9.125" style="55"/>
    <col min="2566" max="2566" width="11.625" style="55" customWidth="1"/>
    <col min="2567" max="2570" width="9.125" style="55"/>
    <col min="2571" max="2571" width="2.625" style="55" customWidth="1"/>
    <col min="2572" max="2816" width="9.125" style="55"/>
    <col min="2817" max="2817" width="2.625" style="55" customWidth="1"/>
    <col min="2818" max="2818" width="5.625" style="55" customWidth="1"/>
    <col min="2819" max="2821" width="9.125" style="55"/>
    <col min="2822" max="2822" width="11.625" style="55" customWidth="1"/>
    <col min="2823" max="2826" width="9.125" style="55"/>
    <col min="2827" max="2827" width="2.625" style="55" customWidth="1"/>
    <col min="2828" max="3072" width="9.125" style="55"/>
    <col min="3073" max="3073" width="2.625" style="55" customWidth="1"/>
    <col min="3074" max="3074" width="5.625" style="55" customWidth="1"/>
    <col min="3075" max="3077" width="9.125" style="55"/>
    <col min="3078" max="3078" width="11.625" style="55" customWidth="1"/>
    <col min="3079" max="3082" width="9.125" style="55"/>
    <col min="3083" max="3083" width="2.625" style="55" customWidth="1"/>
    <col min="3084" max="3328" width="9.125" style="55"/>
    <col min="3329" max="3329" width="2.625" style="55" customWidth="1"/>
    <col min="3330" max="3330" width="5.625" style="55" customWidth="1"/>
    <col min="3331" max="3333" width="9.125" style="55"/>
    <col min="3334" max="3334" width="11.625" style="55" customWidth="1"/>
    <col min="3335" max="3338" width="9.125" style="55"/>
    <col min="3339" max="3339" width="2.625" style="55" customWidth="1"/>
    <col min="3340" max="3584" width="9.125" style="55"/>
    <col min="3585" max="3585" width="2.625" style="55" customWidth="1"/>
    <col min="3586" max="3586" width="5.625" style="55" customWidth="1"/>
    <col min="3587" max="3589" width="9.125" style="55"/>
    <col min="3590" max="3590" width="11.625" style="55" customWidth="1"/>
    <col min="3591" max="3594" width="9.125" style="55"/>
    <col min="3595" max="3595" width="2.625" style="55" customWidth="1"/>
    <col min="3596" max="3840" width="9.125" style="55"/>
    <col min="3841" max="3841" width="2.625" style="55" customWidth="1"/>
    <col min="3842" max="3842" width="5.625" style="55" customWidth="1"/>
    <col min="3843" max="3845" width="9.125" style="55"/>
    <col min="3846" max="3846" width="11.625" style="55" customWidth="1"/>
    <col min="3847" max="3850" width="9.125" style="55"/>
    <col min="3851" max="3851" width="2.625" style="55" customWidth="1"/>
    <col min="3852" max="4096" width="9.125" style="55"/>
    <col min="4097" max="4097" width="2.625" style="55" customWidth="1"/>
    <col min="4098" max="4098" width="5.625" style="55" customWidth="1"/>
    <col min="4099" max="4101" width="9.125" style="55"/>
    <col min="4102" max="4102" width="11.625" style="55" customWidth="1"/>
    <col min="4103" max="4106" width="9.125" style="55"/>
    <col min="4107" max="4107" width="2.625" style="55" customWidth="1"/>
    <col min="4108" max="4352" width="9.125" style="55"/>
    <col min="4353" max="4353" width="2.625" style="55" customWidth="1"/>
    <col min="4354" max="4354" width="5.625" style="55" customWidth="1"/>
    <col min="4355" max="4357" width="9.125" style="55"/>
    <col min="4358" max="4358" width="11.625" style="55" customWidth="1"/>
    <col min="4359" max="4362" width="9.125" style="55"/>
    <col min="4363" max="4363" width="2.625" style="55" customWidth="1"/>
    <col min="4364" max="4608" width="9.125" style="55"/>
    <col min="4609" max="4609" width="2.625" style="55" customWidth="1"/>
    <col min="4610" max="4610" width="5.625" style="55" customWidth="1"/>
    <col min="4611" max="4613" width="9.125" style="55"/>
    <col min="4614" max="4614" width="11.625" style="55" customWidth="1"/>
    <col min="4615" max="4618" width="9.125" style="55"/>
    <col min="4619" max="4619" width="2.625" style="55" customWidth="1"/>
    <col min="4620" max="4864" width="9.125" style="55"/>
    <col min="4865" max="4865" width="2.625" style="55" customWidth="1"/>
    <col min="4866" max="4866" width="5.625" style="55" customWidth="1"/>
    <col min="4867" max="4869" width="9.125" style="55"/>
    <col min="4870" max="4870" width="11.625" style="55" customWidth="1"/>
    <col min="4871" max="4874" width="9.125" style="55"/>
    <col min="4875" max="4875" width="2.625" style="55" customWidth="1"/>
    <col min="4876" max="5120" width="9.125" style="55"/>
    <col min="5121" max="5121" width="2.625" style="55" customWidth="1"/>
    <col min="5122" max="5122" width="5.625" style="55" customWidth="1"/>
    <col min="5123" max="5125" width="9.125" style="55"/>
    <col min="5126" max="5126" width="11.625" style="55" customWidth="1"/>
    <col min="5127" max="5130" width="9.125" style="55"/>
    <col min="5131" max="5131" width="2.625" style="55" customWidth="1"/>
    <col min="5132" max="5376" width="9.125" style="55"/>
    <col min="5377" max="5377" width="2.625" style="55" customWidth="1"/>
    <col min="5378" max="5378" width="5.625" style="55" customWidth="1"/>
    <col min="5379" max="5381" width="9.125" style="55"/>
    <col min="5382" max="5382" width="11.625" style="55" customWidth="1"/>
    <col min="5383" max="5386" width="9.125" style="55"/>
    <col min="5387" max="5387" width="2.625" style="55" customWidth="1"/>
    <col min="5388" max="5632" width="9.125" style="55"/>
    <col min="5633" max="5633" width="2.625" style="55" customWidth="1"/>
    <col min="5634" max="5634" width="5.625" style="55" customWidth="1"/>
    <col min="5635" max="5637" width="9.125" style="55"/>
    <col min="5638" max="5638" width="11.625" style="55" customWidth="1"/>
    <col min="5639" max="5642" width="9.125" style="55"/>
    <col min="5643" max="5643" width="2.625" style="55" customWidth="1"/>
    <col min="5644" max="5888" width="9.125" style="55"/>
    <col min="5889" max="5889" width="2.625" style="55" customWidth="1"/>
    <col min="5890" max="5890" width="5.625" style="55" customWidth="1"/>
    <col min="5891" max="5893" width="9.125" style="55"/>
    <col min="5894" max="5894" width="11.625" style="55" customWidth="1"/>
    <col min="5895" max="5898" width="9.125" style="55"/>
    <col min="5899" max="5899" width="2.625" style="55" customWidth="1"/>
    <col min="5900" max="6144" width="9.125" style="55"/>
    <col min="6145" max="6145" width="2.625" style="55" customWidth="1"/>
    <col min="6146" max="6146" width="5.625" style="55" customWidth="1"/>
    <col min="6147" max="6149" width="9.125" style="55"/>
    <col min="6150" max="6150" width="11.625" style="55" customWidth="1"/>
    <col min="6151" max="6154" width="9.125" style="55"/>
    <col min="6155" max="6155" width="2.625" style="55" customWidth="1"/>
    <col min="6156" max="6400" width="9.125" style="55"/>
    <col min="6401" max="6401" width="2.625" style="55" customWidth="1"/>
    <col min="6402" max="6402" width="5.625" style="55" customWidth="1"/>
    <col min="6403" max="6405" width="9.125" style="55"/>
    <col min="6406" max="6406" width="11.625" style="55" customWidth="1"/>
    <col min="6407" max="6410" width="9.125" style="55"/>
    <col min="6411" max="6411" width="2.625" style="55" customWidth="1"/>
    <col min="6412" max="6656" width="9.125" style="55"/>
    <col min="6657" max="6657" width="2.625" style="55" customWidth="1"/>
    <col min="6658" max="6658" width="5.625" style="55" customWidth="1"/>
    <col min="6659" max="6661" width="9.125" style="55"/>
    <col min="6662" max="6662" width="11.625" style="55" customWidth="1"/>
    <col min="6663" max="6666" width="9.125" style="55"/>
    <col min="6667" max="6667" width="2.625" style="55" customWidth="1"/>
    <col min="6668" max="6912" width="9.125" style="55"/>
    <col min="6913" max="6913" width="2.625" style="55" customWidth="1"/>
    <col min="6914" max="6914" width="5.625" style="55" customWidth="1"/>
    <col min="6915" max="6917" width="9.125" style="55"/>
    <col min="6918" max="6918" width="11.625" style="55" customWidth="1"/>
    <col min="6919" max="6922" width="9.125" style="55"/>
    <col min="6923" max="6923" width="2.625" style="55" customWidth="1"/>
    <col min="6924" max="7168" width="9.125" style="55"/>
    <col min="7169" max="7169" width="2.625" style="55" customWidth="1"/>
    <col min="7170" max="7170" width="5.625" style="55" customWidth="1"/>
    <col min="7171" max="7173" width="9.125" style="55"/>
    <col min="7174" max="7174" width="11.625" style="55" customWidth="1"/>
    <col min="7175" max="7178" width="9.125" style="55"/>
    <col min="7179" max="7179" width="2.625" style="55" customWidth="1"/>
    <col min="7180" max="7424" width="9.125" style="55"/>
    <col min="7425" max="7425" width="2.625" style="55" customWidth="1"/>
    <col min="7426" max="7426" width="5.625" style="55" customWidth="1"/>
    <col min="7427" max="7429" width="9.125" style="55"/>
    <col min="7430" max="7430" width="11.625" style="55" customWidth="1"/>
    <col min="7431" max="7434" width="9.125" style="55"/>
    <col min="7435" max="7435" width="2.625" style="55" customWidth="1"/>
    <col min="7436" max="7680" width="9.125" style="55"/>
    <col min="7681" max="7681" width="2.625" style="55" customWidth="1"/>
    <col min="7682" max="7682" width="5.625" style="55" customWidth="1"/>
    <col min="7683" max="7685" width="9.125" style="55"/>
    <col min="7686" max="7686" width="11.625" style="55" customWidth="1"/>
    <col min="7687" max="7690" width="9.125" style="55"/>
    <col min="7691" max="7691" width="2.625" style="55" customWidth="1"/>
    <col min="7692" max="7936" width="9.125" style="55"/>
    <col min="7937" max="7937" width="2.625" style="55" customWidth="1"/>
    <col min="7938" max="7938" width="5.625" style="55" customWidth="1"/>
    <col min="7939" max="7941" width="9.125" style="55"/>
    <col min="7942" max="7942" width="11.625" style="55" customWidth="1"/>
    <col min="7943" max="7946" width="9.125" style="55"/>
    <col min="7947" max="7947" width="2.625" style="55" customWidth="1"/>
    <col min="7948" max="8192" width="9.125" style="55"/>
    <col min="8193" max="8193" width="2.625" style="55" customWidth="1"/>
    <col min="8194" max="8194" width="5.625" style="55" customWidth="1"/>
    <col min="8195" max="8197" width="9.125" style="55"/>
    <col min="8198" max="8198" width="11.625" style="55" customWidth="1"/>
    <col min="8199" max="8202" width="9.125" style="55"/>
    <col min="8203" max="8203" width="2.625" style="55" customWidth="1"/>
    <col min="8204" max="8448" width="9.125" style="55"/>
    <col min="8449" max="8449" width="2.625" style="55" customWidth="1"/>
    <col min="8450" max="8450" width="5.625" style="55" customWidth="1"/>
    <col min="8451" max="8453" width="9.125" style="55"/>
    <col min="8454" max="8454" width="11.625" style="55" customWidth="1"/>
    <col min="8455" max="8458" width="9.125" style="55"/>
    <col min="8459" max="8459" width="2.625" style="55" customWidth="1"/>
    <col min="8460" max="8704" width="9.125" style="55"/>
    <col min="8705" max="8705" width="2.625" style="55" customWidth="1"/>
    <col min="8706" max="8706" width="5.625" style="55" customWidth="1"/>
    <col min="8707" max="8709" width="9.125" style="55"/>
    <col min="8710" max="8710" width="11.625" style="55" customWidth="1"/>
    <col min="8711" max="8714" width="9.125" style="55"/>
    <col min="8715" max="8715" width="2.625" style="55" customWidth="1"/>
    <col min="8716" max="8960" width="9.125" style="55"/>
    <col min="8961" max="8961" width="2.625" style="55" customWidth="1"/>
    <col min="8962" max="8962" width="5.625" style="55" customWidth="1"/>
    <col min="8963" max="8965" width="9.125" style="55"/>
    <col min="8966" max="8966" width="11.625" style="55" customWidth="1"/>
    <col min="8967" max="8970" width="9.125" style="55"/>
    <col min="8971" max="8971" width="2.625" style="55" customWidth="1"/>
    <col min="8972" max="9216" width="9.125" style="55"/>
    <col min="9217" max="9217" width="2.625" style="55" customWidth="1"/>
    <col min="9218" max="9218" width="5.625" style="55" customWidth="1"/>
    <col min="9219" max="9221" width="9.125" style="55"/>
    <col min="9222" max="9222" width="11.625" style="55" customWidth="1"/>
    <col min="9223" max="9226" width="9.125" style="55"/>
    <col min="9227" max="9227" width="2.625" style="55" customWidth="1"/>
    <col min="9228" max="9472" width="9.125" style="55"/>
    <col min="9473" max="9473" width="2.625" style="55" customWidth="1"/>
    <col min="9474" max="9474" width="5.625" style="55" customWidth="1"/>
    <col min="9475" max="9477" width="9.125" style="55"/>
    <col min="9478" max="9478" width="11.625" style="55" customWidth="1"/>
    <col min="9479" max="9482" width="9.125" style="55"/>
    <col min="9483" max="9483" width="2.625" style="55" customWidth="1"/>
    <col min="9484" max="9728" width="9.125" style="55"/>
    <col min="9729" max="9729" width="2.625" style="55" customWidth="1"/>
    <col min="9730" max="9730" width="5.625" style="55" customWidth="1"/>
    <col min="9731" max="9733" width="9.125" style="55"/>
    <col min="9734" max="9734" width="11.625" style="55" customWidth="1"/>
    <col min="9735" max="9738" width="9.125" style="55"/>
    <col min="9739" max="9739" width="2.625" style="55" customWidth="1"/>
    <col min="9740" max="9984" width="9.125" style="55"/>
    <col min="9985" max="9985" width="2.625" style="55" customWidth="1"/>
    <col min="9986" max="9986" width="5.625" style="55" customWidth="1"/>
    <col min="9987" max="9989" width="9.125" style="55"/>
    <col min="9990" max="9990" width="11.625" style="55" customWidth="1"/>
    <col min="9991" max="9994" width="9.125" style="55"/>
    <col min="9995" max="9995" width="2.625" style="55" customWidth="1"/>
    <col min="9996" max="10240" width="9.125" style="55"/>
    <col min="10241" max="10241" width="2.625" style="55" customWidth="1"/>
    <col min="10242" max="10242" width="5.625" style="55" customWidth="1"/>
    <col min="10243" max="10245" width="9.125" style="55"/>
    <col min="10246" max="10246" width="11.625" style="55" customWidth="1"/>
    <col min="10247" max="10250" width="9.125" style="55"/>
    <col min="10251" max="10251" width="2.625" style="55" customWidth="1"/>
    <col min="10252" max="10496" width="9.125" style="55"/>
    <col min="10497" max="10497" width="2.625" style="55" customWidth="1"/>
    <col min="10498" max="10498" width="5.625" style="55" customWidth="1"/>
    <col min="10499" max="10501" width="9.125" style="55"/>
    <col min="10502" max="10502" width="11.625" style="55" customWidth="1"/>
    <col min="10503" max="10506" width="9.125" style="55"/>
    <col min="10507" max="10507" width="2.625" style="55" customWidth="1"/>
    <col min="10508" max="10752" width="9.125" style="55"/>
    <col min="10753" max="10753" width="2.625" style="55" customWidth="1"/>
    <col min="10754" max="10754" width="5.625" style="55" customWidth="1"/>
    <col min="10755" max="10757" width="9.125" style="55"/>
    <col min="10758" max="10758" width="11.625" style="55" customWidth="1"/>
    <col min="10759" max="10762" width="9.125" style="55"/>
    <col min="10763" max="10763" width="2.625" style="55" customWidth="1"/>
    <col min="10764" max="11008" width="9.125" style="55"/>
    <col min="11009" max="11009" width="2.625" style="55" customWidth="1"/>
    <col min="11010" max="11010" width="5.625" style="55" customWidth="1"/>
    <col min="11011" max="11013" width="9.125" style="55"/>
    <col min="11014" max="11014" width="11.625" style="55" customWidth="1"/>
    <col min="11015" max="11018" width="9.125" style="55"/>
    <col min="11019" max="11019" width="2.625" style="55" customWidth="1"/>
    <col min="11020" max="11264" width="9.125" style="55"/>
    <col min="11265" max="11265" width="2.625" style="55" customWidth="1"/>
    <col min="11266" max="11266" width="5.625" style="55" customWidth="1"/>
    <col min="11267" max="11269" width="9.125" style="55"/>
    <col min="11270" max="11270" width="11.625" style="55" customWidth="1"/>
    <col min="11271" max="11274" width="9.125" style="55"/>
    <col min="11275" max="11275" width="2.625" style="55" customWidth="1"/>
    <col min="11276" max="11520" width="9.125" style="55"/>
    <col min="11521" max="11521" width="2.625" style="55" customWidth="1"/>
    <col min="11522" max="11522" width="5.625" style="55" customWidth="1"/>
    <col min="11523" max="11525" width="9.125" style="55"/>
    <col min="11526" max="11526" width="11.625" style="55" customWidth="1"/>
    <col min="11527" max="11530" width="9.125" style="55"/>
    <col min="11531" max="11531" width="2.625" style="55" customWidth="1"/>
    <col min="11532" max="11776" width="9.125" style="55"/>
    <col min="11777" max="11777" width="2.625" style="55" customWidth="1"/>
    <col min="11778" max="11778" width="5.625" style="55" customWidth="1"/>
    <col min="11779" max="11781" width="9.125" style="55"/>
    <col min="11782" max="11782" width="11.625" style="55" customWidth="1"/>
    <col min="11783" max="11786" width="9.125" style="55"/>
    <col min="11787" max="11787" width="2.625" style="55" customWidth="1"/>
    <col min="11788" max="12032" width="9.125" style="55"/>
    <col min="12033" max="12033" width="2.625" style="55" customWidth="1"/>
    <col min="12034" max="12034" width="5.625" style="55" customWidth="1"/>
    <col min="12035" max="12037" width="9.125" style="55"/>
    <col min="12038" max="12038" width="11.625" style="55" customWidth="1"/>
    <col min="12039" max="12042" width="9.125" style="55"/>
    <col min="12043" max="12043" width="2.625" style="55" customWidth="1"/>
    <col min="12044" max="12288" width="9.125" style="55"/>
    <col min="12289" max="12289" width="2.625" style="55" customWidth="1"/>
    <col min="12290" max="12290" width="5.625" style="55" customWidth="1"/>
    <col min="12291" max="12293" width="9.125" style="55"/>
    <col min="12294" max="12294" width="11.625" style="55" customWidth="1"/>
    <col min="12295" max="12298" width="9.125" style="55"/>
    <col min="12299" max="12299" width="2.625" style="55" customWidth="1"/>
    <col min="12300" max="12544" width="9.125" style="55"/>
    <col min="12545" max="12545" width="2.625" style="55" customWidth="1"/>
    <col min="12546" max="12546" width="5.625" style="55" customWidth="1"/>
    <col min="12547" max="12549" width="9.125" style="55"/>
    <col min="12550" max="12550" width="11.625" style="55" customWidth="1"/>
    <col min="12551" max="12554" width="9.125" style="55"/>
    <col min="12555" max="12555" width="2.625" style="55" customWidth="1"/>
    <col min="12556" max="12800" width="9.125" style="55"/>
    <col min="12801" max="12801" width="2.625" style="55" customWidth="1"/>
    <col min="12802" max="12802" width="5.625" style="55" customWidth="1"/>
    <col min="12803" max="12805" width="9.125" style="55"/>
    <col min="12806" max="12806" width="11.625" style="55" customWidth="1"/>
    <col min="12807" max="12810" width="9.125" style="55"/>
    <col min="12811" max="12811" width="2.625" style="55" customWidth="1"/>
    <col min="12812" max="13056" width="9.125" style="55"/>
    <col min="13057" max="13057" width="2.625" style="55" customWidth="1"/>
    <col min="13058" max="13058" width="5.625" style="55" customWidth="1"/>
    <col min="13059" max="13061" width="9.125" style="55"/>
    <col min="13062" max="13062" width="11.625" style="55" customWidth="1"/>
    <col min="13063" max="13066" width="9.125" style="55"/>
    <col min="13067" max="13067" width="2.625" style="55" customWidth="1"/>
    <col min="13068" max="13312" width="9.125" style="55"/>
    <col min="13313" max="13313" width="2.625" style="55" customWidth="1"/>
    <col min="13314" max="13314" width="5.625" style="55" customWidth="1"/>
    <col min="13315" max="13317" width="9.125" style="55"/>
    <col min="13318" max="13318" width="11.625" style="55" customWidth="1"/>
    <col min="13319" max="13322" width="9.125" style="55"/>
    <col min="13323" max="13323" width="2.625" style="55" customWidth="1"/>
    <col min="13324" max="13568" width="9.125" style="55"/>
    <col min="13569" max="13569" width="2.625" style="55" customWidth="1"/>
    <col min="13570" max="13570" width="5.625" style="55" customWidth="1"/>
    <col min="13571" max="13573" width="9.125" style="55"/>
    <col min="13574" max="13574" width="11.625" style="55" customWidth="1"/>
    <col min="13575" max="13578" width="9.125" style="55"/>
    <col min="13579" max="13579" width="2.625" style="55" customWidth="1"/>
    <col min="13580" max="13824" width="9.125" style="55"/>
    <col min="13825" max="13825" width="2.625" style="55" customWidth="1"/>
    <col min="13826" max="13826" width="5.625" style="55" customWidth="1"/>
    <col min="13827" max="13829" width="9.125" style="55"/>
    <col min="13830" max="13830" width="11.625" style="55" customWidth="1"/>
    <col min="13831" max="13834" width="9.125" style="55"/>
    <col min="13835" max="13835" width="2.625" style="55" customWidth="1"/>
    <col min="13836" max="14080" width="9.125" style="55"/>
    <col min="14081" max="14081" width="2.625" style="55" customWidth="1"/>
    <col min="14082" max="14082" width="5.625" style="55" customWidth="1"/>
    <col min="14083" max="14085" width="9.125" style="55"/>
    <col min="14086" max="14086" width="11.625" style="55" customWidth="1"/>
    <col min="14087" max="14090" width="9.125" style="55"/>
    <col min="14091" max="14091" width="2.625" style="55" customWidth="1"/>
    <col min="14092" max="14336" width="9.125" style="55"/>
    <col min="14337" max="14337" width="2.625" style="55" customWidth="1"/>
    <col min="14338" max="14338" width="5.625" style="55" customWidth="1"/>
    <col min="14339" max="14341" width="9.125" style="55"/>
    <col min="14342" max="14342" width="11.625" style="55" customWidth="1"/>
    <col min="14343" max="14346" width="9.125" style="55"/>
    <col min="14347" max="14347" width="2.625" style="55" customWidth="1"/>
    <col min="14348" max="14592" width="9.125" style="55"/>
    <col min="14593" max="14593" width="2.625" style="55" customWidth="1"/>
    <col min="14594" max="14594" width="5.625" style="55" customWidth="1"/>
    <col min="14595" max="14597" width="9.125" style="55"/>
    <col min="14598" max="14598" width="11.625" style="55" customWidth="1"/>
    <col min="14599" max="14602" width="9.125" style="55"/>
    <col min="14603" max="14603" width="2.625" style="55" customWidth="1"/>
    <col min="14604" max="14848" width="9.125" style="55"/>
    <col min="14849" max="14849" width="2.625" style="55" customWidth="1"/>
    <col min="14850" max="14850" width="5.625" style="55" customWidth="1"/>
    <col min="14851" max="14853" width="9.125" style="55"/>
    <col min="14854" max="14854" width="11.625" style="55" customWidth="1"/>
    <col min="14855" max="14858" width="9.125" style="55"/>
    <col min="14859" max="14859" width="2.625" style="55" customWidth="1"/>
    <col min="14860" max="15104" width="9.125" style="55"/>
    <col min="15105" max="15105" width="2.625" style="55" customWidth="1"/>
    <col min="15106" max="15106" width="5.625" style="55" customWidth="1"/>
    <col min="15107" max="15109" width="9.125" style="55"/>
    <col min="15110" max="15110" width="11.625" style="55" customWidth="1"/>
    <col min="15111" max="15114" width="9.125" style="55"/>
    <col min="15115" max="15115" width="2.625" style="55" customWidth="1"/>
    <col min="15116" max="15360" width="9.125" style="55"/>
    <col min="15361" max="15361" width="2.625" style="55" customWidth="1"/>
    <col min="15362" max="15362" width="5.625" style="55" customWidth="1"/>
    <col min="15363" max="15365" width="9.125" style="55"/>
    <col min="15366" max="15366" width="11.625" style="55" customWidth="1"/>
    <col min="15367" max="15370" width="9.125" style="55"/>
    <col min="15371" max="15371" width="2.625" style="55" customWidth="1"/>
    <col min="15372" max="15616" width="9.125" style="55"/>
    <col min="15617" max="15617" width="2.625" style="55" customWidth="1"/>
    <col min="15618" max="15618" width="5.625" style="55" customWidth="1"/>
    <col min="15619" max="15621" width="9.125" style="55"/>
    <col min="15622" max="15622" width="11.625" style="55" customWidth="1"/>
    <col min="15623" max="15626" width="9.125" style="55"/>
    <col min="15627" max="15627" width="2.625" style="55" customWidth="1"/>
    <col min="15628" max="15872" width="9.125" style="55"/>
    <col min="15873" max="15873" width="2.625" style="55" customWidth="1"/>
    <col min="15874" max="15874" width="5.625" style="55" customWidth="1"/>
    <col min="15875" max="15877" width="9.125" style="55"/>
    <col min="15878" max="15878" width="11.625" style="55" customWidth="1"/>
    <col min="15879" max="15882" width="9.125" style="55"/>
    <col min="15883" max="15883" width="2.625" style="55" customWidth="1"/>
    <col min="15884" max="16128" width="9.125" style="55"/>
    <col min="16129" max="16129" width="2.625" style="55" customWidth="1"/>
    <col min="16130" max="16130" width="5.625" style="55" customWidth="1"/>
    <col min="16131" max="16133" width="9.125" style="55"/>
    <col min="16134" max="16134" width="11.625" style="55" customWidth="1"/>
    <col min="16135" max="16138" width="9.125" style="55"/>
    <col min="16139" max="16139" width="2.625" style="55" customWidth="1"/>
    <col min="16140" max="16384" width="9.125" style="55"/>
  </cols>
  <sheetData>
    <row r="1" spans="1:11" ht="18" customHeight="1">
      <c r="A1" s="55" t="s">
        <v>201</v>
      </c>
    </row>
    <row r="2" spans="1:11" ht="18" customHeight="1">
      <c r="A2" s="56"/>
      <c r="B2" s="56"/>
      <c r="C2" s="56"/>
      <c r="D2" s="56"/>
      <c r="E2" s="56"/>
      <c r="F2" s="56"/>
      <c r="G2" s="56"/>
      <c r="H2" s="56"/>
      <c r="I2" s="56"/>
      <c r="J2" s="56"/>
      <c r="K2" s="56"/>
    </row>
    <row r="3" spans="1:11" ht="18" customHeight="1">
      <c r="A3" s="56"/>
      <c r="B3" s="1152" t="s">
        <v>202</v>
      </c>
      <c r="C3" s="1152"/>
      <c r="D3" s="1152"/>
      <c r="E3" s="1152"/>
      <c r="F3" s="1152"/>
      <c r="G3" s="1152"/>
      <c r="H3" s="1152"/>
      <c r="I3" s="1152"/>
      <c r="J3" s="1152"/>
      <c r="K3" s="56"/>
    </row>
    <row r="4" spans="1:11" ht="18" customHeight="1">
      <c r="A4" s="56"/>
      <c r="B4" s="56"/>
      <c r="C4" s="56"/>
      <c r="D4" s="56"/>
      <c r="E4" s="56"/>
      <c r="F4" s="56"/>
      <c r="G4" s="56"/>
      <c r="H4" s="56"/>
      <c r="I4" s="56"/>
      <c r="J4" s="56"/>
      <c r="K4" s="56"/>
    </row>
    <row r="5" spans="1:11" ht="18" customHeight="1">
      <c r="A5" s="56"/>
      <c r="B5" s="56"/>
      <c r="C5" s="56"/>
      <c r="D5" s="56"/>
      <c r="E5" s="56"/>
      <c r="F5" s="56"/>
      <c r="G5" s="56"/>
      <c r="H5" s="1153" t="s">
        <v>803</v>
      </c>
      <c r="I5" s="1153"/>
      <c r="J5" s="1153"/>
      <c r="K5" s="56"/>
    </row>
    <row r="6" spans="1:11" ht="18" customHeight="1">
      <c r="A6" s="56"/>
      <c r="B6" s="56"/>
      <c r="C6" s="56"/>
      <c r="D6" s="56"/>
      <c r="E6" s="56"/>
      <c r="F6" s="56"/>
      <c r="G6" s="56"/>
      <c r="H6" s="56"/>
      <c r="I6" s="56"/>
      <c r="J6" s="56"/>
      <c r="K6" s="56"/>
    </row>
    <row r="7" spans="1:11" ht="18" customHeight="1">
      <c r="A7" s="56"/>
      <c r="B7" s="56" t="s">
        <v>804</v>
      </c>
      <c r="C7" s="56"/>
      <c r="D7" s="56"/>
      <c r="E7" s="56"/>
      <c r="F7" s="56"/>
      <c r="G7" s="56"/>
      <c r="H7" s="56"/>
      <c r="I7" s="56"/>
      <c r="J7" s="56"/>
      <c r="K7" s="56"/>
    </row>
    <row r="8" spans="1:11" ht="18" customHeight="1">
      <c r="A8" s="56"/>
      <c r="B8" s="56"/>
      <c r="C8" s="56"/>
      <c r="D8" s="56"/>
      <c r="E8" s="56"/>
      <c r="F8" s="56"/>
      <c r="G8" s="56"/>
      <c r="H8" s="56"/>
      <c r="I8" s="56"/>
      <c r="J8" s="56"/>
      <c r="K8" s="56"/>
    </row>
    <row r="9" spans="1:11" ht="18" customHeight="1">
      <c r="A9" s="56"/>
      <c r="B9" s="56"/>
      <c r="C9" s="56"/>
      <c r="D9" s="56"/>
      <c r="E9" s="56"/>
      <c r="F9" s="57" t="s">
        <v>203</v>
      </c>
      <c r="G9" s="1142"/>
      <c r="H9" s="1142"/>
      <c r="I9" s="1142"/>
      <c r="J9" s="1142"/>
      <c r="K9" s="56"/>
    </row>
    <row r="10" spans="1:11" ht="18" customHeight="1">
      <c r="A10" s="56"/>
      <c r="B10" s="56"/>
      <c r="C10" s="56"/>
      <c r="D10" s="56"/>
      <c r="E10" s="56"/>
      <c r="F10" s="1154" t="s">
        <v>204</v>
      </c>
      <c r="G10" s="1142"/>
      <c r="H10" s="1142"/>
      <c r="I10" s="1142"/>
      <c r="J10" s="1142"/>
      <c r="K10" s="56"/>
    </row>
    <row r="11" spans="1:11" ht="18" customHeight="1">
      <c r="A11" s="56"/>
      <c r="B11" s="56"/>
      <c r="C11" s="56"/>
      <c r="D11" s="56"/>
      <c r="E11" s="56"/>
      <c r="F11" s="1154"/>
      <c r="G11" s="1142"/>
      <c r="H11" s="1142"/>
      <c r="I11" s="1142"/>
      <c r="J11" s="1142"/>
      <c r="K11" s="56"/>
    </row>
    <row r="12" spans="1:11" ht="18" customHeight="1">
      <c r="A12" s="56"/>
      <c r="B12" s="56"/>
      <c r="C12" s="56"/>
      <c r="D12" s="56"/>
      <c r="E12" s="56"/>
      <c r="F12" s="304"/>
      <c r="G12" s="303"/>
      <c r="H12" s="303"/>
      <c r="I12" s="303"/>
      <c r="J12" s="303"/>
      <c r="K12" s="56"/>
    </row>
    <row r="13" spans="1:11" ht="18" customHeight="1">
      <c r="A13" s="56"/>
      <c r="B13" s="56"/>
      <c r="C13" s="56"/>
      <c r="D13" s="56"/>
      <c r="E13" s="56"/>
      <c r="F13" s="56"/>
      <c r="G13" s="56"/>
      <c r="H13" s="56"/>
      <c r="I13" s="56"/>
      <c r="J13" s="56"/>
      <c r="K13" s="56"/>
    </row>
    <row r="14" spans="1:11" ht="18" customHeight="1">
      <c r="A14" s="56"/>
      <c r="B14" s="1141" t="s">
        <v>205</v>
      </c>
      <c r="C14" s="1141"/>
      <c r="D14" s="1141"/>
      <c r="E14" s="1141"/>
      <c r="F14" s="1141"/>
      <c r="G14" s="1141"/>
      <c r="H14" s="1141"/>
      <c r="I14" s="1141"/>
      <c r="J14" s="1141"/>
      <c r="K14" s="56"/>
    </row>
    <row r="15" spans="1:11" ht="18" customHeight="1">
      <c r="A15" s="56"/>
      <c r="B15" s="1142" t="s">
        <v>206</v>
      </c>
      <c r="C15" s="1142"/>
      <c r="D15" s="1142"/>
      <c r="E15" s="1142"/>
      <c r="F15" s="1142"/>
      <c r="G15" s="1142"/>
      <c r="H15" s="1142"/>
      <c r="I15" s="1142"/>
      <c r="J15" s="1142"/>
      <c r="K15" s="56"/>
    </row>
    <row r="16" spans="1:11" ht="18" customHeight="1" thickBot="1">
      <c r="A16" s="56"/>
      <c r="B16" s="56"/>
      <c r="C16" s="56"/>
      <c r="D16" s="56"/>
      <c r="E16" s="56"/>
      <c r="F16" s="56"/>
      <c r="G16" s="56"/>
      <c r="H16" s="56"/>
      <c r="I16" s="56"/>
      <c r="J16" s="56"/>
      <c r="K16" s="56"/>
    </row>
    <row r="17" spans="1:11" ht="18" customHeight="1">
      <c r="A17" s="56"/>
      <c r="B17" s="1143" t="s">
        <v>207</v>
      </c>
      <c r="C17" s="1144"/>
      <c r="D17" s="1145"/>
      <c r="E17" s="1149" t="s">
        <v>801</v>
      </c>
      <c r="F17" s="1150"/>
      <c r="G17" s="1150"/>
      <c r="H17" s="1150"/>
      <c r="I17" s="1150"/>
      <c r="J17" s="1151"/>
      <c r="K17" s="56"/>
    </row>
    <row r="18" spans="1:11" ht="18" customHeight="1">
      <c r="A18" s="56"/>
      <c r="B18" s="1146"/>
      <c r="C18" s="1147"/>
      <c r="D18" s="1148"/>
      <c r="E18" s="1138"/>
      <c r="F18" s="1139"/>
      <c r="G18" s="1139"/>
      <c r="H18" s="1139"/>
      <c r="I18" s="1139"/>
      <c r="J18" s="1140"/>
      <c r="K18" s="56"/>
    </row>
    <row r="19" spans="1:11" ht="18" customHeight="1">
      <c r="A19" s="56"/>
      <c r="B19" s="1119" t="s">
        <v>208</v>
      </c>
      <c r="C19" s="1120"/>
      <c r="D19" s="1121"/>
      <c r="E19" s="1105"/>
      <c r="F19" s="1106"/>
      <c r="G19" s="1106"/>
      <c r="H19" s="1106"/>
      <c r="I19" s="1106"/>
      <c r="J19" s="1107"/>
      <c r="K19" s="56"/>
    </row>
    <row r="20" spans="1:11" ht="18" customHeight="1">
      <c r="A20" s="56"/>
      <c r="B20" s="1122"/>
      <c r="C20" s="1123"/>
      <c r="D20" s="1124"/>
      <c r="E20" s="1108"/>
      <c r="F20" s="1109"/>
      <c r="G20" s="1109"/>
      <c r="H20" s="1109"/>
      <c r="I20" s="1109"/>
      <c r="J20" s="1110"/>
      <c r="K20" s="56"/>
    </row>
    <row r="21" spans="1:11" ht="18" customHeight="1">
      <c r="A21" s="56"/>
      <c r="B21" s="1119" t="s">
        <v>209</v>
      </c>
      <c r="C21" s="1120"/>
      <c r="D21" s="1121"/>
      <c r="E21" s="1125"/>
      <c r="F21" s="1126"/>
      <c r="G21" s="1126"/>
      <c r="H21" s="1126"/>
      <c r="I21" s="1126"/>
      <c r="J21" s="1127"/>
      <c r="K21" s="56"/>
    </row>
    <row r="22" spans="1:11" ht="18" customHeight="1">
      <c r="A22" s="56"/>
      <c r="B22" s="1122"/>
      <c r="C22" s="1123"/>
      <c r="D22" s="1124"/>
      <c r="E22" s="1128"/>
      <c r="F22" s="1129"/>
      <c r="G22" s="1129"/>
      <c r="H22" s="1129"/>
      <c r="I22" s="1129"/>
      <c r="J22" s="1130"/>
      <c r="K22" s="56"/>
    </row>
    <row r="23" spans="1:11" ht="18" customHeight="1">
      <c r="A23" s="56"/>
      <c r="B23" s="1131" t="s">
        <v>210</v>
      </c>
      <c r="C23" s="1120"/>
      <c r="D23" s="1121"/>
      <c r="E23" s="1105"/>
      <c r="F23" s="1106"/>
      <c r="G23" s="1106"/>
      <c r="H23" s="1106"/>
      <c r="I23" s="1106"/>
      <c r="J23" s="1107"/>
      <c r="K23" s="56"/>
    </row>
    <row r="24" spans="1:11" ht="18" customHeight="1">
      <c r="A24" s="56"/>
      <c r="B24" s="1122"/>
      <c r="C24" s="1123"/>
      <c r="D24" s="1124"/>
      <c r="E24" s="1108"/>
      <c r="F24" s="1109"/>
      <c r="G24" s="1109"/>
      <c r="H24" s="1109"/>
      <c r="I24" s="1109"/>
      <c r="J24" s="1110"/>
      <c r="K24" s="56"/>
    </row>
    <row r="25" spans="1:11" ht="18" customHeight="1">
      <c r="A25" s="56"/>
      <c r="B25" s="1132" t="s">
        <v>211</v>
      </c>
      <c r="C25" s="1133"/>
      <c r="D25" s="1102"/>
      <c r="E25" s="1135" t="s">
        <v>802</v>
      </c>
      <c r="F25" s="1136"/>
      <c r="G25" s="1136"/>
      <c r="H25" s="1136"/>
      <c r="I25" s="1136"/>
      <c r="J25" s="1137"/>
      <c r="K25" s="56"/>
    </row>
    <row r="26" spans="1:11" ht="18" customHeight="1">
      <c r="A26" s="56"/>
      <c r="B26" s="1134"/>
      <c r="C26" s="1117"/>
      <c r="D26" s="1104"/>
      <c r="E26" s="1138"/>
      <c r="F26" s="1139"/>
      <c r="G26" s="1139"/>
      <c r="H26" s="1139"/>
      <c r="I26" s="1139"/>
      <c r="J26" s="1140"/>
      <c r="K26" s="56"/>
    </row>
    <row r="27" spans="1:11" ht="15" customHeight="1">
      <c r="A27" s="56"/>
      <c r="B27" s="1098" t="s">
        <v>212</v>
      </c>
      <c r="C27" s="1101" t="s">
        <v>213</v>
      </c>
      <c r="D27" s="1102"/>
      <c r="E27" s="1105"/>
      <c r="F27" s="1106"/>
      <c r="G27" s="1106"/>
      <c r="H27" s="1106"/>
      <c r="I27" s="1106"/>
      <c r="J27" s="1107"/>
      <c r="K27" s="56"/>
    </row>
    <row r="28" spans="1:11" ht="15" customHeight="1">
      <c r="A28" s="56"/>
      <c r="B28" s="1099"/>
      <c r="C28" s="1103"/>
      <c r="D28" s="1104"/>
      <c r="E28" s="1108"/>
      <c r="F28" s="1109"/>
      <c r="G28" s="1109"/>
      <c r="H28" s="1109"/>
      <c r="I28" s="1109"/>
      <c r="J28" s="1110"/>
      <c r="K28" s="56"/>
    </row>
    <row r="29" spans="1:11" ht="15" customHeight="1">
      <c r="A29" s="56"/>
      <c r="B29" s="1099"/>
      <c r="C29" s="1101" t="s">
        <v>214</v>
      </c>
      <c r="D29" s="1102"/>
      <c r="E29" s="1116"/>
      <c r="F29" s="1106"/>
      <c r="G29" s="1106"/>
      <c r="H29" s="1106"/>
      <c r="I29" s="1106"/>
      <c r="J29" s="1107"/>
      <c r="K29" s="56"/>
    </row>
    <row r="30" spans="1:11" ht="15" customHeight="1">
      <c r="A30" s="56"/>
      <c r="B30" s="1099"/>
      <c r="C30" s="1103"/>
      <c r="D30" s="1104"/>
      <c r="E30" s="1108"/>
      <c r="F30" s="1109"/>
      <c r="G30" s="1109"/>
      <c r="H30" s="1109"/>
      <c r="I30" s="1109"/>
      <c r="J30" s="1110"/>
      <c r="K30" s="56"/>
    </row>
    <row r="31" spans="1:11" ht="15" customHeight="1">
      <c r="A31" s="56"/>
      <c r="B31" s="1099"/>
      <c r="C31" s="1101" t="s">
        <v>215</v>
      </c>
      <c r="D31" s="1102"/>
      <c r="E31" s="1105"/>
      <c r="F31" s="1106"/>
      <c r="G31" s="1106"/>
      <c r="H31" s="1106"/>
      <c r="I31" s="1106"/>
      <c r="J31" s="1107"/>
      <c r="K31" s="56"/>
    </row>
    <row r="32" spans="1:11" ht="15" customHeight="1">
      <c r="A32" s="56"/>
      <c r="B32" s="1115"/>
      <c r="C32" s="1103"/>
      <c r="D32" s="1104"/>
      <c r="E32" s="1103"/>
      <c r="F32" s="1117"/>
      <c r="G32" s="301" t="s">
        <v>216</v>
      </c>
      <c r="H32" s="1117"/>
      <c r="I32" s="1117"/>
      <c r="J32" s="1118"/>
      <c r="K32" s="56"/>
    </row>
    <row r="33" spans="1:11" ht="15" customHeight="1">
      <c r="A33" s="56"/>
      <c r="B33" s="1098" t="s">
        <v>217</v>
      </c>
      <c r="C33" s="1101" t="s">
        <v>213</v>
      </c>
      <c r="D33" s="1102"/>
      <c r="E33" s="1105"/>
      <c r="F33" s="1106"/>
      <c r="G33" s="1106"/>
      <c r="H33" s="1106"/>
      <c r="I33" s="1106"/>
      <c r="J33" s="1107"/>
      <c r="K33" s="56"/>
    </row>
    <row r="34" spans="1:11" ht="15" customHeight="1">
      <c r="A34" s="56"/>
      <c r="B34" s="1099"/>
      <c r="C34" s="1103"/>
      <c r="D34" s="1104"/>
      <c r="E34" s="1108"/>
      <c r="F34" s="1109"/>
      <c r="G34" s="1109"/>
      <c r="H34" s="1109"/>
      <c r="I34" s="1109"/>
      <c r="J34" s="1110"/>
      <c r="K34" s="56"/>
    </row>
    <row r="35" spans="1:11" ht="15" customHeight="1">
      <c r="A35" s="56"/>
      <c r="B35" s="1099"/>
      <c r="C35" s="1101" t="s">
        <v>214</v>
      </c>
      <c r="D35" s="1102"/>
      <c r="E35" s="1105"/>
      <c r="F35" s="1106"/>
      <c r="G35" s="1106"/>
      <c r="H35" s="1106"/>
      <c r="I35" s="1106"/>
      <c r="J35" s="1107"/>
      <c r="K35" s="56"/>
    </row>
    <row r="36" spans="1:11" ht="15" customHeight="1">
      <c r="A36" s="56"/>
      <c r="B36" s="1099"/>
      <c r="C36" s="1103"/>
      <c r="D36" s="1104"/>
      <c r="E36" s="1108"/>
      <c r="F36" s="1109"/>
      <c r="G36" s="1109"/>
      <c r="H36" s="1109"/>
      <c r="I36" s="1109"/>
      <c r="J36" s="1110"/>
      <c r="K36" s="56"/>
    </row>
    <row r="37" spans="1:11" ht="15" customHeight="1">
      <c r="A37" s="56"/>
      <c r="B37" s="1099"/>
      <c r="C37" s="1101" t="s">
        <v>215</v>
      </c>
      <c r="D37" s="1102"/>
      <c r="E37" s="1105"/>
      <c r="F37" s="1106"/>
      <c r="G37" s="1106"/>
      <c r="H37" s="1106"/>
      <c r="I37" s="1106"/>
      <c r="J37" s="1107"/>
      <c r="K37" s="56"/>
    </row>
    <row r="38" spans="1:11" ht="15" customHeight="1" thickBot="1">
      <c r="A38" s="56"/>
      <c r="B38" s="1100"/>
      <c r="C38" s="1111"/>
      <c r="D38" s="1112"/>
      <c r="E38" s="1111"/>
      <c r="F38" s="1113"/>
      <c r="G38" s="302" t="s">
        <v>216</v>
      </c>
      <c r="H38" s="1113"/>
      <c r="I38" s="1113"/>
      <c r="J38" s="1114"/>
      <c r="K38" s="56"/>
    </row>
    <row r="39" spans="1:11" ht="13.5" customHeight="1">
      <c r="A39" s="56"/>
      <c r="B39" s="58" t="s">
        <v>298</v>
      </c>
      <c r="C39" s="58"/>
      <c r="D39" s="58"/>
      <c r="E39" s="58"/>
      <c r="F39" s="58"/>
      <c r="G39" s="58"/>
      <c r="H39" s="58"/>
      <c r="I39" s="58"/>
      <c r="J39" s="58"/>
      <c r="K39" s="56"/>
    </row>
    <row r="40" spans="1:11" ht="13.5" customHeight="1">
      <c r="A40" s="56"/>
      <c r="B40" s="58" t="s">
        <v>299</v>
      </c>
      <c r="C40" s="58"/>
      <c r="D40" s="58"/>
      <c r="E40" s="58"/>
      <c r="F40" s="58"/>
      <c r="G40" s="58"/>
      <c r="H40" s="58"/>
      <c r="I40" s="58"/>
      <c r="J40" s="58"/>
      <c r="K40" s="56"/>
    </row>
    <row r="41" spans="1:11" ht="13.5" customHeight="1">
      <c r="A41" s="56"/>
      <c r="B41" s="58" t="s">
        <v>300</v>
      </c>
      <c r="C41" s="58"/>
      <c r="D41" s="58"/>
      <c r="E41" s="58"/>
      <c r="F41" s="58"/>
      <c r="G41" s="58"/>
      <c r="H41" s="58"/>
      <c r="I41" s="58"/>
      <c r="J41" s="58"/>
      <c r="K41" s="56"/>
    </row>
    <row r="42" spans="1:11" ht="13.5" customHeight="1">
      <c r="A42" s="56"/>
      <c r="B42" s="58" t="s">
        <v>301</v>
      </c>
      <c r="C42" s="58"/>
      <c r="D42" s="58"/>
      <c r="E42" s="58"/>
      <c r="F42" s="58"/>
      <c r="G42" s="58"/>
      <c r="H42" s="58"/>
      <c r="I42" s="58"/>
      <c r="J42" s="58"/>
      <c r="K42" s="56"/>
    </row>
    <row r="43" spans="1:11" ht="13.5" customHeight="1">
      <c r="A43" s="56"/>
      <c r="B43" s="58" t="s">
        <v>303</v>
      </c>
      <c r="C43" s="58"/>
      <c r="D43" s="58"/>
      <c r="E43" s="58"/>
      <c r="F43" s="58"/>
      <c r="G43" s="58"/>
      <c r="H43" s="58"/>
      <c r="I43" s="58"/>
      <c r="J43" s="58"/>
      <c r="K43" s="56"/>
    </row>
    <row r="44" spans="1:11" ht="13.5" customHeight="1">
      <c r="A44" s="56"/>
      <c r="B44" s="58" t="s">
        <v>302</v>
      </c>
      <c r="C44" s="58"/>
      <c r="D44" s="58"/>
      <c r="E44" s="58"/>
      <c r="F44" s="58"/>
      <c r="G44" s="58"/>
      <c r="H44" s="58"/>
      <c r="I44" s="58"/>
      <c r="J44" s="58"/>
      <c r="K44" s="56"/>
    </row>
    <row r="45" spans="1:11" ht="13.5" customHeight="1">
      <c r="A45" s="56"/>
      <c r="B45" s="58" t="s">
        <v>304</v>
      </c>
      <c r="C45" s="58"/>
      <c r="D45" s="58"/>
      <c r="E45" s="58"/>
      <c r="F45" s="58"/>
      <c r="G45" s="58"/>
      <c r="H45" s="58"/>
      <c r="I45" s="58"/>
      <c r="J45" s="58"/>
      <c r="K45" s="56"/>
    </row>
    <row r="46" spans="1:11" ht="13.5" customHeight="1">
      <c r="A46" s="56"/>
      <c r="B46" s="58" t="s">
        <v>305</v>
      </c>
      <c r="C46" s="58"/>
      <c r="D46" s="58"/>
      <c r="E46" s="58"/>
      <c r="F46" s="58"/>
      <c r="G46" s="58"/>
      <c r="H46" s="58"/>
      <c r="I46" s="58"/>
      <c r="J46" s="58"/>
      <c r="K46" s="56"/>
    </row>
    <row r="47" spans="1:11" ht="13.5" customHeight="1">
      <c r="A47" s="56"/>
      <c r="B47" s="58" t="s">
        <v>306</v>
      </c>
      <c r="C47" s="58"/>
      <c r="D47" s="58"/>
      <c r="E47" s="58"/>
      <c r="F47" s="58"/>
      <c r="G47" s="58"/>
      <c r="H47" s="58"/>
      <c r="I47" s="58"/>
      <c r="J47" s="58"/>
      <c r="K47" s="56"/>
    </row>
    <row r="48" spans="1:11" ht="13.5" customHeight="1">
      <c r="B48" s="58" t="s">
        <v>307</v>
      </c>
      <c r="C48" s="59"/>
      <c r="D48" s="59"/>
      <c r="E48" s="59"/>
      <c r="F48" s="59"/>
      <c r="G48" s="59"/>
      <c r="H48" s="59"/>
      <c r="I48" s="59"/>
      <c r="J48" s="59"/>
    </row>
    <row r="49" spans="1:11" ht="13.5" customHeight="1">
      <c r="B49" s="58" t="s">
        <v>218</v>
      </c>
      <c r="C49" s="59"/>
      <c r="D49" s="59"/>
      <c r="E49" s="59"/>
      <c r="F49" s="59"/>
      <c r="G49" s="59"/>
      <c r="H49" s="59"/>
      <c r="I49" s="59"/>
      <c r="J49" s="59"/>
    </row>
    <row r="50" spans="1:11" ht="13.5" customHeight="1">
      <c r="A50" s="56"/>
      <c r="B50" s="58" t="s">
        <v>219</v>
      </c>
      <c r="C50" s="58"/>
      <c r="D50" s="58"/>
      <c r="E50" s="58"/>
      <c r="F50" s="58"/>
      <c r="G50" s="58"/>
      <c r="H50" s="58"/>
      <c r="I50" s="58"/>
      <c r="J50" s="58"/>
      <c r="K50" s="56"/>
    </row>
    <row r="51" spans="1:11" ht="13.5" customHeight="1">
      <c r="A51" s="56"/>
      <c r="B51" s="58" t="s">
        <v>220</v>
      </c>
      <c r="C51" s="58"/>
      <c r="D51" s="58"/>
      <c r="E51" s="58"/>
      <c r="F51" s="58"/>
      <c r="G51" s="58"/>
      <c r="H51" s="58"/>
      <c r="I51" s="58"/>
      <c r="J51" s="58"/>
      <c r="K51" s="56"/>
    </row>
  </sheetData>
  <mergeCells count="36">
    <mergeCell ref="B3:J3"/>
    <mergeCell ref="H5:J5"/>
    <mergeCell ref="G9:J9"/>
    <mergeCell ref="F10:F11"/>
    <mergeCell ref="G10:J10"/>
    <mergeCell ref="G11:J11"/>
    <mergeCell ref="B14:J14"/>
    <mergeCell ref="B15:J15"/>
    <mergeCell ref="B17:D18"/>
    <mergeCell ref="E17:J18"/>
    <mergeCell ref="B19:D20"/>
    <mergeCell ref="E19:J20"/>
    <mergeCell ref="B21:D22"/>
    <mergeCell ref="E21:J22"/>
    <mergeCell ref="B23:D24"/>
    <mergeCell ref="E23:J24"/>
    <mergeCell ref="B25:D26"/>
    <mergeCell ref="E25:J26"/>
    <mergeCell ref="B27:B32"/>
    <mergeCell ref="C27:D28"/>
    <mergeCell ref="E27:J28"/>
    <mergeCell ref="C29:D30"/>
    <mergeCell ref="E29:J30"/>
    <mergeCell ref="C31:D32"/>
    <mergeCell ref="E31:J31"/>
    <mergeCell ref="E32:F32"/>
    <mergeCell ref="H32:J32"/>
    <mergeCell ref="B33:B38"/>
    <mergeCell ref="C33:D34"/>
    <mergeCell ref="E33:J34"/>
    <mergeCell ref="C35:D36"/>
    <mergeCell ref="E35:J36"/>
    <mergeCell ref="C37:D38"/>
    <mergeCell ref="E37:J37"/>
    <mergeCell ref="E38:F38"/>
    <mergeCell ref="H38:J38"/>
  </mergeCells>
  <phoneticPr fontId="13"/>
  <pageMargins left="0.78740157480314965" right="0.59055118110236227" top="0.78740157480314965" bottom="0.59055118110236227" header="0.31496062992125984" footer="0.31496062992125984"/>
  <pageSetup paperSize="9" orientation="portrait" horizontalDpi="4294967293" verticalDpi="4294967293" r:id="rId1"/>
  <rowBreaks count="1" manualBreakCount="1">
    <brk id="48" max="10"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O42"/>
  <sheetViews>
    <sheetView view="pageBreakPreview" zoomScale="85" zoomScaleNormal="100" zoomScaleSheetLayoutView="85" workbookViewId="0">
      <selection activeCell="T14" sqref="T14"/>
    </sheetView>
  </sheetViews>
  <sheetFormatPr defaultColWidth="9.125" defaultRowHeight="24" customHeight="1"/>
  <cols>
    <col min="1" max="1" width="2.625" style="55" customWidth="1"/>
    <col min="2" max="2" width="5.625" style="55" customWidth="1"/>
    <col min="3" max="5" width="9.125" style="55"/>
    <col min="6" max="6" width="11.625" style="55" customWidth="1"/>
    <col min="7" max="10" width="9.125" style="55"/>
    <col min="11" max="11" width="2.625" style="55" customWidth="1"/>
    <col min="12" max="256" width="9.125" style="55"/>
    <col min="257" max="257" width="2.625" style="55" customWidth="1"/>
    <col min="258" max="258" width="5.625" style="55" customWidth="1"/>
    <col min="259" max="261" width="9.125" style="55"/>
    <col min="262" max="262" width="11.625" style="55" customWidth="1"/>
    <col min="263" max="266" width="9.125" style="55"/>
    <col min="267" max="267" width="2.625" style="55" customWidth="1"/>
    <col min="268" max="512" width="9.125" style="55"/>
    <col min="513" max="513" width="2.625" style="55" customWidth="1"/>
    <col min="514" max="514" width="5.625" style="55" customWidth="1"/>
    <col min="515" max="517" width="9.125" style="55"/>
    <col min="518" max="518" width="11.625" style="55" customWidth="1"/>
    <col min="519" max="522" width="9.125" style="55"/>
    <col min="523" max="523" width="2.625" style="55" customWidth="1"/>
    <col min="524" max="768" width="9.125" style="55"/>
    <col min="769" max="769" width="2.625" style="55" customWidth="1"/>
    <col min="770" max="770" width="5.625" style="55" customWidth="1"/>
    <col min="771" max="773" width="9.125" style="55"/>
    <col min="774" max="774" width="11.625" style="55" customWidth="1"/>
    <col min="775" max="778" width="9.125" style="55"/>
    <col min="779" max="779" width="2.625" style="55" customWidth="1"/>
    <col min="780" max="1024" width="9.125" style="55"/>
    <col min="1025" max="1025" width="2.625" style="55" customWidth="1"/>
    <col min="1026" max="1026" width="5.625" style="55" customWidth="1"/>
    <col min="1027" max="1029" width="9.125" style="55"/>
    <col min="1030" max="1030" width="11.625" style="55" customWidth="1"/>
    <col min="1031" max="1034" width="9.125" style="55"/>
    <col min="1035" max="1035" width="2.625" style="55" customWidth="1"/>
    <col min="1036" max="1280" width="9.125" style="55"/>
    <col min="1281" max="1281" width="2.625" style="55" customWidth="1"/>
    <col min="1282" max="1282" width="5.625" style="55" customWidth="1"/>
    <col min="1283" max="1285" width="9.125" style="55"/>
    <col min="1286" max="1286" width="11.625" style="55" customWidth="1"/>
    <col min="1287" max="1290" width="9.125" style="55"/>
    <col min="1291" max="1291" width="2.625" style="55" customWidth="1"/>
    <col min="1292" max="1536" width="9.125" style="55"/>
    <col min="1537" max="1537" width="2.625" style="55" customWidth="1"/>
    <col min="1538" max="1538" width="5.625" style="55" customWidth="1"/>
    <col min="1539" max="1541" width="9.125" style="55"/>
    <col min="1542" max="1542" width="11.625" style="55" customWidth="1"/>
    <col min="1543" max="1546" width="9.125" style="55"/>
    <col min="1547" max="1547" width="2.625" style="55" customWidth="1"/>
    <col min="1548" max="1792" width="9.125" style="55"/>
    <col min="1793" max="1793" width="2.625" style="55" customWidth="1"/>
    <col min="1794" max="1794" width="5.625" style="55" customWidth="1"/>
    <col min="1795" max="1797" width="9.125" style="55"/>
    <col min="1798" max="1798" width="11.625" style="55" customWidth="1"/>
    <col min="1799" max="1802" width="9.125" style="55"/>
    <col min="1803" max="1803" width="2.625" style="55" customWidth="1"/>
    <col min="1804" max="2048" width="9.125" style="55"/>
    <col min="2049" max="2049" width="2.625" style="55" customWidth="1"/>
    <col min="2050" max="2050" width="5.625" style="55" customWidth="1"/>
    <col min="2051" max="2053" width="9.125" style="55"/>
    <col min="2054" max="2054" width="11.625" style="55" customWidth="1"/>
    <col min="2055" max="2058" width="9.125" style="55"/>
    <col min="2059" max="2059" width="2.625" style="55" customWidth="1"/>
    <col min="2060" max="2304" width="9.125" style="55"/>
    <col min="2305" max="2305" width="2.625" style="55" customWidth="1"/>
    <col min="2306" max="2306" width="5.625" style="55" customWidth="1"/>
    <col min="2307" max="2309" width="9.125" style="55"/>
    <col min="2310" max="2310" width="11.625" style="55" customWidth="1"/>
    <col min="2311" max="2314" width="9.125" style="55"/>
    <col min="2315" max="2315" width="2.625" style="55" customWidth="1"/>
    <col min="2316" max="2560" width="9.125" style="55"/>
    <col min="2561" max="2561" width="2.625" style="55" customWidth="1"/>
    <col min="2562" max="2562" width="5.625" style="55" customWidth="1"/>
    <col min="2563" max="2565" width="9.125" style="55"/>
    <col min="2566" max="2566" width="11.625" style="55" customWidth="1"/>
    <col min="2567" max="2570" width="9.125" style="55"/>
    <col min="2571" max="2571" width="2.625" style="55" customWidth="1"/>
    <col min="2572" max="2816" width="9.125" style="55"/>
    <col min="2817" max="2817" width="2.625" style="55" customWidth="1"/>
    <col min="2818" max="2818" width="5.625" style="55" customWidth="1"/>
    <col min="2819" max="2821" width="9.125" style="55"/>
    <col min="2822" max="2822" width="11.625" style="55" customWidth="1"/>
    <col min="2823" max="2826" width="9.125" style="55"/>
    <col min="2827" max="2827" width="2.625" style="55" customWidth="1"/>
    <col min="2828" max="3072" width="9.125" style="55"/>
    <col min="3073" max="3073" width="2.625" style="55" customWidth="1"/>
    <col min="3074" max="3074" width="5.625" style="55" customWidth="1"/>
    <col min="3075" max="3077" width="9.125" style="55"/>
    <col min="3078" max="3078" width="11.625" style="55" customWidth="1"/>
    <col min="3079" max="3082" width="9.125" style="55"/>
    <col min="3083" max="3083" width="2.625" style="55" customWidth="1"/>
    <col min="3084" max="3328" width="9.125" style="55"/>
    <col min="3329" max="3329" width="2.625" style="55" customWidth="1"/>
    <col min="3330" max="3330" width="5.625" style="55" customWidth="1"/>
    <col min="3331" max="3333" width="9.125" style="55"/>
    <col min="3334" max="3334" width="11.625" style="55" customWidth="1"/>
    <col min="3335" max="3338" width="9.125" style="55"/>
    <col min="3339" max="3339" width="2.625" style="55" customWidth="1"/>
    <col min="3340" max="3584" width="9.125" style="55"/>
    <col min="3585" max="3585" width="2.625" style="55" customWidth="1"/>
    <col min="3586" max="3586" width="5.625" style="55" customWidth="1"/>
    <col min="3587" max="3589" width="9.125" style="55"/>
    <col min="3590" max="3590" width="11.625" style="55" customWidth="1"/>
    <col min="3591" max="3594" width="9.125" style="55"/>
    <col min="3595" max="3595" width="2.625" style="55" customWidth="1"/>
    <col min="3596" max="3840" width="9.125" style="55"/>
    <col min="3841" max="3841" width="2.625" style="55" customWidth="1"/>
    <col min="3842" max="3842" width="5.625" style="55" customWidth="1"/>
    <col min="3843" max="3845" width="9.125" style="55"/>
    <col min="3846" max="3846" width="11.625" style="55" customWidth="1"/>
    <col min="3847" max="3850" width="9.125" style="55"/>
    <col min="3851" max="3851" width="2.625" style="55" customWidth="1"/>
    <col min="3852" max="4096" width="9.125" style="55"/>
    <col min="4097" max="4097" width="2.625" style="55" customWidth="1"/>
    <col min="4098" max="4098" width="5.625" style="55" customWidth="1"/>
    <col min="4099" max="4101" width="9.125" style="55"/>
    <col min="4102" max="4102" width="11.625" style="55" customWidth="1"/>
    <col min="4103" max="4106" width="9.125" style="55"/>
    <col min="4107" max="4107" width="2.625" style="55" customWidth="1"/>
    <col min="4108" max="4352" width="9.125" style="55"/>
    <col min="4353" max="4353" width="2.625" style="55" customWidth="1"/>
    <col min="4354" max="4354" width="5.625" style="55" customWidth="1"/>
    <col min="4355" max="4357" width="9.125" style="55"/>
    <col min="4358" max="4358" width="11.625" style="55" customWidth="1"/>
    <col min="4359" max="4362" width="9.125" style="55"/>
    <col min="4363" max="4363" width="2.625" style="55" customWidth="1"/>
    <col min="4364" max="4608" width="9.125" style="55"/>
    <col min="4609" max="4609" width="2.625" style="55" customWidth="1"/>
    <col min="4610" max="4610" width="5.625" style="55" customWidth="1"/>
    <col min="4611" max="4613" width="9.125" style="55"/>
    <col min="4614" max="4614" width="11.625" style="55" customWidth="1"/>
    <col min="4615" max="4618" width="9.125" style="55"/>
    <col min="4619" max="4619" width="2.625" style="55" customWidth="1"/>
    <col min="4620" max="4864" width="9.125" style="55"/>
    <col min="4865" max="4865" width="2.625" style="55" customWidth="1"/>
    <col min="4866" max="4866" width="5.625" style="55" customWidth="1"/>
    <col min="4867" max="4869" width="9.125" style="55"/>
    <col min="4870" max="4870" width="11.625" style="55" customWidth="1"/>
    <col min="4871" max="4874" width="9.125" style="55"/>
    <col min="4875" max="4875" width="2.625" style="55" customWidth="1"/>
    <col min="4876" max="5120" width="9.125" style="55"/>
    <col min="5121" max="5121" width="2.625" style="55" customWidth="1"/>
    <col min="5122" max="5122" width="5.625" style="55" customWidth="1"/>
    <col min="5123" max="5125" width="9.125" style="55"/>
    <col min="5126" max="5126" width="11.625" style="55" customWidth="1"/>
    <col min="5127" max="5130" width="9.125" style="55"/>
    <col min="5131" max="5131" width="2.625" style="55" customWidth="1"/>
    <col min="5132" max="5376" width="9.125" style="55"/>
    <col min="5377" max="5377" width="2.625" style="55" customWidth="1"/>
    <col min="5378" max="5378" width="5.625" style="55" customWidth="1"/>
    <col min="5379" max="5381" width="9.125" style="55"/>
    <col min="5382" max="5382" width="11.625" style="55" customWidth="1"/>
    <col min="5383" max="5386" width="9.125" style="55"/>
    <col min="5387" max="5387" width="2.625" style="55" customWidth="1"/>
    <col min="5388" max="5632" width="9.125" style="55"/>
    <col min="5633" max="5633" width="2.625" style="55" customWidth="1"/>
    <col min="5634" max="5634" width="5.625" style="55" customWidth="1"/>
    <col min="5635" max="5637" width="9.125" style="55"/>
    <col min="5638" max="5638" width="11.625" style="55" customWidth="1"/>
    <col min="5639" max="5642" width="9.125" style="55"/>
    <col min="5643" max="5643" width="2.625" style="55" customWidth="1"/>
    <col min="5644" max="5888" width="9.125" style="55"/>
    <col min="5889" max="5889" width="2.625" style="55" customWidth="1"/>
    <col min="5890" max="5890" width="5.625" style="55" customWidth="1"/>
    <col min="5891" max="5893" width="9.125" style="55"/>
    <col min="5894" max="5894" width="11.625" style="55" customWidth="1"/>
    <col min="5895" max="5898" width="9.125" style="55"/>
    <col min="5899" max="5899" width="2.625" style="55" customWidth="1"/>
    <col min="5900" max="6144" width="9.125" style="55"/>
    <col min="6145" max="6145" width="2.625" style="55" customWidth="1"/>
    <col min="6146" max="6146" width="5.625" style="55" customWidth="1"/>
    <col min="6147" max="6149" width="9.125" style="55"/>
    <col min="6150" max="6150" width="11.625" style="55" customWidth="1"/>
    <col min="6151" max="6154" width="9.125" style="55"/>
    <col min="6155" max="6155" width="2.625" style="55" customWidth="1"/>
    <col min="6156" max="6400" width="9.125" style="55"/>
    <col min="6401" max="6401" width="2.625" style="55" customWidth="1"/>
    <col min="6402" max="6402" width="5.625" style="55" customWidth="1"/>
    <col min="6403" max="6405" width="9.125" style="55"/>
    <col min="6406" max="6406" width="11.625" style="55" customWidth="1"/>
    <col min="6407" max="6410" width="9.125" style="55"/>
    <col min="6411" max="6411" width="2.625" style="55" customWidth="1"/>
    <col min="6412" max="6656" width="9.125" style="55"/>
    <col min="6657" max="6657" width="2.625" style="55" customWidth="1"/>
    <col min="6658" max="6658" width="5.625" style="55" customWidth="1"/>
    <col min="6659" max="6661" width="9.125" style="55"/>
    <col min="6662" max="6662" width="11.625" style="55" customWidth="1"/>
    <col min="6663" max="6666" width="9.125" style="55"/>
    <col min="6667" max="6667" width="2.625" style="55" customWidth="1"/>
    <col min="6668" max="6912" width="9.125" style="55"/>
    <col min="6913" max="6913" width="2.625" style="55" customWidth="1"/>
    <col min="6914" max="6914" width="5.625" style="55" customWidth="1"/>
    <col min="6915" max="6917" width="9.125" style="55"/>
    <col min="6918" max="6918" width="11.625" style="55" customWidth="1"/>
    <col min="6919" max="6922" width="9.125" style="55"/>
    <col min="6923" max="6923" width="2.625" style="55" customWidth="1"/>
    <col min="6924" max="7168" width="9.125" style="55"/>
    <col min="7169" max="7169" width="2.625" style="55" customWidth="1"/>
    <col min="7170" max="7170" width="5.625" style="55" customWidth="1"/>
    <col min="7171" max="7173" width="9.125" style="55"/>
    <col min="7174" max="7174" width="11.625" style="55" customWidth="1"/>
    <col min="7175" max="7178" width="9.125" style="55"/>
    <col min="7179" max="7179" width="2.625" style="55" customWidth="1"/>
    <col min="7180" max="7424" width="9.125" style="55"/>
    <col min="7425" max="7425" width="2.625" style="55" customWidth="1"/>
    <col min="7426" max="7426" width="5.625" style="55" customWidth="1"/>
    <col min="7427" max="7429" width="9.125" style="55"/>
    <col min="7430" max="7430" width="11.625" style="55" customWidth="1"/>
    <col min="7431" max="7434" width="9.125" style="55"/>
    <col min="7435" max="7435" width="2.625" style="55" customWidth="1"/>
    <col min="7436" max="7680" width="9.125" style="55"/>
    <col min="7681" max="7681" width="2.625" style="55" customWidth="1"/>
    <col min="7682" max="7682" width="5.625" style="55" customWidth="1"/>
    <col min="7683" max="7685" width="9.125" style="55"/>
    <col min="7686" max="7686" width="11.625" style="55" customWidth="1"/>
    <col min="7687" max="7690" width="9.125" style="55"/>
    <col min="7691" max="7691" width="2.625" style="55" customWidth="1"/>
    <col min="7692" max="7936" width="9.125" style="55"/>
    <col min="7937" max="7937" width="2.625" style="55" customWidth="1"/>
    <col min="7938" max="7938" width="5.625" style="55" customWidth="1"/>
    <col min="7939" max="7941" width="9.125" style="55"/>
    <col min="7942" max="7942" width="11.625" style="55" customWidth="1"/>
    <col min="7943" max="7946" width="9.125" style="55"/>
    <col min="7947" max="7947" width="2.625" style="55" customWidth="1"/>
    <col min="7948" max="8192" width="9.125" style="55"/>
    <col min="8193" max="8193" width="2.625" style="55" customWidth="1"/>
    <col min="8194" max="8194" width="5.625" style="55" customWidth="1"/>
    <col min="8195" max="8197" width="9.125" style="55"/>
    <col min="8198" max="8198" width="11.625" style="55" customWidth="1"/>
    <col min="8199" max="8202" width="9.125" style="55"/>
    <col min="8203" max="8203" width="2.625" style="55" customWidth="1"/>
    <col min="8204" max="8448" width="9.125" style="55"/>
    <col min="8449" max="8449" width="2.625" style="55" customWidth="1"/>
    <col min="8450" max="8450" width="5.625" style="55" customWidth="1"/>
    <col min="8451" max="8453" width="9.125" style="55"/>
    <col min="8454" max="8454" width="11.625" style="55" customWidth="1"/>
    <col min="8455" max="8458" width="9.125" style="55"/>
    <col min="8459" max="8459" width="2.625" style="55" customWidth="1"/>
    <col min="8460" max="8704" width="9.125" style="55"/>
    <col min="8705" max="8705" width="2.625" style="55" customWidth="1"/>
    <col min="8706" max="8706" width="5.625" style="55" customWidth="1"/>
    <col min="8707" max="8709" width="9.125" style="55"/>
    <col min="8710" max="8710" width="11.625" style="55" customWidth="1"/>
    <col min="8711" max="8714" width="9.125" style="55"/>
    <col min="8715" max="8715" width="2.625" style="55" customWidth="1"/>
    <col min="8716" max="8960" width="9.125" style="55"/>
    <col min="8961" max="8961" width="2.625" style="55" customWidth="1"/>
    <col min="8962" max="8962" width="5.625" style="55" customWidth="1"/>
    <col min="8963" max="8965" width="9.125" style="55"/>
    <col min="8966" max="8966" width="11.625" style="55" customWidth="1"/>
    <col min="8967" max="8970" width="9.125" style="55"/>
    <col min="8971" max="8971" width="2.625" style="55" customWidth="1"/>
    <col min="8972" max="9216" width="9.125" style="55"/>
    <col min="9217" max="9217" width="2.625" style="55" customWidth="1"/>
    <col min="9218" max="9218" width="5.625" style="55" customWidth="1"/>
    <col min="9219" max="9221" width="9.125" style="55"/>
    <col min="9222" max="9222" width="11.625" style="55" customWidth="1"/>
    <col min="9223" max="9226" width="9.125" style="55"/>
    <col min="9227" max="9227" width="2.625" style="55" customWidth="1"/>
    <col min="9228" max="9472" width="9.125" style="55"/>
    <col min="9473" max="9473" width="2.625" style="55" customWidth="1"/>
    <col min="9474" max="9474" width="5.625" style="55" customWidth="1"/>
    <col min="9475" max="9477" width="9.125" style="55"/>
    <col min="9478" max="9478" width="11.625" style="55" customWidth="1"/>
    <col min="9479" max="9482" width="9.125" style="55"/>
    <col min="9483" max="9483" width="2.625" style="55" customWidth="1"/>
    <col min="9484" max="9728" width="9.125" style="55"/>
    <col min="9729" max="9729" width="2.625" style="55" customWidth="1"/>
    <col min="9730" max="9730" width="5.625" style="55" customWidth="1"/>
    <col min="9731" max="9733" width="9.125" style="55"/>
    <col min="9734" max="9734" width="11.625" style="55" customWidth="1"/>
    <col min="9735" max="9738" width="9.125" style="55"/>
    <col min="9739" max="9739" width="2.625" style="55" customWidth="1"/>
    <col min="9740" max="9984" width="9.125" style="55"/>
    <col min="9985" max="9985" width="2.625" style="55" customWidth="1"/>
    <col min="9986" max="9986" width="5.625" style="55" customWidth="1"/>
    <col min="9987" max="9989" width="9.125" style="55"/>
    <col min="9990" max="9990" width="11.625" style="55" customWidth="1"/>
    <col min="9991" max="9994" width="9.125" style="55"/>
    <col min="9995" max="9995" width="2.625" style="55" customWidth="1"/>
    <col min="9996" max="10240" width="9.125" style="55"/>
    <col min="10241" max="10241" width="2.625" style="55" customWidth="1"/>
    <col min="10242" max="10242" width="5.625" style="55" customWidth="1"/>
    <col min="10243" max="10245" width="9.125" style="55"/>
    <col min="10246" max="10246" width="11.625" style="55" customWidth="1"/>
    <col min="10247" max="10250" width="9.125" style="55"/>
    <col min="10251" max="10251" width="2.625" style="55" customWidth="1"/>
    <col min="10252" max="10496" width="9.125" style="55"/>
    <col min="10497" max="10497" width="2.625" style="55" customWidth="1"/>
    <col min="10498" max="10498" width="5.625" style="55" customWidth="1"/>
    <col min="10499" max="10501" width="9.125" style="55"/>
    <col min="10502" max="10502" width="11.625" style="55" customWidth="1"/>
    <col min="10503" max="10506" width="9.125" style="55"/>
    <col min="10507" max="10507" width="2.625" style="55" customWidth="1"/>
    <col min="10508" max="10752" width="9.125" style="55"/>
    <col min="10753" max="10753" width="2.625" style="55" customWidth="1"/>
    <col min="10754" max="10754" width="5.625" style="55" customWidth="1"/>
    <col min="10755" max="10757" width="9.125" style="55"/>
    <col min="10758" max="10758" width="11.625" style="55" customWidth="1"/>
    <col min="10759" max="10762" width="9.125" style="55"/>
    <col min="10763" max="10763" width="2.625" style="55" customWidth="1"/>
    <col min="10764" max="11008" width="9.125" style="55"/>
    <col min="11009" max="11009" width="2.625" style="55" customWidth="1"/>
    <col min="11010" max="11010" width="5.625" style="55" customWidth="1"/>
    <col min="11011" max="11013" width="9.125" style="55"/>
    <col min="11014" max="11014" width="11.625" style="55" customWidth="1"/>
    <col min="11015" max="11018" width="9.125" style="55"/>
    <col min="11019" max="11019" width="2.625" style="55" customWidth="1"/>
    <col min="11020" max="11264" width="9.125" style="55"/>
    <col min="11265" max="11265" width="2.625" style="55" customWidth="1"/>
    <col min="11266" max="11266" width="5.625" style="55" customWidth="1"/>
    <col min="11267" max="11269" width="9.125" style="55"/>
    <col min="11270" max="11270" width="11.625" style="55" customWidth="1"/>
    <col min="11271" max="11274" width="9.125" style="55"/>
    <col min="11275" max="11275" width="2.625" style="55" customWidth="1"/>
    <col min="11276" max="11520" width="9.125" style="55"/>
    <col min="11521" max="11521" width="2.625" style="55" customWidth="1"/>
    <col min="11522" max="11522" width="5.625" style="55" customWidth="1"/>
    <col min="11523" max="11525" width="9.125" style="55"/>
    <col min="11526" max="11526" width="11.625" style="55" customWidth="1"/>
    <col min="11527" max="11530" width="9.125" style="55"/>
    <col min="11531" max="11531" width="2.625" style="55" customWidth="1"/>
    <col min="11532" max="11776" width="9.125" style="55"/>
    <col min="11777" max="11777" width="2.625" style="55" customWidth="1"/>
    <col min="11778" max="11778" width="5.625" style="55" customWidth="1"/>
    <col min="11779" max="11781" width="9.125" style="55"/>
    <col min="11782" max="11782" width="11.625" style="55" customWidth="1"/>
    <col min="11783" max="11786" width="9.125" style="55"/>
    <col min="11787" max="11787" width="2.625" style="55" customWidth="1"/>
    <col min="11788" max="12032" width="9.125" style="55"/>
    <col min="12033" max="12033" width="2.625" style="55" customWidth="1"/>
    <col min="12034" max="12034" width="5.625" style="55" customWidth="1"/>
    <col min="12035" max="12037" width="9.125" style="55"/>
    <col min="12038" max="12038" width="11.625" style="55" customWidth="1"/>
    <col min="12039" max="12042" width="9.125" style="55"/>
    <col min="12043" max="12043" width="2.625" style="55" customWidth="1"/>
    <col min="12044" max="12288" width="9.125" style="55"/>
    <col min="12289" max="12289" width="2.625" style="55" customWidth="1"/>
    <col min="12290" max="12290" width="5.625" style="55" customWidth="1"/>
    <col min="12291" max="12293" width="9.125" style="55"/>
    <col min="12294" max="12294" width="11.625" style="55" customWidth="1"/>
    <col min="12295" max="12298" width="9.125" style="55"/>
    <col min="12299" max="12299" width="2.625" style="55" customWidth="1"/>
    <col min="12300" max="12544" width="9.125" style="55"/>
    <col min="12545" max="12545" width="2.625" style="55" customWidth="1"/>
    <col min="12546" max="12546" width="5.625" style="55" customWidth="1"/>
    <col min="12547" max="12549" width="9.125" style="55"/>
    <col min="12550" max="12550" width="11.625" style="55" customWidth="1"/>
    <col min="12551" max="12554" width="9.125" style="55"/>
    <col min="12555" max="12555" width="2.625" style="55" customWidth="1"/>
    <col min="12556" max="12800" width="9.125" style="55"/>
    <col min="12801" max="12801" width="2.625" style="55" customWidth="1"/>
    <col min="12802" max="12802" width="5.625" style="55" customWidth="1"/>
    <col min="12803" max="12805" width="9.125" style="55"/>
    <col min="12806" max="12806" width="11.625" style="55" customWidth="1"/>
    <col min="12807" max="12810" width="9.125" style="55"/>
    <col min="12811" max="12811" width="2.625" style="55" customWidth="1"/>
    <col min="12812" max="13056" width="9.125" style="55"/>
    <col min="13057" max="13057" width="2.625" style="55" customWidth="1"/>
    <col min="13058" max="13058" width="5.625" style="55" customWidth="1"/>
    <col min="13059" max="13061" width="9.125" style="55"/>
    <col min="13062" max="13062" width="11.625" style="55" customWidth="1"/>
    <col min="13063" max="13066" width="9.125" style="55"/>
    <col min="13067" max="13067" width="2.625" style="55" customWidth="1"/>
    <col min="13068" max="13312" width="9.125" style="55"/>
    <col min="13313" max="13313" width="2.625" style="55" customWidth="1"/>
    <col min="13314" max="13314" width="5.625" style="55" customWidth="1"/>
    <col min="13315" max="13317" width="9.125" style="55"/>
    <col min="13318" max="13318" width="11.625" style="55" customWidth="1"/>
    <col min="13319" max="13322" width="9.125" style="55"/>
    <col min="13323" max="13323" width="2.625" style="55" customWidth="1"/>
    <col min="13324" max="13568" width="9.125" style="55"/>
    <col min="13569" max="13569" width="2.625" style="55" customWidth="1"/>
    <col min="13570" max="13570" width="5.625" style="55" customWidth="1"/>
    <col min="13571" max="13573" width="9.125" style="55"/>
    <col min="13574" max="13574" width="11.625" style="55" customWidth="1"/>
    <col min="13575" max="13578" width="9.125" style="55"/>
    <col min="13579" max="13579" width="2.625" style="55" customWidth="1"/>
    <col min="13580" max="13824" width="9.125" style="55"/>
    <col min="13825" max="13825" width="2.625" style="55" customWidth="1"/>
    <col min="13826" max="13826" width="5.625" style="55" customWidth="1"/>
    <col min="13827" max="13829" width="9.125" style="55"/>
    <col min="13830" max="13830" width="11.625" style="55" customWidth="1"/>
    <col min="13831" max="13834" width="9.125" style="55"/>
    <col min="13835" max="13835" width="2.625" style="55" customWidth="1"/>
    <col min="13836" max="14080" width="9.125" style="55"/>
    <col min="14081" max="14081" width="2.625" style="55" customWidth="1"/>
    <col min="14082" max="14082" width="5.625" style="55" customWidth="1"/>
    <col min="14083" max="14085" width="9.125" style="55"/>
    <col min="14086" max="14086" width="11.625" style="55" customWidth="1"/>
    <col min="14087" max="14090" width="9.125" style="55"/>
    <col min="14091" max="14091" width="2.625" style="55" customWidth="1"/>
    <col min="14092" max="14336" width="9.125" style="55"/>
    <col min="14337" max="14337" width="2.625" style="55" customWidth="1"/>
    <col min="14338" max="14338" width="5.625" style="55" customWidth="1"/>
    <col min="14339" max="14341" width="9.125" style="55"/>
    <col min="14342" max="14342" width="11.625" style="55" customWidth="1"/>
    <col min="14343" max="14346" width="9.125" style="55"/>
    <col min="14347" max="14347" width="2.625" style="55" customWidth="1"/>
    <col min="14348" max="14592" width="9.125" style="55"/>
    <col min="14593" max="14593" width="2.625" style="55" customWidth="1"/>
    <col min="14594" max="14594" width="5.625" style="55" customWidth="1"/>
    <col min="14595" max="14597" width="9.125" style="55"/>
    <col min="14598" max="14598" width="11.625" style="55" customWidth="1"/>
    <col min="14599" max="14602" width="9.125" style="55"/>
    <col min="14603" max="14603" width="2.625" style="55" customWidth="1"/>
    <col min="14604" max="14848" width="9.125" style="55"/>
    <col min="14849" max="14849" width="2.625" style="55" customWidth="1"/>
    <col min="14850" max="14850" width="5.625" style="55" customWidth="1"/>
    <col min="14851" max="14853" width="9.125" style="55"/>
    <col min="14854" max="14854" width="11.625" style="55" customWidth="1"/>
    <col min="14855" max="14858" width="9.125" style="55"/>
    <col min="14859" max="14859" width="2.625" style="55" customWidth="1"/>
    <col min="14860" max="15104" width="9.125" style="55"/>
    <col min="15105" max="15105" width="2.625" style="55" customWidth="1"/>
    <col min="15106" max="15106" width="5.625" style="55" customWidth="1"/>
    <col min="15107" max="15109" width="9.125" style="55"/>
    <col min="15110" max="15110" width="11.625" style="55" customWidth="1"/>
    <col min="15111" max="15114" width="9.125" style="55"/>
    <col min="15115" max="15115" width="2.625" style="55" customWidth="1"/>
    <col min="15116" max="15360" width="9.125" style="55"/>
    <col min="15361" max="15361" width="2.625" style="55" customWidth="1"/>
    <col min="15362" max="15362" width="5.625" style="55" customWidth="1"/>
    <col min="15363" max="15365" width="9.125" style="55"/>
    <col min="15366" max="15366" width="11.625" style="55" customWidth="1"/>
    <col min="15367" max="15370" width="9.125" style="55"/>
    <col min="15371" max="15371" width="2.625" style="55" customWidth="1"/>
    <col min="15372" max="15616" width="9.125" style="55"/>
    <col min="15617" max="15617" width="2.625" style="55" customWidth="1"/>
    <col min="15618" max="15618" width="5.625" style="55" customWidth="1"/>
    <col min="15619" max="15621" width="9.125" style="55"/>
    <col min="15622" max="15622" width="11.625" style="55" customWidth="1"/>
    <col min="15623" max="15626" width="9.125" style="55"/>
    <col min="15627" max="15627" width="2.625" style="55" customWidth="1"/>
    <col min="15628" max="15872" width="9.125" style="55"/>
    <col min="15873" max="15873" width="2.625" style="55" customWidth="1"/>
    <col min="15874" max="15874" width="5.625" style="55" customWidth="1"/>
    <col min="15875" max="15877" width="9.125" style="55"/>
    <col min="15878" max="15878" width="11.625" style="55" customWidth="1"/>
    <col min="15879" max="15882" width="9.125" style="55"/>
    <col min="15883" max="15883" width="2.625" style="55" customWidth="1"/>
    <col min="15884" max="16128" width="9.125" style="55"/>
    <col min="16129" max="16129" width="2.625" style="55" customWidth="1"/>
    <col min="16130" max="16130" width="5.625" style="55" customWidth="1"/>
    <col min="16131" max="16133" width="9.125" style="55"/>
    <col min="16134" max="16134" width="11.625" style="55" customWidth="1"/>
    <col min="16135" max="16138" width="9.125" style="55"/>
    <col min="16139" max="16139" width="2.625" style="55" customWidth="1"/>
    <col min="16140" max="16384" width="9.125" style="55"/>
  </cols>
  <sheetData>
    <row r="1" spans="1:11" ht="19.899999999999999" customHeight="1">
      <c r="A1" s="55" t="s">
        <v>221</v>
      </c>
    </row>
    <row r="2" spans="1:11" ht="19.899999999999999" customHeight="1">
      <c r="A2" s="56"/>
      <c r="B2" s="56"/>
      <c r="C2" s="56"/>
      <c r="D2" s="56"/>
      <c r="E2" s="56"/>
      <c r="F2" s="56"/>
      <c r="G2" s="56"/>
      <c r="H2" s="56"/>
      <c r="I2" s="56"/>
      <c r="J2" s="56"/>
      <c r="K2" s="56"/>
    </row>
    <row r="3" spans="1:11" ht="19.899999999999999" customHeight="1">
      <c r="A3" s="56"/>
      <c r="B3" s="1166" t="s">
        <v>812</v>
      </c>
      <c r="C3" s="1166"/>
      <c r="D3" s="1166"/>
      <c r="E3" s="1166"/>
      <c r="F3" s="1166"/>
      <c r="G3" s="1166"/>
      <c r="H3" s="1166"/>
      <c r="I3" s="1166"/>
      <c r="J3" s="1166"/>
      <c r="K3" s="56"/>
    </row>
    <row r="4" spans="1:11" ht="19.899999999999999" customHeight="1">
      <c r="A4" s="56"/>
      <c r="B4" s="56"/>
      <c r="C4" s="56"/>
      <c r="D4" s="56"/>
      <c r="E4" s="56"/>
      <c r="F4" s="56"/>
      <c r="G4" s="56"/>
      <c r="H4" s="56"/>
      <c r="I4" s="56"/>
      <c r="J4" s="56"/>
      <c r="K4" s="56"/>
    </row>
    <row r="5" spans="1:11" ht="19.899999999999999" customHeight="1">
      <c r="A5" s="56"/>
      <c r="B5" s="56"/>
      <c r="C5" s="56"/>
      <c r="D5" s="56"/>
      <c r="E5" s="56"/>
      <c r="F5" s="56"/>
      <c r="G5" s="56"/>
      <c r="H5" s="1153" t="s">
        <v>805</v>
      </c>
      <c r="I5" s="1153"/>
      <c r="J5" s="1153"/>
      <c r="K5" s="56"/>
    </row>
    <row r="6" spans="1:11" ht="19.899999999999999" customHeight="1">
      <c r="A6" s="56"/>
      <c r="B6" s="56"/>
      <c r="C6" s="56"/>
      <c r="D6" s="56"/>
      <c r="E6" s="56"/>
      <c r="F6" s="56"/>
      <c r="G6" s="56"/>
      <c r="H6" s="56"/>
      <c r="I6" s="56"/>
      <c r="J6" s="56"/>
      <c r="K6" s="56"/>
    </row>
    <row r="7" spans="1:11" ht="19.899999999999999" customHeight="1">
      <c r="A7" s="56"/>
      <c r="B7" s="56" t="s">
        <v>806</v>
      </c>
      <c r="C7" s="56"/>
      <c r="D7" s="56"/>
      <c r="E7" s="56"/>
      <c r="F7" s="56"/>
      <c r="G7" s="56"/>
      <c r="H7" s="56"/>
      <c r="I7" s="56"/>
      <c r="J7" s="56"/>
      <c r="K7" s="56"/>
    </row>
    <row r="8" spans="1:11" ht="19.899999999999999" customHeight="1">
      <c r="A8" s="56"/>
      <c r="B8" s="56"/>
      <c r="C8" s="56"/>
      <c r="D8" s="56"/>
      <c r="E8" s="56"/>
      <c r="F8" s="56"/>
      <c r="G8" s="56"/>
      <c r="H8" s="56"/>
      <c r="I8" s="56"/>
      <c r="J8" s="56"/>
      <c r="K8" s="56"/>
    </row>
    <row r="9" spans="1:11" ht="19.899999999999999" customHeight="1">
      <c r="A9" s="56"/>
      <c r="B9" s="56"/>
      <c r="C9" s="56"/>
      <c r="D9" s="56"/>
      <c r="E9" s="56"/>
      <c r="F9" s="304" t="s">
        <v>203</v>
      </c>
      <c r="G9" s="1142"/>
      <c r="H9" s="1142"/>
      <c r="I9" s="1142"/>
      <c r="J9" s="1142"/>
      <c r="K9" s="56"/>
    </row>
    <row r="10" spans="1:11" ht="19.899999999999999" customHeight="1">
      <c r="A10" s="56"/>
      <c r="B10" s="56"/>
      <c r="C10" s="56"/>
      <c r="D10" s="56"/>
      <c r="E10" s="56"/>
      <c r="F10" s="1154" t="s">
        <v>204</v>
      </c>
      <c r="G10" s="1142"/>
      <c r="H10" s="1142"/>
      <c r="I10" s="1142"/>
      <c r="J10" s="1142"/>
      <c r="K10" s="56"/>
    </row>
    <row r="11" spans="1:11" ht="19.899999999999999" customHeight="1">
      <c r="A11" s="56"/>
      <c r="B11" s="56"/>
      <c r="C11" s="56"/>
      <c r="D11" s="56"/>
      <c r="E11" s="56"/>
      <c r="F11" s="1154"/>
      <c r="G11" s="1142"/>
      <c r="H11" s="1142"/>
      <c r="I11" s="1142"/>
      <c r="J11" s="1142"/>
      <c r="K11" s="56"/>
    </row>
    <row r="12" spans="1:11" ht="19.899999999999999" customHeight="1">
      <c r="A12" s="56"/>
      <c r="B12" s="56"/>
      <c r="C12" s="56"/>
      <c r="D12" s="56"/>
      <c r="E12" s="56"/>
      <c r="F12" s="463"/>
      <c r="G12" s="462"/>
      <c r="H12" s="462"/>
      <c r="I12" s="462"/>
      <c r="J12" s="462"/>
      <c r="K12" s="56"/>
    </row>
    <row r="13" spans="1:11" ht="19.899999999999999" customHeight="1">
      <c r="A13" s="56"/>
      <c r="B13" s="56"/>
      <c r="C13" s="56"/>
      <c r="D13" s="56"/>
      <c r="E13" s="56"/>
      <c r="F13" s="56"/>
      <c r="G13" s="56"/>
      <c r="H13" s="56"/>
      <c r="I13" s="56"/>
      <c r="J13" s="56"/>
      <c r="K13" s="56"/>
    </row>
    <row r="14" spans="1:11" ht="19.899999999999999" customHeight="1">
      <c r="A14" s="56"/>
      <c r="B14" s="1167" t="s">
        <v>814</v>
      </c>
      <c r="C14" s="1167"/>
      <c r="D14" s="1167"/>
      <c r="E14" s="1167"/>
      <c r="F14" s="1167"/>
      <c r="G14" s="1167"/>
      <c r="H14" s="1167"/>
      <c r="I14" s="1167"/>
      <c r="J14" s="1167"/>
      <c r="K14" s="56"/>
    </row>
    <row r="15" spans="1:11" ht="19.899999999999999" customHeight="1">
      <c r="A15" s="56"/>
      <c r="B15" s="1142" t="s">
        <v>813</v>
      </c>
      <c r="C15" s="1142"/>
      <c r="D15" s="1142"/>
      <c r="E15" s="1142"/>
      <c r="F15" s="1142"/>
      <c r="G15" s="1142"/>
      <c r="H15" s="1142"/>
      <c r="I15" s="1142"/>
      <c r="J15" s="1142"/>
      <c r="K15" s="56"/>
    </row>
    <row r="16" spans="1:11" ht="19.899999999999999" customHeight="1">
      <c r="A16" s="56"/>
      <c r="B16" s="1142"/>
      <c r="C16" s="1142"/>
      <c r="D16" s="1142"/>
      <c r="E16" s="1142"/>
      <c r="F16" s="1142"/>
      <c r="G16" s="1142"/>
      <c r="H16" s="1142"/>
      <c r="I16" s="1142"/>
      <c r="J16" s="1142"/>
      <c r="K16" s="56"/>
    </row>
    <row r="17" spans="1:15" ht="19.899999999999999" customHeight="1" thickBot="1">
      <c r="A17" s="56"/>
      <c r="B17" s="56"/>
      <c r="C17" s="56"/>
      <c r="D17" s="56"/>
      <c r="E17" s="56"/>
      <c r="F17" s="56"/>
      <c r="G17" s="56"/>
      <c r="H17" s="56"/>
      <c r="I17" s="56"/>
      <c r="J17" s="56"/>
      <c r="K17" s="56"/>
    </row>
    <row r="18" spans="1:15" ht="19.899999999999999" customHeight="1">
      <c r="A18" s="56"/>
      <c r="B18" s="1143" t="s">
        <v>133</v>
      </c>
      <c r="C18" s="1144"/>
      <c r="D18" s="1145"/>
      <c r="E18" s="1168"/>
      <c r="F18" s="1169"/>
      <c r="G18" s="1169"/>
      <c r="H18" s="1169"/>
      <c r="I18" s="1169"/>
      <c r="J18" s="1170"/>
      <c r="K18" s="56"/>
    </row>
    <row r="19" spans="1:15" ht="19.899999999999999" customHeight="1">
      <c r="A19" s="56"/>
      <c r="B19" s="1146"/>
      <c r="C19" s="1147"/>
      <c r="D19" s="1148"/>
      <c r="E19" s="1108"/>
      <c r="F19" s="1109"/>
      <c r="G19" s="1109"/>
      <c r="H19" s="1109"/>
      <c r="I19" s="1109"/>
      <c r="J19" s="1110"/>
      <c r="K19" s="56"/>
    </row>
    <row r="20" spans="1:15" ht="19.899999999999999" customHeight="1">
      <c r="A20" s="56"/>
      <c r="B20" s="1159" t="s">
        <v>134</v>
      </c>
      <c r="C20" s="1160"/>
      <c r="D20" s="1161"/>
      <c r="E20" s="1125"/>
      <c r="F20" s="1126"/>
      <c r="G20" s="1126"/>
      <c r="H20" s="1162"/>
      <c r="I20" s="1162"/>
      <c r="J20" s="1163"/>
      <c r="K20" s="56"/>
    </row>
    <row r="21" spans="1:15" ht="19.899999999999999" customHeight="1">
      <c r="A21" s="56"/>
      <c r="B21" s="1146"/>
      <c r="C21" s="1147"/>
      <c r="D21" s="1148"/>
      <c r="E21" s="1128"/>
      <c r="F21" s="1129"/>
      <c r="G21" s="1129"/>
      <c r="H21" s="1164"/>
      <c r="I21" s="1164"/>
      <c r="J21" s="1165"/>
      <c r="K21" s="56"/>
    </row>
    <row r="22" spans="1:15" ht="19.899999999999999" customHeight="1">
      <c r="A22" s="56"/>
      <c r="B22" s="1131" t="s">
        <v>135</v>
      </c>
      <c r="C22" s="1120"/>
      <c r="D22" s="1121"/>
      <c r="E22" s="1105"/>
      <c r="F22" s="1106"/>
      <c r="G22" s="1106"/>
      <c r="H22" s="1106"/>
      <c r="I22" s="1106"/>
      <c r="J22" s="1107"/>
      <c r="K22" s="56"/>
    </row>
    <row r="23" spans="1:15" ht="19.899999999999999" customHeight="1">
      <c r="A23" s="56"/>
      <c r="B23" s="1122"/>
      <c r="C23" s="1123"/>
      <c r="D23" s="1124"/>
      <c r="E23" s="1108"/>
      <c r="F23" s="1109"/>
      <c r="G23" s="1109"/>
      <c r="H23" s="1109"/>
      <c r="I23" s="1109"/>
      <c r="J23" s="1110"/>
      <c r="K23" s="56"/>
    </row>
    <row r="24" spans="1:15" ht="19.899999999999999" customHeight="1">
      <c r="A24" s="56"/>
      <c r="B24" s="1119" t="s">
        <v>815</v>
      </c>
      <c r="C24" s="1120"/>
      <c r="D24" s="1121"/>
      <c r="E24" s="1135" t="s">
        <v>802</v>
      </c>
      <c r="F24" s="1136"/>
      <c r="G24" s="1136"/>
      <c r="H24" s="1136"/>
      <c r="I24" s="1136"/>
      <c r="J24" s="1137"/>
      <c r="K24" s="56"/>
    </row>
    <row r="25" spans="1:15" ht="19.899999999999999" customHeight="1">
      <c r="A25" s="56"/>
      <c r="B25" s="1122"/>
      <c r="C25" s="1123"/>
      <c r="D25" s="1124"/>
      <c r="E25" s="1138"/>
      <c r="F25" s="1139"/>
      <c r="G25" s="1139"/>
      <c r="H25" s="1139"/>
      <c r="I25" s="1139"/>
      <c r="J25" s="1140"/>
      <c r="K25" s="56"/>
    </row>
    <row r="26" spans="1:15" ht="19.899999999999999" customHeight="1">
      <c r="A26" s="56"/>
      <c r="B26" s="1098" t="s">
        <v>212</v>
      </c>
      <c r="C26" s="1101" t="s">
        <v>13</v>
      </c>
      <c r="D26" s="1102"/>
      <c r="E26" s="1105"/>
      <c r="F26" s="1106"/>
      <c r="G26" s="1106"/>
      <c r="H26" s="1106"/>
      <c r="I26" s="1106"/>
      <c r="J26" s="1107"/>
      <c r="K26" s="56"/>
      <c r="O26" s="307"/>
    </row>
    <row r="27" spans="1:15" ht="19.899999999999999" customHeight="1">
      <c r="A27" s="56"/>
      <c r="B27" s="1099"/>
      <c r="C27" s="1103"/>
      <c r="D27" s="1104"/>
      <c r="E27" s="1108"/>
      <c r="F27" s="1109"/>
      <c r="G27" s="1109"/>
      <c r="H27" s="1109"/>
      <c r="I27" s="1109"/>
      <c r="J27" s="1110"/>
      <c r="K27" s="56"/>
    </row>
    <row r="28" spans="1:15" ht="19.899999999999999" customHeight="1">
      <c r="A28" s="56"/>
      <c r="B28" s="1099"/>
      <c r="C28" s="1101" t="s">
        <v>214</v>
      </c>
      <c r="D28" s="1102"/>
      <c r="E28" s="1105"/>
      <c r="F28" s="1106"/>
      <c r="G28" s="1106"/>
      <c r="H28" s="1106"/>
      <c r="I28" s="1106"/>
      <c r="J28" s="1107"/>
      <c r="K28" s="56"/>
    </row>
    <row r="29" spans="1:15" ht="19.899999999999999" customHeight="1" thickBot="1">
      <c r="A29" s="56"/>
      <c r="B29" s="1100"/>
      <c r="C29" s="1111"/>
      <c r="D29" s="1112"/>
      <c r="E29" s="1156"/>
      <c r="F29" s="1157"/>
      <c r="G29" s="1157"/>
      <c r="H29" s="1157"/>
      <c r="I29" s="1157"/>
      <c r="J29" s="1158"/>
      <c r="K29" s="56"/>
    </row>
    <row r="30" spans="1:15" ht="16.149999999999999" customHeight="1">
      <c r="A30" s="56"/>
      <c r="B30" s="58" t="s">
        <v>308</v>
      </c>
      <c r="C30" s="304"/>
      <c r="D30" s="304"/>
      <c r="E30" s="303"/>
      <c r="F30" s="303"/>
      <c r="G30" s="303"/>
      <c r="H30" s="303"/>
      <c r="I30" s="303"/>
      <c r="J30" s="303"/>
      <c r="K30" s="56"/>
    </row>
    <row r="31" spans="1:15" ht="16.149999999999999" customHeight="1">
      <c r="A31" s="56"/>
      <c r="B31" s="58" t="s">
        <v>309</v>
      </c>
      <c r="C31" s="304"/>
      <c r="D31" s="304"/>
      <c r="E31" s="303"/>
      <c r="F31" s="303"/>
      <c r="G31" s="303"/>
      <c r="H31" s="303"/>
      <c r="I31" s="303"/>
      <c r="J31" s="303"/>
      <c r="K31" s="56"/>
    </row>
    <row r="32" spans="1:15" ht="16.149999999999999" customHeight="1">
      <c r="A32" s="56"/>
      <c r="B32" s="58" t="s">
        <v>310</v>
      </c>
      <c r="C32" s="304"/>
      <c r="D32" s="304"/>
      <c r="E32" s="303"/>
      <c r="F32" s="303"/>
      <c r="G32" s="303"/>
      <c r="H32" s="303"/>
      <c r="I32" s="303"/>
      <c r="J32" s="303"/>
      <c r="K32" s="56"/>
    </row>
    <row r="33" spans="1:11" ht="16.149999999999999" customHeight="1">
      <c r="A33" s="56"/>
      <c r="B33" s="58" t="s">
        <v>218</v>
      </c>
      <c r="C33" s="304"/>
      <c r="D33" s="304"/>
      <c r="E33" s="303"/>
      <c r="F33" s="303"/>
      <c r="G33" s="303"/>
      <c r="H33" s="303"/>
      <c r="I33" s="303"/>
      <c r="J33" s="303"/>
      <c r="K33" s="56"/>
    </row>
    <row r="34" spans="1:11" ht="16.149999999999999" customHeight="1">
      <c r="A34" s="56"/>
      <c r="B34" s="58" t="s">
        <v>314</v>
      </c>
      <c r="C34" s="304"/>
      <c r="D34" s="304"/>
      <c r="E34" s="303"/>
      <c r="F34" s="303"/>
      <c r="G34" s="303"/>
      <c r="H34" s="303"/>
      <c r="I34" s="303"/>
      <c r="J34" s="303"/>
      <c r="K34" s="56"/>
    </row>
    <row r="35" spans="1:11" ht="16.149999999999999" customHeight="1">
      <c r="A35" s="56"/>
      <c r="B35" s="58" t="s">
        <v>222</v>
      </c>
      <c r="C35" s="304"/>
      <c r="D35" s="304"/>
      <c r="E35" s="303"/>
      <c r="F35" s="303"/>
      <c r="G35" s="303"/>
      <c r="H35" s="303"/>
      <c r="I35" s="303"/>
      <c r="J35" s="303"/>
      <c r="K35" s="56"/>
    </row>
    <row r="36" spans="1:11" ht="16.149999999999999" customHeight="1">
      <c r="A36" s="56"/>
      <c r="B36" s="58" t="s">
        <v>223</v>
      </c>
      <c r="C36" s="304"/>
      <c r="D36" s="304"/>
      <c r="E36" s="303"/>
      <c r="F36" s="303"/>
      <c r="G36" s="303"/>
      <c r="H36" s="303"/>
      <c r="I36" s="303"/>
      <c r="J36" s="303"/>
      <c r="K36" s="56"/>
    </row>
    <row r="37" spans="1:11" ht="16.149999999999999" customHeight="1">
      <c r="A37" s="56"/>
      <c r="B37" s="58" t="s">
        <v>224</v>
      </c>
      <c r="C37" s="304"/>
      <c r="D37" s="304"/>
      <c r="E37" s="303"/>
      <c r="F37" s="303"/>
      <c r="G37" s="303"/>
      <c r="H37" s="303"/>
      <c r="I37" s="303"/>
      <c r="J37" s="303"/>
      <c r="K37" s="56"/>
    </row>
    <row r="38" spans="1:11" ht="16.149999999999999" customHeight="1">
      <c r="A38" s="56"/>
      <c r="B38" s="58" t="s">
        <v>315</v>
      </c>
      <c r="C38" s="304"/>
      <c r="D38" s="304"/>
      <c r="E38" s="303"/>
      <c r="F38" s="303"/>
      <c r="G38" s="303"/>
      <c r="H38" s="303"/>
      <c r="I38" s="303"/>
      <c r="J38" s="303"/>
      <c r="K38" s="56"/>
    </row>
    <row r="39" spans="1:11" ht="16.149999999999999" customHeight="1">
      <c r="A39" s="56"/>
      <c r="B39" s="58" t="s">
        <v>225</v>
      </c>
      <c r="C39" s="304"/>
      <c r="D39" s="304"/>
      <c r="E39" s="303"/>
      <c r="F39" s="303"/>
      <c r="G39" s="303"/>
      <c r="H39" s="303"/>
      <c r="I39" s="303"/>
      <c r="J39" s="303"/>
      <c r="K39" s="56"/>
    </row>
    <row r="40" spans="1:11" ht="16.149999999999999" customHeight="1">
      <c r="A40" s="56"/>
      <c r="B40" s="58" t="s">
        <v>316</v>
      </c>
      <c r="C40" s="304"/>
      <c r="D40" s="304"/>
      <c r="E40" s="303"/>
      <c r="F40" s="303"/>
      <c r="G40" s="303"/>
      <c r="H40" s="303"/>
      <c r="I40" s="303"/>
      <c r="J40" s="303"/>
      <c r="K40" s="56"/>
    </row>
    <row r="41" spans="1:11" ht="16.149999999999999" customHeight="1">
      <c r="A41" s="56"/>
      <c r="B41" s="58" t="s">
        <v>226</v>
      </c>
      <c r="C41" s="304"/>
      <c r="D41" s="304"/>
      <c r="E41" s="303"/>
      <c r="F41" s="303"/>
      <c r="G41" s="303"/>
      <c r="H41" s="303"/>
      <c r="I41" s="303"/>
      <c r="J41" s="303"/>
      <c r="K41" s="56"/>
    </row>
    <row r="42" spans="1:11" ht="18" customHeight="1"/>
  </sheetData>
  <mergeCells count="23">
    <mergeCell ref="B20:D21"/>
    <mergeCell ref="E20:G21"/>
    <mergeCell ref="H20:J21"/>
    <mergeCell ref="B3:J3"/>
    <mergeCell ref="H5:J5"/>
    <mergeCell ref="G9:J9"/>
    <mergeCell ref="F10:F11"/>
    <mergeCell ref="G10:J10"/>
    <mergeCell ref="G11:J11"/>
    <mergeCell ref="B14:J14"/>
    <mergeCell ref="B15:J15"/>
    <mergeCell ref="B16:J16"/>
    <mergeCell ref="B18:D19"/>
    <mergeCell ref="E18:J19"/>
    <mergeCell ref="B22:D23"/>
    <mergeCell ref="E22:J23"/>
    <mergeCell ref="B24:D25"/>
    <mergeCell ref="E24:J25"/>
    <mergeCell ref="B26:B29"/>
    <mergeCell ref="C26:D27"/>
    <mergeCell ref="E26:J27"/>
    <mergeCell ref="C28:D29"/>
    <mergeCell ref="E28:J29"/>
  </mergeCells>
  <phoneticPr fontId="13"/>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4" tint="0.59999389629810485"/>
  </sheetPr>
  <dimension ref="A1:N51"/>
  <sheetViews>
    <sheetView view="pageBreakPreview" zoomScale="85" zoomScaleNormal="100" zoomScaleSheetLayoutView="85" workbookViewId="0">
      <selection activeCell="S16" sqref="S16"/>
    </sheetView>
  </sheetViews>
  <sheetFormatPr defaultColWidth="9.125" defaultRowHeight="20.25" customHeight="1"/>
  <cols>
    <col min="1" max="1" width="9.125" style="55"/>
    <col min="2" max="2" width="9.125" style="55" customWidth="1"/>
    <col min="3" max="4" width="9.125" style="55"/>
    <col min="5" max="5" width="11.625" style="55" bestFit="1" customWidth="1"/>
    <col min="6" max="8" width="9.125" style="55"/>
    <col min="9" max="9" width="13.625" style="55" customWidth="1"/>
    <col min="10" max="10" width="4.625" style="55" customWidth="1"/>
    <col min="11" max="11" width="4.625" style="61" customWidth="1"/>
    <col min="12" max="12" width="22.75" style="55" bestFit="1" customWidth="1"/>
    <col min="13" max="13" width="3.5" style="61" bestFit="1" customWidth="1"/>
    <col min="14" max="257" width="9.125" style="55"/>
    <col min="258" max="258" width="9.125" style="55" customWidth="1"/>
    <col min="259" max="260" width="9.125" style="55"/>
    <col min="261" max="261" width="11.625" style="55" bestFit="1" customWidth="1"/>
    <col min="262" max="264" width="9.125" style="55"/>
    <col min="265" max="265" width="13.625" style="55" customWidth="1"/>
    <col min="266" max="267" width="4.625" style="55" customWidth="1"/>
    <col min="268" max="268" width="22.75" style="55" bestFit="1" customWidth="1"/>
    <col min="269" max="269" width="3.5" style="55" bestFit="1" customWidth="1"/>
    <col min="270" max="513" width="9.125" style="55"/>
    <col min="514" max="514" width="9.125" style="55" customWidth="1"/>
    <col min="515" max="516" width="9.125" style="55"/>
    <col min="517" max="517" width="11.625" style="55" bestFit="1" customWidth="1"/>
    <col min="518" max="520" width="9.125" style="55"/>
    <col min="521" max="521" width="13.625" style="55" customWidth="1"/>
    <col min="522" max="523" width="4.625" style="55" customWidth="1"/>
    <col min="524" max="524" width="22.75" style="55" bestFit="1" customWidth="1"/>
    <col min="525" max="525" width="3.5" style="55" bestFit="1" customWidth="1"/>
    <col min="526" max="769" width="9.125" style="55"/>
    <col min="770" max="770" width="9.125" style="55" customWidth="1"/>
    <col min="771" max="772" width="9.125" style="55"/>
    <col min="773" max="773" width="11.625" style="55" bestFit="1" customWidth="1"/>
    <col min="774" max="776" width="9.125" style="55"/>
    <col min="777" max="777" width="13.625" style="55" customWidth="1"/>
    <col min="778" max="779" width="4.625" style="55" customWidth="1"/>
    <col min="780" max="780" width="22.75" style="55" bestFit="1" customWidth="1"/>
    <col min="781" max="781" width="3.5" style="55" bestFit="1" customWidth="1"/>
    <col min="782" max="1025" width="9.125" style="55"/>
    <col min="1026" max="1026" width="9.125" style="55" customWidth="1"/>
    <col min="1027" max="1028" width="9.125" style="55"/>
    <col min="1029" max="1029" width="11.625" style="55" bestFit="1" customWidth="1"/>
    <col min="1030" max="1032" width="9.125" style="55"/>
    <col min="1033" max="1033" width="13.625" style="55" customWidth="1"/>
    <col min="1034" max="1035" width="4.625" style="55" customWidth="1"/>
    <col min="1036" max="1036" width="22.75" style="55" bestFit="1" customWidth="1"/>
    <col min="1037" max="1037" width="3.5" style="55" bestFit="1" customWidth="1"/>
    <col min="1038" max="1281" width="9.125" style="55"/>
    <col min="1282" max="1282" width="9.125" style="55" customWidth="1"/>
    <col min="1283" max="1284" width="9.125" style="55"/>
    <col min="1285" max="1285" width="11.625" style="55" bestFit="1" customWidth="1"/>
    <col min="1286" max="1288" width="9.125" style="55"/>
    <col min="1289" max="1289" width="13.625" style="55" customWidth="1"/>
    <col min="1290" max="1291" width="4.625" style="55" customWidth="1"/>
    <col min="1292" max="1292" width="22.75" style="55" bestFit="1" customWidth="1"/>
    <col min="1293" max="1293" width="3.5" style="55" bestFit="1" customWidth="1"/>
    <col min="1294" max="1537" width="9.125" style="55"/>
    <col min="1538" max="1538" width="9.125" style="55" customWidth="1"/>
    <col min="1539" max="1540" width="9.125" style="55"/>
    <col min="1541" max="1541" width="11.625" style="55" bestFit="1" customWidth="1"/>
    <col min="1542" max="1544" width="9.125" style="55"/>
    <col min="1545" max="1545" width="13.625" style="55" customWidth="1"/>
    <col min="1546" max="1547" width="4.625" style="55" customWidth="1"/>
    <col min="1548" max="1548" width="22.75" style="55" bestFit="1" customWidth="1"/>
    <col min="1549" max="1549" width="3.5" style="55" bestFit="1" customWidth="1"/>
    <col min="1550" max="1793" width="9.125" style="55"/>
    <col min="1794" max="1794" width="9.125" style="55" customWidth="1"/>
    <col min="1795" max="1796" width="9.125" style="55"/>
    <col min="1797" max="1797" width="11.625" style="55" bestFit="1" customWidth="1"/>
    <col min="1798" max="1800" width="9.125" style="55"/>
    <col min="1801" max="1801" width="13.625" style="55" customWidth="1"/>
    <col min="1802" max="1803" width="4.625" style="55" customWidth="1"/>
    <col min="1804" max="1804" width="22.75" style="55" bestFit="1" customWidth="1"/>
    <col min="1805" max="1805" width="3.5" style="55" bestFit="1" customWidth="1"/>
    <col min="1806" max="2049" width="9.125" style="55"/>
    <col min="2050" max="2050" width="9.125" style="55" customWidth="1"/>
    <col min="2051" max="2052" width="9.125" style="55"/>
    <col min="2053" max="2053" width="11.625" style="55" bestFit="1" customWidth="1"/>
    <col min="2054" max="2056" width="9.125" style="55"/>
    <col min="2057" max="2057" width="13.625" style="55" customWidth="1"/>
    <col min="2058" max="2059" width="4.625" style="55" customWidth="1"/>
    <col min="2060" max="2060" width="22.75" style="55" bestFit="1" customWidth="1"/>
    <col min="2061" max="2061" width="3.5" style="55" bestFit="1" customWidth="1"/>
    <col min="2062" max="2305" width="9.125" style="55"/>
    <col min="2306" max="2306" width="9.125" style="55" customWidth="1"/>
    <col min="2307" max="2308" width="9.125" style="55"/>
    <col min="2309" max="2309" width="11.625" style="55" bestFit="1" customWidth="1"/>
    <col min="2310" max="2312" width="9.125" style="55"/>
    <col min="2313" max="2313" width="13.625" style="55" customWidth="1"/>
    <col min="2314" max="2315" width="4.625" style="55" customWidth="1"/>
    <col min="2316" max="2316" width="22.75" style="55" bestFit="1" customWidth="1"/>
    <col min="2317" max="2317" width="3.5" style="55" bestFit="1" customWidth="1"/>
    <col min="2318" max="2561" width="9.125" style="55"/>
    <col min="2562" max="2562" width="9.125" style="55" customWidth="1"/>
    <col min="2563" max="2564" width="9.125" style="55"/>
    <col min="2565" max="2565" width="11.625" style="55" bestFit="1" customWidth="1"/>
    <col min="2566" max="2568" width="9.125" style="55"/>
    <col min="2569" max="2569" width="13.625" style="55" customWidth="1"/>
    <col min="2570" max="2571" width="4.625" style="55" customWidth="1"/>
    <col min="2572" max="2572" width="22.75" style="55" bestFit="1" customWidth="1"/>
    <col min="2573" max="2573" width="3.5" style="55" bestFit="1" customWidth="1"/>
    <col min="2574" max="2817" width="9.125" style="55"/>
    <col min="2818" max="2818" width="9.125" style="55" customWidth="1"/>
    <col min="2819" max="2820" width="9.125" style="55"/>
    <col min="2821" max="2821" width="11.625" style="55" bestFit="1" customWidth="1"/>
    <col min="2822" max="2824" width="9.125" style="55"/>
    <col min="2825" max="2825" width="13.625" style="55" customWidth="1"/>
    <col min="2826" max="2827" width="4.625" style="55" customWidth="1"/>
    <col min="2828" max="2828" width="22.75" style="55" bestFit="1" customWidth="1"/>
    <col min="2829" max="2829" width="3.5" style="55" bestFit="1" customWidth="1"/>
    <col min="2830" max="3073" width="9.125" style="55"/>
    <col min="3074" max="3074" width="9.125" style="55" customWidth="1"/>
    <col min="3075" max="3076" width="9.125" style="55"/>
    <col min="3077" max="3077" width="11.625" style="55" bestFit="1" customWidth="1"/>
    <col min="3078" max="3080" width="9.125" style="55"/>
    <col min="3081" max="3081" width="13.625" style="55" customWidth="1"/>
    <col min="3082" max="3083" width="4.625" style="55" customWidth="1"/>
    <col min="3084" max="3084" width="22.75" style="55" bestFit="1" customWidth="1"/>
    <col min="3085" max="3085" width="3.5" style="55" bestFit="1" customWidth="1"/>
    <col min="3086" max="3329" width="9.125" style="55"/>
    <col min="3330" max="3330" width="9.125" style="55" customWidth="1"/>
    <col min="3331" max="3332" width="9.125" style="55"/>
    <col min="3333" max="3333" width="11.625" style="55" bestFit="1" customWidth="1"/>
    <col min="3334" max="3336" width="9.125" style="55"/>
    <col min="3337" max="3337" width="13.625" style="55" customWidth="1"/>
    <col min="3338" max="3339" width="4.625" style="55" customWidth="1"/>
    <col min="3340" max="3340" width="22.75" style="55" bestFit="1" customWidth="1"/>
    <col min="3341" max="3341" width="3.5" style="55" bestFit="1" customWidth="1"/>
    <col min="3342" max="3585" width="9.125" style="55"/>
    <col min="3586" max="3586" width="9.125" style="55" customWidth="1"/>
    <col min="3587" max="3588" width="9.125" style="55"/>
    <col min="3589" max="3589" width="11.625" style="55" bestFit="1" customWidth="1"/>
    <col min="3590" max="3592" width="9.125" style="55"/>
    <col min="3593" max="3593" width="13.625" style="55" customWidth="1"/>
    <col min="3594" max="3595" width="4.625" style="55" customWidth="1"/>
    <col min="3596" max="3596" width="22.75" style="55" bestFit="1" customWidth="1"/>
    <col min="3597" max="3597" width="3.5" style="55" bestFit="1" customWidth="1"/>
    <col min="3598" max="3841" width="9.125" style="55"/>
    <col min="3842" max="3842" width="9.125" style="55" customWidth="1"/>
    <col min="3843" max="3844" width="9.125" style="55"/>
    <col min="3845" max="3845" width="11.625" style="55" bestFit="1" customWidth="1"/>
    <col min="3846" max="3848" width="9.125" style="55"/>
    <col min="3849" max="3849" width="13.625" style="55" customWidth="1"/>
    <col min="3850" max="3851" width="4.625" style="55" customWidth="1"/>
    <col min="3852" max="3852" width="22.75" style="55" bestFit="1" customWidth="1"/>
    <col min="3853" max="3853" width="3.5" style="55" bestFit="1" customWidth="1"/>
    <col min="3854" max="4097" width="9.125" style="55"/>
    <col min="4098" max="4098" width="9.125" style="55" customWidth="1"/>
    <col min="4099" max="4100" width="9.125" style="55"/>
    <col min="4101" max="4101" width="11.625" style="55" bestFit="1" customWidth="1"/>
    <col min="4102" max="4104" width="9.125" style="55"/>
    <col min="4105" max="4105" width="13.625" style="55" customWidth="1"/>
    <col min="4106" max="4107" width="4.625" style="55" customWidth="1"/>
    <col min="4108" max="4108" width="22.75" style="55" bestFit="1" customWidth="1"/>
    <col min="4109" max="4109" width="3.5" style="55" bestFit="1" customWidth="1"/>
    <col min="4110" max="4353" width="9.125" style="55"/>
    <col min="4354" max="4354" width="9.125" style="55" customWidth="1"/>
    <col min="4355" max="4356" width="9.125" style="55"/>
    <col min="4357" max="4357" width="11.625" style="55" bestFit="1" customWidth="1"/>
    <col min="4358" max="4360" width="9.125" style="55"/>
    <col min="4361" max="4361" width="13.625" style="55" customWidth="1"/>
    <col min="4362" max="4363" width="4.625" style="55" customWidth="1"/>
    <col min="4364" max="4364" width="22.75" style="55" bestFit="1" customWidth="1"/>
    <col min="4365" max="4365" width="3.5" style="55" bestFit="1" customWidth="1"/>
    <col min="4366" max="4609" width="9.125" style="55"/>
    <col min="4610" max="4610" width="9.125" style="55" customWidth="1"/>
    <col min="4611" max="4612" width="9.125" style="55"/>
    <col min="4613" max="4613" width="11.625" style="55" bestFit="1" customWidth="1"/>
    <col min="4614" max="4616" width="9.125" style="55"/>
    <col min="4617" max="4617" width="13.625" style="55" customWidth="1"/>
    <col min="4618" max="4619" width="4.625" style="55" customWidth="1"/>
    <col min="4620" max="4620" width="22.75" style="55" bestFit="1" customWidth="1"/>
    <col min="4621" max="4621" width="3.5" style="55" bestFit="1" customWidth="1"/>
    <col min="4622" max="4865" width="9.125" style="55"/>
    <col min="4866" max="4866" width="9.125" style="55" customWidth="1"/>
    <col min="4867" max="4868" width="9.125" style="55"/>
    <col min="4869" max="4869" width="11.625" style="55" bestFit="1" customWidth="1"/>
    <col min="4870" max="4872" width="9.125" style="55"/>
    <col min="4873" max="4873" width="13.625" style="55" customWidth="1"/>
    <col min="4874" max="4875" width="4.625" style="55" customWidth="1"/>
    <col min="4876" max="4876" width="22.75" style="55" bestFit="1" customWidth="1"/>
    <col min="4877" max="4877" width="3.5" style="55" bestFit="1" customWidth="1"/>
    <col min="4878" max="5121" width="9.125" style="55"/>
    <col min="5122" max="5122" width="9.125" style="55" customWidth="1"/>
    <col min="5123" max="5124" width="9.125" style="55"/>
    <col min="5125" max="5125" width="11.625" style="55" bestFit="1" customWidth="1"/>
    <col min="5126" max="5128" width="9.125" style="55"/>
    <col min="5129" max="5129" width="13.625" style="55" customWidth="1"/>
    <col min="5130" max="5131" width="4.625" style="55" customWidth="1"/>
    <col min="5132" max="5132" width="22.75" style="55" bestFit="1" customWidth="1"/>
    <col min="5133" max="5133" width="3.5" style="55" bestFit="1" customWidth="1"/>
    <col min="5134" max="5377" width="9.125" style="55"/>
    <col min="5378" max="5378" width="9.125" style="55" customWidth="1"/>
    <col min="5379" max="5380" width="9.125" style="55"/>
    <col min="5381" max="5381" width="11.625" style="55" bestFit="1" customWidth="1"/>
    <col min="5382" max="5384" width="9.125" style="55"/>
    <col min="5385" max="5385" width="13.625" style="55" customWidth="1"/>
    <col min="5386" max="5387" width="4.625" style="55" customWidth="1"/>
    <col min="5388" max="5388" width="22.75" style="55" bestFit="1" customWidth="1"/>
    <col min="5389" max="5389" width="3.5" style="55" bestFit="1" customWidth="1"/>
    <col min="5390" max="5633" width="9.125" style="55"/>
    <col min="5634" max="5634" width="9.125" style="55" customWidth="1"/>
    <col min="5635" max="5636" width="9.125" style="55"/>
    <col min="5637" max="5637" width="11.625" style="55" bestFit="1" customWidth="1"/>
    <col min="5638" max="5640" width="9.125" style="55"/>
    <col min="5641" max="5641" width="13.625" style="55" customWidth="1"/>
    <col min="5642" max="5643" width="4.625" style="55" customWidth="1"/>
    <col min="5644" max="5644" width="22.75" style="55" bestFit="1" customWidth="1"/>
    <col min="5645" max="5645" width="3.5" style="55" bestFit="1" customWidth="1"/>
    <col min="5646" max="5889" width="9.125" style="55"/>
    <col min="5890" max="5890" width="9.125" style="55" customWidth="1"/>
    <col min="5891" max="5892" width="9.125" style="55"/>
    <col min="5893" max="5893" width="11.625" style="55" bestFit="1" customWidth="1"/>
    <col min="5894" max="5896" width="9.125" style="55"/>
    <col min="5897" max="5897" width="13.625" style="55" customWidth="1"/>
    <col min="5898" max="5899" width="4.625" style="55" customWidth="1"/>
    <col min="5900" max="5900" width="22.75" style="55" bestFit="1" customWidth="1"/>
    <col min="5901" max="5901" width="3.5" style="55" bestFit="1" customWidth="1"/>
    <col min="5902" max="6145" width="9.125" style="55"/>
    <col min="6146" max="6146" width="9.125" style="55" customWidth="1"/>
    <col min="6147" max="6148" width="9.125" style="55"/>
    <col min="6149" max="6149" width="11.625" style="55" bestFit="1" customWidth="1"/>
    <col min="6150" max="6152" width="9.125" style="55"/>
    <col min="6153" max="6153" width="13.625" style="55" customWidth="1"/>
    <col min="6154" max="6155" width="4.625" style="55" customWidth="1"/>
    <col min="6156" max="6156" width="22.75" style="55" bestFit="1" customWidth="1"/>
    <col min="6157" max="6157" width="3.5" style="55" bestFit="1" customWidth="1"/>
    <col min="6158" max="6401" width="9.125" style="55"/>
    <col min="6402" max="6402" width="9.125" style="55" customWidth="1"/>
    <col min="6403" max="6404" width="9.125" style="55"/>
    <col min="6405" max="6405" width="11.625" style="55" bestFit="1" customWidth="1"/>
    <col min="6406" max="6408" width="9.125" style="55"/>
    <col min="6409" max="6409" width="13.625" style="55" customWidth="1"/>
    <col min="6410" max="6411" width="4.625" style="55" customWidth="1"/>
    <col min="6412" max="6412" width="22.75" style="55" bestFit="1" customWidth="1"/>
    <col min="6413" max="6413" width="3.5" style="55" bestFit="1" customWidth="1"/>
    <col min="6414" max="6657" width="9.125" style="55"/>
    <col min="6658" max="6658" width="9.125" style="55" customWidth="1"/>
    <col min="6659" max="6660" width="9.125" style="55"/>
    <col min="6661" max="6661" width="11.625" style="55" bestFit="1" customWidth="1"/>
    <col min="6662" max="6664" width="9.125" style="55"/>
    <col min="6665" max="6665" width="13.625" style="55" customWidth="1"/>
    <col min="6666" max="6667" width="4.625" style="55" customWidth="1"/>
    <col min="6668" max="6668" width="22.75" style="55" bestFit="1" customWidth="1"/>
    <col min="6669" max="6669" width="3.5" style="55" bestFit="1" customWidth="1"/>
    <col min="6670" max="6913" width="9.125" style="55"/>
    <col min="6914" max="6914" width="9.125" style="55" customWidth="1"/>
    <col min="6915" max="6916" width="9.125" style="55"/>
    <col min="6917" max="6917" width="11.625" style="55" bestFit="1" customWidth="1"/>
    <col min="6918" max="6920" width="9.125" style="55"/>
    <col min="6921" max="6921" width="13.625" style="55" customWidth="1"/>
    <col min="6922" max="6923" width="4.625" style="55" customWidth="1"/>
    <col min="6924" max="6924" width="22.75" style="55" bestFit="1" customWidth="1"/>
    <col min="6925" max="6925" width="3.5" style="55" bestFit="1" customWidth="1"/>
    <col min="6926" max="7169" width="9.125" style="55"/>
    <col min="7170" max="7170" width="9.125" style="55" customWidth="1"/>
    <col min="7171" max="7172" width="9.125" style="55"/>
    <col min="7173" max="7173" width="11.625" style="55" bestFit="1" customWidth="1"/>
    <col min="7174" max="7176" width="9.125" style="55"/>
    <col min="7177" max="7177" width="13.625" style="55" customWidth="1"/>
    <col min="7178" max="7179" width="4.625" style="55" customWidth="1"/>
    <col min="7180" max="7180" width="22.75" style="55" bestFit="1" customWidth="1"/>
    <col min="7181" max="7181" width="3.5" style="55" bestFit="1" customWidth="1"/>
    <col min="7182" max="7425" width="9.125" style="55"/>
    <col min="7426" max="7426" width="9.125" style="55" customWidth="1"/>
    <col min="7427" max="7428" width="9.125" style="55"/>
    <col min="7429" max="7429" width="11.625" style="55" bestFit="1" customWidth="1"/>
    <col min="7430" max="7432" width="9.125" style="55"/>
    <col min="7433" max="7433" width="13.625" style="55" customWidth="1"/>
    <col min="7434" max="7435" width="4.625" style="55" customWidth="1"/>
    <col min="7436" max="7436" width="22.75" style="55" bestFit="1" customWidth="1"/>
    <col min="7437" max="7437" width="3.5" style="55" bestFit="1" customWidth="1"/>
    <col min="7438" max="7681" width="9.125" style="55"/>
    <col min="7682" max="7682" width="9.125" style="55" customWidth="1"/>
    <col min="7683" max="7684" width="9.125" style="55"/>
    <col min="7685" max="7685" width="11.625" style="55" bestFit="1" customWidth="1"/>
    <col min="7686" max="7688" width="9.125" style="55"/>
    <col min="7689" max="7689" width="13.625" style="55" customWidth="1"/>
    <col min="7690" max="7691" width="4.625" style="55" customWidth="1"/>
    <col min="7692" max="7692" width="22.75" style="55" bestFit="1" customWidth="1"/>
    <col min="7693" max="7693" width="3.5" style="55" bestFit="1" customWidth="1"/>
    <col min="7694" max="7937" width="9.125" style="55"/>
    <col min="7938" max="7938" width="9.125" style="55" customWidth="1"/>
    <col min="7939" max="7940" width="9.125" style="55"/>
    <col min="7941" max="7941" width="11.625" style="55" bestFit="1" customWidth="1"/>
    <col min="7942" max="7944" width="9.125" style="55"/>
    <col min="7945" max="7945" width="13.625" style="55" customWidth="1"/>
    <col min="7946" max="7947" width="4.625" style="55" customWidth="1"/>
    <col min="7948" max="7948" width="22.75" style="55" bestFit="1" customWidth="1"/>
    <col min="7949" max="7949" width="3.5" style="55" bestFit="1" customWidth="1"/>
    <col min="7950" max="8193" width="9.125" style="55"/>
    <col min="8194" max="8194" width="9.125" style="55" customWidth="1"/>
    <col min="8195" max="8196" width="9.125" style="55"/>
    <col min="8197" max="8197" width="11.625" style="55" bestFit="1" customWidth="1"/>
    <col min="8198" max="8200" width="9.125" style="55"/>
    <col min="8201" max="8201" width="13.625" style="55" customWidth="1"/>
    <col min="8202" max="8203" width="4.625" style="55" customWidth="1"/>
    <col min="8204" max="8204" width="22.75" style="55" bestFit="1" customWidth="1"/>
    <col min="8205" max="8205" width="3.5" style="55" bestFit="1" customWidth="1"/>
    <col min="8206" max="8449" width="9.125" style="55"/>
    <col min="8450" max="8450" width="9.125" style="55" customWidth="1"/>
    <col min="8451" max="8452" width="9.125" style="55"/>
    <col min="8453" max="8453" width="11.625" style="55" bestFit="1" customWidth="1"/>
    <col min="8454" max="8456" width="9.125" style="55"/>
    <col min="8457" max="8457" width="13.625" style="55" customWidth="1"/>
    <col min="8458" max="8459" width="4.625" style="55" customWidth="1"/>
    <col min="8460" max="8460" width="22.75" style="55" bestFit="1" customWidth="1"/>
    <col min="8461" max="8461" width="3.5" style="55" bestFit="1" customWidth="1"/>
    <col min="8462" max="8705" width="9.125" style="55"/>
    <col min="8706" max="8706" width="9.125" style="55" customWidth="1"/>
    <col min="8707" max="8708" width="9.125" style="55"/>
    <col min="8709" max="8709" width="11.625" style="55" bestFit="1" customWidth="1"/>
    <col min="8710" max="8712" width="9.125" style="55"/>
    <col min="8713" max="8713" width="13.625" style="55" customWidth="1"/>
    <col min="8714" max="8715" width="4.625" style="55" customWidth="1"/>
    <col min="8716" max="8716" width="22.75" style="55" bestFit="1" customWidth="1"/>
    <col min="8717" max="8717" width="3.5" style="55" bestFit="1" customWidth="1"/>
    <col min="8718" max="8961" width="9.125" style="55"/>
    <col min="8962" max="8962" width="9.125" style="55" customWidth="1"/>
    <col min="8963" max="8964" width="9.125" style="55"/>
    <col min="8965" max="8965" width="11.625" style="55" bestFit="1" customWidth="1"/>
    <col min="8966" max="8968" width="9.125" style="55"/>
    <col min="8969" max="8969" width="13.625" style="55" customWidth="1"/>
    <col min="8970" max="8971" width="4.625" style="55" customWidth="1"/>
    <col min="8972" max="8972" width="22.75" style="55" bestFit="1" customWidth="1"/>
    <col min="8973" max="8973" width="3.5" style="55" bestFit="1" customWidth="1"/>
    <col min="8974" max="9217" width="9.125" style="55"/>
    <col min="9218" max="9218" width="9.125" style="55" customWidth="1"/>
    <col min="9219" max="9220" width="9.125" style="55"/>
    <col min="9221" max="9221" width="11.625" style="55" bestFit="1" customWidth="1"/>
    <col min="9222" max="9224" width="9.125" style="55"/>
    <col min="9225" max="9225" width="13.625" style="55" customWidth="1"/>
    <col min="9226" max="9227" width="4.625" style="55" customWidth="1"/>
    <col min="9228" max="9228" width="22.75" style="55" bestFit="1" customWidth="1"/>
    <col min="9229" max="9229" width="3.5" style="55" bestFit="1" customWidth="1"/>
    <col min="9230" max="9473" width="9.125" style="55"/>
    <col min="9474" max="9474" width="9.125" style="55" customWidth="1"/>
    <col min="9475" max="9476" width="9.125" style="55"/>
    <col min="9477" max="9477" width="11.625" style="55" bestFit="1" customWidth="1"/>
    <col min="9478" max="9480" width="9.125" style="55"/>
    <col min="9481" max="9481" width="13.625" style="55" customWidth="1"/>
    <col min="9482" max="9483" width="4.625" style="55" customWidth="1"/>
    <col min="9484" max="9484" width="22.75" style="55" bestFit="1" customWidth="1"/>
    <col min="9485" max="9485" width="3.5" style="55" bestFit="1" customWidth="1"/>
    <col min="9486" max="9729" width="9.125" style="55"/>
    <col min="9730" max="9730" width="9.125" style="55" customWidth="1"/>
    <col min="9731" max="9732" width="9.125" style="55"/>
    <col min="9733" max="9733" width="11.625" style="55" bestFit="1" customWidth="1"/>
    <col min="9734" max="9736" width="9.125" style="55"/>
    <col min="9737" max="9737" width="13.625" style="55" customWidth="1"/>
    <col min="9738" max="9739" width="4.625" style="55" customWidth="1"/>
    <col min="9740" max="9740" width="22.75" style="55" bestFit="1" customWidth="1"/>
    <col min="9741" max="9741" width="3.5" style="55" bestFit="1" customWidth="1"/>
    <col min="9742" max="9985" width="9.125" style="55"/>
    <col min="9986" max="9986" width="9.125" style="55" customWidth="1"/>
    <col min="9987" max="9988" width="9.125" style="55"/>
    <col min="9989" max="9989" width="11.625" style="55" bestFit="1" customWidth="1"/>
    <col min="9990" max="9992" width="9.125" style="55"/>
    <col min="9993" max="9993" width="13.625" style="55" customWidth="1"/>
    <col min="9994" max="9995" width="4.625" style="55" customWidth="1"/>
    <col min="9996" max="9996" width="22.75" style="55" bestFit="1" customWidth="1"/>
    <col min="9997" max="9997" width="3.5" style="55" bestFit="1" customWidth="1"/>
    <col min="9998" max="10241" width="9.125" style="55"/>
    <col min="10242" max="10242" width="9.125" style="55" customWidth="1"/>
    <col min="10243" max="10244" width="9.125" style="55"/>
    <col min="10245" max="10245" width="11.625" style="55" bestFit="1" customWidth="1"/>
    <col min="10246" max="10248" width="9.125" style="55"/>
    <col min="10249" max="10249" width="13.625" style="55" customWidth="1"/>
    <col min="10250" max="10251" width="4.625" style="55" customWidth="1"/>
    <col min="10252" max="10252" width="22.75" style="55" bestFit="1" customWidth="1"/>
    <col min="10253" max="10253" width="3.5" style="55" bestFit="1" customWidth="1"/>
    <col min="10254" max="10497" width="9.125" style="55"/>
    <col min="10498" max="10498" width="9.125" style="55" customWidth="1"/>
    <col min="10499" max="10500" width="9.125" style="55"/>
    <col min="10501" max="10501" width="11.625" style="55" bestFit="1" customWidth="1"/>
    <col min="10502" max="10504" width="9.125" style="55"/>
    <col min="10505" max="10505" width="13.625" style="55" customWidth="1"/>
    <col min="10506" max="10507" width="4.625" style="55" customWidth="1"/>
    <col min="10508" max="10508" width="22.75" style="55" bestFit="1" customWidth="1"/>
    <col min="10509" max="10509" width="3.5" style="55" bestFit="1" customWidth="1"/>
    <col min="10510" max="10753" width="9.125" style="55"/>
    <col min="10754" max="10754" width="9.125" style="55" customWidth="1"/>
    <col min="10755" max="10756" width="9.125" style="55"/>
    <col min="10757" max="10757" width="11.625" style="55" bestFit="1" customWidth="1"/>
    <col min="10758" max="10760" width="9.125" style="55"/>
    <col min="10761" max="10761" width="13.625" style="55" customWidth="1"/>
    <col min="10762" max="10763" width="4.625" style="55" customWidth="1"/>
    <col min="10764" max="10764" width="22.75" style="55" bestFit="1" customWidth="1"/>
    <col min="10765" max="10765" width="3.5" style="55" bestFit="1" customWidth="1"/>
    <col min="10766" max="11009" width="9.125" style="55"/>
    <col min="11010" max="11010" width="9.125" style="55" customWidth="1"/>
    <col min="11011" max="11012" width="9.125" style="55"/>
    <col min="11013" max="11013" width="11.625" style="55" bestFit="1" customWidth="1"/>
    <col min="11014" max="11016" width="9.125" style="55"/>
    <col min="11017" max="11017" width="13.625" style="55" customWidth="1"/>
    <col min="11018" max="11019" width="4.625" style="55" customWidth="1"/>
    <col min="11020" max="11020" width="22.75" style="55" bestFit="1" customWidth="1"/>
    <col min="11021" max="11021" width="3.5" style="55" bestFit="1" customWidth="1"/>
    <col min="11022" max="11265" width="9.125" style="55"/>
    <col min="11266" max="11266" width="9.125" style="55" customWidth="1"/>
    <col min="11267" max="11268" width="9.125" style="55"/>
    <col min="11269" max="11269" width="11.625" style="55" bestFit="1" customWidth="1"/>
    <col min="11270" max="11272" width="9.125" style="55"/>
    <col min="11273" max="11273" width="13.625" style="55" customWidth="1"/>
    <col min="11274" max="11275" width="4.625" style="55" customWidth="1"/>
    <col min="11276" max="11276" width="22.75" style="55" bestFit="1" customWidth="1"/>
    <col min="11277" max="11277" width="3.5" style="55" bestFit="1" customWidth="1"/>
    <col min="11278" max="11521" width="9.125" style="55"/>
    <col min="11522" max="11522" width="9.125" style="55" customWidth="1"/>
    <col min="11523" max="11524" width="9.125" style="55"/>
    <col min="11525" max="11525" width="11.625" style="55" bestFit="1" customWidth="1"/>
    <col min="11526" max="11528" width="9.125" style="55"/>
    <col min="11529" max="11529" width="13.625" style="55" customWidth="1"/>
    <col min="11530" max="11531" width="4.625" style="55" customWidth="1"/>
    <col min="11532" max="11532" width="22.75" style="55" bestFit="1" customWidth="1"/>
    <col min="11533" max="11533" width="3.5" style="55" bestFit="1" customWidth="1"/>
    <col min="11534" max="11777" width="9.125" style="55"/>
    <col min="11778" max="11778" width="9.125" style="55" customWidth="1"/>
    <col min="11779" max="11780" width="9.125" style="55"/>
    <col min="11781" max="11781" width="11.625" style="55" bestFit="1" customWidth="1"/>
    <col min="11782" max="11784" width="9.125" style="55"/>
    <col min="11785" max="11785" width="13.625" style="55" customWidth="1"/>
    <col min="11786" max="11787" width="4.625" style="55" customWidth="1"/>
    <col min="11788" max="11788" width="22.75" style="55" bestFit="1" customWidth="1"/>
    <col min="11789" max="11789" width="3.5" style="55" bestFit="1" customWidth="1"/>
    <col min="11790" max="12033" width="9.125" style="55"/>
    <col min="12034" max="12034" width="9.125" style="55" customWidth="1"/>
    <col min="12035" max="12036" width="9.125" style="55"/>
    <col min="12037" max="12037" width="11.625" style="55" bestFit="1" customWidth="1"/>
    <col min="12038" max="12040" width="9.125" style="55"/>
    <col min="12041" max="12041" width="13.625" style="55" customWidth="1"/>
    <col min="12042" max="12043" width="4.625" style="55" customWidth="1"/>
    <col min="12044" max="12044" width="22.75" style="55" bestFit="1" customWidth="1"/>
    <col min="12045" max="12045" width="3.5" style="55" bestFit="1" customWidth="1"/>
    <col min="12046" max="12289" width="9.125" style="55"/>
    <col min="12290" max="12290" width="9.125" style="55" customWidth="1"/>
    <col min="12291" max="12292" width="9.125" style="55"/>
    <col min="12293" max="12293" width="11.625" style="55" bestFit="1" customWidth="1"/>
    <col min="12294" max="12296" width="9.125" style="55"/>
    <col min="12297" max="12297" width="13.625" style="55" customWidth="1"/>
    <col min="12298" max="12299" width="4.625" style="55" customWidth="1"/>
    <col min="12300" max="12300" width="22.75" style="55" bestFit="1" customWidth="1"/>
    <col min="12301" max="12301" width="3.5" style="55" bestFit="1" customWidth="1"/>
    <col min="12302" max="12545" width="9.125" style="55"/>
    <col min="12546" max="12546" width="9.125" style="55" customWidth="1"/>
    <col min="12547" max="12548" width="9.125" style="55"/>
    <col min="12549" max="12549" width="11.625" style="55" bestFit="1" customWidth="1"/>
    <col min="12550" max="12552" width="9.125" style="55"/>
    <col min="12553" max="12553" width="13.625" style="55" customWidth="1"/>
    <col min="12554" max="12555" width="4.625" style="55" customWidth="1"/>
    <col min="12556" max="12556" width="22.75" style="55" bestFit="1" customWidth="1"/>
    <col min="12557" max="12557" width="3.5" style="55" bestFit="1" customWidth="1"/>
    <col min="12558" max="12801" width="9.125" style="55"/>
    <col min="12802" max="12802" width="9.125" style="55" customWidth="1"/>
    <col min="12803" max="12804" width="9.125" style="55"/>
    <col min="12805" max="12805" width="11.625" style="55" bestFit="1" customWidth="1"/>
    <col min="12806" max="12808" width="9.125" style="55"/>
    <col min="12809" max="12809" width="13.625" style="55" customWidth="1"/>
    <col min="12810" max="12811" width="4.625" style="55" customWidth="1"/>
    <col min="12812" max="12812" width="22.75" style="55" bestFit="1" customWidth="1"/>
    <col min="12813" max="12813" width="3.5" style="55" bestFit="1" customWidth="1"/>
    <col min="12814" max="13057" width="9.125" style="55"/>
    <col min="13058" max="13058" width="9.125" style="55" customWidth="1"/>
    <col min="13059" max="13060" width="9.125" style="55"/>
    <col min="13061" max="13061" width="11.625" style="55" bestFit="1" customWidth="1"/>
    <col min="13062" max="13064" width="9.125" style="55"/>
    <col min="13065" max="13065" width="13.625" style="55" customWidth="1"/>
    <col min="13066" max="13067" width="4.625" style="55" customWidth="1"/>
    <col min="13068" max="13068" width="22.75" style="55" bestFit="1" customWidth="1"/>
    <col min="13069" max="13069" width="3.5" style="55" bestFit="1" customWidth="1"/>
    <col min="13070" max="13313" width="9.125" style="55"/>
    <col min="13314" max="13314" width="9.125" style="55" customWidth="1"/>
    <col min="13315" max="13316" width="9.125" style="55"/>
    <col min="13317" max="13317" width="11.625" style="55" bestFit="1" customWidth="1"/>
    <col min="13318" max="13320" width="9.125" style="55"/>
    <col min="13321" max="13321" width="13.625" style="55" customWidth="1"/>
    <col min="13322" max="13323" width="4.625" style="55" customWidth="1"/>
    <col min="13324" max="13324" width="22.75" style="55" bestFit="1" customWidth="1"/>
    <col min="13325" max="13325" width="3.5" style="55" bestFit="1" customWidth="1"/>
    <col min="13326" max="13569" width="9.125" style="55"/>
    <col min="13570" max="13570" width="9.125" style="55" customWidth="1"/>
    <col min="13571" max="13572" width="9.125" style="55"/>
    <col min="13573" max="13573" width="11.625" style="55" bestFit="1" customWidth="1"/>
    <col min="13574" max="13576" width="9.125" style="55"/>
    <col min="13577" max="13577" width="13.625" style="55" customWidth="1"/>
    <col min="13578" max="13579" width="4.625" style="55" customWidth="1"/>
    <col min="13580" max="13580" width="22.75" style="55" bestFit="1" customWidth="1"/>
    <col min="13581" max="13581" width="3.5" style="55" bestFit="1" customWidth="1"/>
    <col min="13582" max="13825" width="9.125" style="55"/>
    <col min="13826" max="13826" width="9.125" style="55" customWidth="1"/>
    <col min="13827" max="13828" width="9.125" style="55"/>
    <col min="13829" max="13829" width="11.625" style="55" bestFit="1" customWidth="1"/>
    <col min="13830" max="13832" width="9.125" style="55"/>
    <col min="13833" max="13833" width="13.625" style="55" customWidth="1"/>
    <col min="13834" max="13835" width="4.625" style="55" customWidth="1"/>
    <col min="13836" max="13836" width="22.75" style="55" bestFit="1" customWidth="1"/>
    <col min="13837" max="13837" width="3.5" style="55" bestFit="1" customWidth="1"/>
    <col min="13838" max="14081" width="9.125" style="55"/>
    <col min="14082" max="14082" width="9.125" style="55" customWidth="1"/>
    <col min="14083" max="14084" width="9.125" style="55"/>
    <col min="14085" max="14085" width="11.625" style="55" bestFit="1" customWidth="1"/>
    <col min="14086" max="14088" width="9.125" style="55"/>
    <col min="14089" max="14089" width="13.625" style="55" customWidth="1"/>
    <col min="14090" max="14091" width="4.625" style="55" customWidth="1"/>
    <col min="14092" max="14092" width="22.75" style="55" bestFit="1" customWidth="1"/>
    <col min="14093" max="14093" width="3.5" style="55" bestFit="1" customWidth="1"/>
    <col min="14094" max="14337" width="9.125" style="55"/>
    <col min="14338" max="14338" width="9.125" style="55" customWidth="1"/>
    <col min="14339" max="14340" width="9.125" style="55"/>
    <col min="14341" max="14341" width="11.625" style="55" bestFit="1" customWidth="1"/>
    <col min="14342" max="14344" width="9.125" style="55"/>
    <col min="14345" max="14345" width="13.625" style="55" customWidth="1"/>
    <col min="14346" max="14347" width="4.625" style="55" customWidth="1"/>
    <col min="14348" max="14348" width="22.75" style="55" bestFit="1" customWidth="1"/>
    <col min="14349" max="14349" width="3.5" style="55" bestFit="1" customWidth="1"/>
    <col min="14350" max="14593" width="9.125" style="55"/>
    <col min="14594" max="14594" width="9.125" style="55" customWidth="1"/>
    <col min="14595" max="14596" width="9.125" style="55"/>
    <col min="14597" max="14597" width="11.625" style="55" bestFit="1" customWidth="1"/>
    <col min="14598" max="14600" width="9.125" style="55"/>
    <col min="14601" max="14601" width="13.625" style="55" customWidth="1"/>
    <col min="14602" max="14603" width="4.625" style="55" customWidth="1"/>
    <col min="14604" max="14604" width="22.75" style="55" bestFit="1" customWidth="1"/>
    <col min="14605" max="14605" width="3.5" style="55" bestFit="1" customWidth="1"/>
    <col min="14606" max="14849" width="9.125" style="55"/>
    <col min="14850" max="14850" width="9.125" style="55" customWidth="1"/>
    <col min="14851" max="14852" width="9.125" style="55"/>
    <col min="14853" max="14853" width="11.625" style="55" bestFit="1" customWidth="1"/>
    <col min="14854" max="14856" width="9.125" style="55"/>
    <col min="14857" max="14857" width="13.625" style="55" customWidth="1"/>
    <col min="14858" max="14859" width="4.625" style="55" customWidth="1"/>
    <col min="14860" max="14860" width="22.75" style="55" bestFit="1" customWidth="1"/>
    <col min="14861" max="14861" width="3.5" style="55" bestFit="1" customWidth="1"/>
    <col min="14862" max="15105" width="9.125" style="55"/>
    <col min="15106" max="15106" width="9.125" style="55" customWidth="1"/>
    <col min="15107" max="15108" width="9.125" style="55"/>
    <col min="15109" max="15109" width="11.625" style="55" bestFit="1" customWidth="1"/>
    <col min="15110" max="15112" width="9.125" style="55"/>
    <col min="15113" max="15113" width="13.625" style="55" customWidth="1"/>
    <col min="15114" max="15115" width="4.625" style="55" customWidth="1"/>
    <col min="15116" max="15116" width="22.75" style="55" bestFit="1" customWidth="1"/>
    <col min="15117" max="15117" width="3.5" style="55" bestFit="1" customWidth="1"/>
    <col min="15118" max="15361" width="9.125" style="55"/>
    <col min="15362" max="15362" width="9.125" style="55" customWidth="1"/>
    <col min="15363" max="15364" width="9.125" style="55"/>
    <col min="15365" max="15365" width="11.625" style="55" bestFit="1" customWidth="1"/>
    <col min="15366" max="15368" width="9.125" style="55"/>
    <col min="15369" max="15369" width="13.625" style="55" customWidth="1"/>
    <col min="15370" max="15371" width="4.625" style="55" customWidth="1"/>
    <col min="15372" max="15372" width="22.75" style="55" bestFit="1" customWidth="1"/>
    <col min="15373" max="15373" width="3.5" style="55" bestFit="1" customWidth="1"/>
    <col min="15374" max="15617" width="9.125" style="55"/>
    <col min="15618" max="15618" width="9.125" style="55" customWidth="1"/>
    <col min="15619" max="15620" width="9.125" style="55"/>
    <col min="15621" max="15621" width="11.625" style="55" bestFit="1" customWidth="1"/>
    <col min="15622" max="15624" width="9.125" style="55"/>
    <col min="15625" max="15625" width="13.625" style="55" customWidth="1"/>
    <col min="15626" max="15627" width="4.625" style="55" customWidth="1"/>
    <col min="15628" max="15628" width="22.75" style="55" bestFit="1" customWidth="1"/>
    <col min="15629" max="15629" width="3.5" style="55" bestFit="1" customWidth="1"/>
    <col min="15630" max="15873" width="9.125" style="55"/>
    <col min="15874" max="15874" width="9.125" style="55" customWidth="1"/>
    <col min="15875" max="15876" width="9.125" style="55"/>
    <col min="15877" max="15877" width="11.625" style="55" bestFit="1" customWidth="1"/>
    <col min="15878" max="15880" width="9.125" style="55"/>
    <col min="15881" max="15881" width="13.625" style="55" customWidth="1"/>
    <col min="15882" max="15883" width="4.625" style="55" customWidth="1"/>
    <col min="15884" max="15884" width="22.75" style="55" bestFit="1" customWidth="1"/>
    <col min="15885" max="15885" width="3.5" style="55" bestFit="1" customWidth="1"/>
    <col min="15886" max="16129" width="9.125" style="55"/>
    <col min="16130" max="16130" width="9.125" style="55" customWidth="1"/>
    <col min="16131" max="16132" width="9.125" style="55"/>
    <col min="16133" max="16133" width="11.625" style="55" bestFit="1" customWidth="1"/>
    <col min="16134" max="16136" width="9.125" style="55"/>
    <col min="16137" max="16137" width="13.625" style="55" customWidth="1"/>
    <col min="16138" max="16139" width="4.625" style="55" customWidth="1"/>
    <col min="16140" max="16140" width="22.75" style="55" bestFit="1" customWidth="1"/>
    <col min="16141" max="16141" width="3.5" style="55" bestFit="1" customWidth="1"/>
    <col min="16142" max="16384" width="9.125" style="55"/>
  </cols>
  <sheetData>
    <row r="1" spans="1:13" ht="20.100000000000001" customHeight="1">
      <c r="A1" s="55" t="s">
        <v>227</v>
      </c>
    </row>
    <row r="2" spans="1:13" ht="20.100000000000001" customHeight="1"/>
    <row r="3" spans="1:13" ht="20.100000000000001" customHeight="1">
      <c r="A3" s="1212" t="s">
        <v>228</v>
      </c>
      <c r="B3" s="1212"/>
      <c r="C3" s="1212"/>
      <c r="D3" s="1212"/>
      <c r="E3" s="1212"/>
      <c r="F3" s="1212"/>
      <c r="G3" s="1212"/>
      <c r="H3" s="1212"/>
      <c r="I3" s="1212"/>
    </row>
    <row r="4" spans="1:13" ht="18" customHeight="1">
      <c r="A4" s="56"/>
      <c r="B4" s="56"/>
      <c r="C4" s="56"/>
      <c r="D4" s="56"/>
      <c r="E4" s="56"/>
      <c r="F4" s="56"/>
      <c r="G4" s="56"/>
      <c r="H4" s="56"/>
      <c r="I4" s="56"/>
      <c r="J4" s="56"/>
      <c r="K4" s="56"/>
      <c r="M4" s="55"/>
    </row>
    <row r="5" spans="1:13" ht="18" customHeight="1">
      <c r="G5" s="1153" t="s">
        <v>803</v>
      </c>
      <c r="H5" s="1153"/>
      <c r="I5" s="1153"/>
    </row>
    <row r="6" spans="1:13" ht="18" customHeight="1"/>
    <row r="7" spans="1:13" ht="18" customHeight="1">
      <c r="A7" s="56" t="s">
        <v>800</v>
      </c>
    </row>
    <row r="8" spans="1:13" ht="18" customHeight="1">
      <c r="A8" s="56"/>
    </row>
    <row r="9" spans="1:13" ht="18" customHeight="1">
      <c r="E9" s="55" t="s">
        <v>229</v>
      </c>
    </row>
    <row r="10" spans="1:13" ht="18" customHeight="1">
      <c r="E10" s="57" t="s">
        <v>203</v>
      </c>
      <c r="F10" s="1213"/>
      <c r="G10" s="1213"/>
      <c r="H10" s="1213"/>
      <c r="I10" s="1213"/>
    </row>
    <row r="11" spans="1:13" ht="18" customHeight="1">
      <c r="E11" s="1154" t="s">
        <v>204</v>
      </c>
      <c r="F11" s="1213"/>
      <c r="G11" s="1213"/>
      <c r="H11" s="1213"/>
      <c r="I11" s="1213"/>
    </row>
    <row r="12" spans="1:13" ht="18" customHeight="1">
      <c r="E12" s="1154"/>
      <c r="F12" s="1213"/>
      <c r="G12" s="1213"/>
      <c r="H12" s="1213"/>
      <c r="I12" s="1213"/>
    </row>
    <row r="13" spans="1:13" ht="18" customHeight="1"/>
    <row r="14" spans="1:13" ht="18" customHeight="1"/>
    <row r="15" spans="1:13" ht="18" customHeight="1">
      <c r="A15" s="55" t="s">
        <v>695</v>
      </c>
    </row>
    <row r="16" spans="1:13" ht="18" customHeight="1">
      <c r="A16" s="55" t="s">
        <v>694</v>
      </c>
    </row>
    <row r="17" spans="1:14" ht="18" customHeight="1" thickBot="1"/>
    <row r="18" spans="1:14" ht="18" customHeight="1">
      <c r="A18" s="1202" t="s">
        <v>230</v>
      </c>
      <c r="B18" s="1203"/>
      <c r="C18" s="1204"/>
      <c r="D18" s="1205"/>
      <c r="E18" s="1169"/>
      <c r="F18" s="1169"/>
      <c r="G18" s="1169"/>
      <c r="H18" s="1169"/>
      <c r="I18" s="1170"/>
    </row>
    <row r="19" spans="1:14" ht="18" customHeight="1">
      <c r="A19" s="1173"/>
      <c r="B19" s="1174"/>
      <c r="C19" s="1175"/>
      <c r="D19" s="1191"/>
      <c r="E19" s="1192"/>
      <c r="F19" s="1192"/>
      <c r="G19" s="1192"/>
      <c r="H19" s="1192"/>
      <c r="I19" s="1193"/>
    </row>
    <row r="20" spans="1:14" ht="18" customHeight="1">
      <c r="A20" s="1188"/>
      <c r="B20" s="1189"/>
      <c r="C20" s="1190"/>
      <c r="D20" s="1108"/>
      <c r="E20" s="1109"/>
      <c r="F20" s="1109"/>
      <c r="G20" s="1109"/>
      <c r="H20" s="1109"/>
      <c r="I20" s="1110"/>
    </row>
    <row r="21" spans="1:14" ht="10.15" customHeight="1">
      <c r="A21" s="1173" t="s">
        <v>133</v>
      </c>
      <c r="B21" s="1174"/>
      <c r="C21" s="1175"/>
      <c r="D21" s="288"/>
      <c r="E21" s="289"/>
      <c r="F21" s="289"/>
      <c r="G21" s="289"/>
      <c r="H21" s="289"/>
      <c r="I21" s="290"/>
    </row>
    <row r="22" spans="1:14" ht="18" customHeight="1">
      <c r="A22" s="1173"/>
      <c r="B22" s="1174"/>
      <c r="C22" s="1175"/>
      <c r="D22" s="1191"/>
      <c r="E22" s="1192"/>
      <c r="F22" s="1192"/>
      <c r="G22" s="1192"/>
      <c r="H22" s="1192"/>
      <c r="I22" s="1193"/>
    </row>
    <row r="23" spans="1:14" ht="18" customHeight="1">
      <c r="A23" s="1173"/>
      <c r="B23" s="1174"/>
      <c r="C23" s="1175"/>
      <c r="D23" s="1191"/>
      <c r="E23" s="1192"/>
      <c r="F23" s="1192"/>
      <c r="G23" s="1192"/>
      <c r="H23" s="1192"/>
      <c r="I23" s="1193"/>
    </row>
    <row r="24" spans="1:14" ht="10.15" customHeight="1">
      <c r="A24" s="1173"/>
      <c r="B24" s="1174"/>
      <c r="C24" s="1175"/>
      <c r="D24" s="288"/>
      <c r="E24" s="289"/>
      <c r="F24" s="289"/>
      <c r="G24" s="289"/>
      <c r="H24" s="289"/>
      <c r="I24" s="290"/>
    </row>
    <row r="25" spans="1:14" ht="10.15" customHeight="1">
      <c r="A25" s="1119" t="s">
        <v>134</v>
      </c>
      <c r="B25" s="1171"/>
      <c r="C25" s="1172"/>
      <c r="D25" s="291"/>
      <c r="E25" s="292"/>
      <c r="F25" s="292"/>
      <c r="G25" s="292"/>
      <c r="H25" s="292"/>
      <c r="I25" s="293"/>
      <c r="K25" s="271"/>
      <c r="L25" s="8"/>
      <c r="M25" s="271"/>
      <c r="N25" s="8"/>
    </row>
    <row r="26" spans="1:14" ht="18" customHeight="1">
      <c r="A26" s="1173"/>
      <c r="B26" s="1174"/>
      <c r="C26" s="1175"/>
      <c r="D26" s="1206"/>
      <c r="E26" s="1207"/>
      <c r="F26" s="1207"/>
      <c r="G26" s="1207"/>
      <c r="H26" s="1207"/>
      <c r="I26" s="1208"/>
      <c r="K26" s="287"/>
      <c r="L26" s="8"/>
      <c r="M26" s="287"/>
      <c r="N26" s="8"/>
    </row>
    <row r="27" spans="1:14" ht="18" customHeight="1">
      <c r="A27" s="1173"/>
      <c r="B27" s="1174"/>
      <c r="C27" s="1175"/>
      <c r="D27" s="1209"/>
      <c r="E27" s="1210"/>
      <c r="F27" s="1210"/>
      <c r="G27" s="1210"/>
      <c r="H27" s="1210"/>
      <c r="I27" s="1211"/>
      <c r="K27" s="271"/>
      <c r="L27" s="8"/>
      <c r="M27" s="271"/>
      <c r="N27" s="8"/>
    </row>
    <row r="28" spans="1:14" ht="10.15" customHeight="1">
      <c r="A28" s="1188"/>
      <c r="B28" s="1189"/>
      <c r="C28" s="1190"/>
      <c r="D28" s="294"/>
      <c r="E28" s="295"/>
      <c r="F28" s="295"/>
      <c r="G28" s="295"/>
      <c r="H28" s="295"/>
      <c r="I28" s="296"/>
      <c r="K28" s="271"/>
      <c r="L28" s="8"/>
      <c r="M28" s="271"/>
      <c r="N28" s="8"/>
    </row>
    <row r="29" spans="1:14" ht="18" customHeight="1">
      <c r="A29" s="1173" t="s">
        <v>135</v>
      </c>
      <c r="B29" s="1174"/>
      <c r="C29" s="1175"/>
      <c r="D29" s="1191"/>
      <c r="E29" s="1192"/>
      <c r="F29" s="1192"/>
      <c r="G29" s="1192"/>
      <c r="H29" s="1192"/>
      <c r="I29" s="1193"/>
      <c r="K29" s="300" t="s">
        <v>138</v>
      </c>
      <c r="L29" s="8" t="s">
        <v>150</v>
      </c>
      <c r="M29" s="300" t="s">
        <v>157</v>
      </c>
      <c r="N29" s="8" t="s">
        <v>440</v>
      </c>
    </row>
    <row r="30" spans="1:14" ht="18" customHeight="1">
      <c r="A30" s="1173"/>
      <c r="B30" s="1174"/>
      <c r="C30" s="1175"/>
      <c r="D30" s="1191"/>
      <c r="E30" s="1192"/>
      <c r="F30" s="1192"/>
      <c r="G30" s="1192"/>
      <c r="H30" s="1192"/>
      <c r="I30" s="1193"/>
      <c r="K30" s="300" t="s">
        <v>139</v>
      </c>
      <c r="L30" s="8" t="s">
        <v>151</v>
      </c>
      <c r="M30" s="300"/>
      <c r="N30" s="8"/>
    </row>
    <row r="31" spans="1:14" ht="18" customHeight="1">
      <c r="A31" s="1188"/>
      <c r="B31" s="1189"/>
      <c r="C31" s="1190"/>
      <c r="D31" s="1108"/>
      <c r="E31" s="1109"/>
      <c r="F31" s="1109"/>
      <c r="G31" s="1109"/>
      <c r="H31" s="1109"/>
      <c r="I31" s="1110"/>
      <c r="K31" s="300" t="s">
        <v>140</v>
      </c>
      <c r="L31" s="8" t="s">
        <v>153</v>
      </c>
      <c r="M31" s="300" t="s">
        <v>157</v>
      </c>
      <c r="N31" s="8" t="s">
        <v>313</v>
      </c>
    </row>
    <row r="32" spans="1:14" ht="18" customHeight="1">
      <c r="A32" s="1119" t="s">
        <v>231</v>
      </c>
      <c r="B32" s="1171"/>
      <c r="C32" s="1172"/>
      <c r="D32" s="1116"/>
      <c r="E32" s="1194"/>
      <c r="F32" s="1194"/>
      <c r="G32" s="1194"/>
      <c r="H32" s="1194"/>
      <c r="I32" s="1195"/>
      <c r="K32" s="300" t="s">
        <v>141</v>
      </c>
      <c r="L32" s="8" t="s">
        <v>152</v>
      </c>
      <c r="M32" s="300" t="s">
        <v>157</v>
      </c>
      <c r="N32" s="8" t="s">
        <v>158</v>
      </c>
    </row>
    <row r="33" spans="1:14" ht="18" customHeight="1">
      <c r="A33" s="1173"/>
      <c r="B33" s="1174"/>
      <c r="C33" s="1175"/>
      <c r="D33" s="1196"/>
      <c r="E33" s="1197"/>
      <c r="F33" s="1197"/>
      <c r="G33" s="1197"/>
      <c r="H33" s="1197"/>
      <c r="I33" s="1198"/>
      <c r="K33" s="300" t="s">
        <v>142</v>
      </c>
      <c r="L33" s="8" t="s">
        <v>148</v>
      </c>
      <c r="M33" s="300" t="s">
        <v>157</v>
      </c>
      <c r="N33" s="8" t="s">
        <v>604</v>
      </c>
    </row>
    <row r="34" spans="1:14" ht="18" customHeight="1">
      <c r="A34" s="1188"/>
      <c r="B34" s="1189"/>
      <c r="C34" s="1190"/>
      <c r="D34" s="1199"/>
      <c r="E34" s="1200"/>
      <c r="F34" s="1200"/>
      <c r="G34" s="1200"/>
      <c r="H34" s="1200"/>
      <c r="I34" s="1201"/>
      <c r="K34" s="300" t="s">
        <v>143</v>
      </c>
      <c r="L34" s="8" t="s">
        <v>149</v>
      </c>
      <c r="M34" s="300"/>
      <c r="N34" s="8"/>
    </row>
    <row r="35" spans="1:14" ht="18" customHeight="1">
      <c r="A35" s="1119" t="s">
        <v>232</v>
      </c>
      <c r="B35" s="1171"/>
      <c r="C35" s="1172"/>
      <c r="D35" s="1116"/>
      <c r="E35" s="1194"/>
      <c r="F35" s="1194"/>
      <c r="G35" s="1194"/>
      <c r="H35" s="1194"/>
      <c r="I35" s="1195"/>
      <c r="K35" s="300" t="s">
        <v>144</v>
      </c>
      <c r="L35" s="8" t="s">
        <v>155</v>
      </c>
      <c r="M35" s="300"/>
      <c r="N35" s="8"/>
    </row>
    <row r="36" spans="1:14" ht="18" customHeight="1">
      <c r="A36" s="1173"/>
      <c r="B36" s="1174"/>
      <c r="C36" s="1175"/>
      <c r="D36" s="1196"/>
      <c r="E36" s="1197"/>
      <c r="F36" s="1197"/>
      <c r="G36" s="1197"/>
      <c r="H36" s="1197"/>
      <c r="I36" s="1198"/>
      <c r="K36" s="300" t="s">
        <v>145</v>
      </c>
      <c r="L36" s="8" t="s">
        <v>602</v>
      </c>
      <c r="M36" s="300"/>
      <c r="N36" s="8"/>
    </row>
    <row r="37" spans="1:14" ht="18" customHeight="1">
      <c r="A37" s="1188"/>
      <c r="B37" s="1189"/>
      <c r="C37" s="1190"/>
      <c r="D37" s="1199"/>
      <c r="E37" s="1200"/>
      <c r="F37" s="1200"/>
      <c r="G37" s="1200"/>
      <c r="H37" s="1200"/>
      <c r="I37" s="1201"/>
      <c r="K37" s="300" t="s">
        <v>146</v>
      </c>
      <c r="L37" s="8" t="s">
        <v>154</v>
      </c>
      <c r="M37" s="300"/>
      <c r="N37" s="8"/>
    </row>
    <row r="38" spans="1:14" ht="18" customHeight="1">
      <c r="A38" s="1119" t="s">
        <v>137</v>
      </c>
      <c r="B38" s="1171"/>
      <c r="C38" s="1172"/>
      <c r="D38" s="1179"/>
      <c r="E38" s="1180"/>
      <c r="F38" s="1180"/>
      <c r="G38" s="1180"/>
      <c r="H38" s="1180"/>
      <c r="I38" s="1181"/>
      <c r="K38" s="300" t="s">
        <v>147</v>
      </c>
      <c r="L38" s="8" t="s">
        <v>156</v>
      </c>
      <c r="M38" s="300"/>
      <c r="N38" s="8"/>
    </row>
    <row r="39" spans="1:14" ht="18" customHeight="1">
      <c r="A39" s="1173"/>
      <c r="B39" s="1174"/>
      <c r="C39" s="1175"/>
      <c r="D39" s="1182"/>
      <c r="E39" s="1183"/>
      <c r="F39" s="1183"/>
      <c r="G39" s="1183"/>
      <c r="H39" s="1183"/>
      <c r="I39" s="1184"/>
      <c r="K39" s="300" t="s">
        <v>603</v>
      </c>
      <c r="L39" s="8" t="s">
        <v>41</v>
      </c>
      <c r="M39" s="300"/>
      <c r="N39" s="8"/>
    </row>
    <row r="40" spans="1:14" ht="18" customHeight="1" thickBot="1">
      <c r="A40" s="1176"/>
      <c r="B40" s="1177"/>
      <c r="C40" s="1178"/>
      <c r="D40" s="1185"/>
      <c r="E40" s="1186"/>
      <c r="F40" s="1186"/>
      <c r="G40" s="1186"/>
      <c r="H40" s="1186"/>
      <c r="I40" s="1187"/>
    </row>
    <row r="41" spans="1:14" ht="18" customHeight="1">
      <c r="A41" s="59" t="s">
        <v>129</v>
      </c>
      <c r="B41" s="59"/>
      <c r="C41" s="59"/>
      <c r="D41" s="59"/>
      <c r="E41" s="59"/>
      <c r="F41" s="59"/>
      <c r="G41" s="59"/>
      <c r="H41" s="59"/>
      <c r="I41" s="59"/>
    </row>
    <row r="42" spans="1:14" ht="18" customHeight="1">
      <c r="A42" s="59" t="s">
        <v>159</v>
      </c>
      <c r="B42" s="59"/>
      <c r="C42" s="59"/>
      <c r="D42" s="59"/>
      <c r="E42" s="59"/>
      <c r="F42" s="59"/>
      <c r="G42" s="59"/>
      <c r="H42" s="59"/>
      <c r="I42" s="59"/>
    </row>
    <row r="43" spans="1:14" ht="18" customHeight="1">
      <c r="A43" s="59" t="s">
        <v>312</v>
      </c>
      <c r="B43" s="59"/>
      <c r="C43" s="59"/>
      <c r="D43" s="59"/>
      <c r="E43" s="59"/>
      <c r="F43" s="59"/>
      <c r="G43" s="59"/>
      <c r="H43" s="59"/>
      <c r="I43" s="59"/>
    </row>
    <row r="44" spans="1:14" ht="18" customHeight="1">
      <c r="A44" s="59" t="s">
        <v>311</v>
      </c>
      <c r="B44" s="59"/>
      <c r="C44" s="59"/>
      <c r="D44" s="59"/>
      <c r="E44" s="59"/>
      <c r="F44" s="59"/>
      <c r="G44" s="59"/>
      <c r="H44" s="59"/>
      <c r="I44" s="59"/>
    </row>
    <row r="45" spans="1:14" ht="18" customHeight="1">
      <c r="A45" s="59" t="s">
        <v>233</v>
      </c>
      <c r="B45" s="59"/>
      <c r="C45" s="59"/>
      <c r="D45" s="59"/>
      <c r="E45" s="59"/>
      <c r="F45" s="59"/>
      <c r="G45" s="59"/>
      <c r="H45" s="59"/>
      <c r="I45" s="59"/>
    </row>
    <row r="46" spans="1:14" ht="20.25" customHeight="1">
      <c r="A46" s="59"/>
      <c r="B46" s="59"/>
      <c r="C46" s="59"/>
      <c r="D46" s="59"/>
      <c r="E46" s="59"/>
      <c r="F46" s="59"/>
      <c r="G46" s="59"/>
      <c r="H46" s="59"/>
      <c r="I46" s="59"/>
    </row>
    <row r="47" spans="1:14" ht="20.25" customHeight="1">
      <c r="A47" s="59"/>
      <c r="B47" s="59"/>
      <c r="C47" s="59"/>
      <c r="D47" s="59"/>
      <c r="E47" s="59"/>
      <c r="F47" s="59"/>
      <c r="G47" s="59"/>
      <c r="H47" s="59"/>
      <c r="I47" s="59"/>
    </row>
    <row r="51" spans="7:7" ht="20.25" customHeight="1">
      <c r="G51" s="61"/>
    </row>
  </sheetData>
  <mergeCells count="24">
    <mergeCell ref="A3:I3"/>
    <mergeCell ref="G5:I5"/>
    <mergeCell ref="F10:I10"/>
    <mergeCell ref="E11:E12"/>
    <mergeCell ref="F11:I11"/>
    <mergeCell ref="F12:I12"/>
    <mergeCell ref="A18:C20"/>
    <mergeCell ref="D18:I20"/>
    <mergeCell ref="A21:C24"/>
    <mergeCell ref="A25:C28"/>
    <mergeCell ref="D26:I26"/>
    <mergeCell ref="D27:I27"/>
    <mergeCell ref="D22:I22"/>
    <mergeCell ref="D23:I23"/>
    <mergeCell ref="A38:C40"/>
    <mergeCell ref="D38:I38"/>
    <mergeCell ref="D39:I39"/>
    <mergeCell ref="D40:I40"/>
    <mergeCell ref="A29:C31"/>
    <mergeCell ref="D29:I31"/>
    <mergeCell ref="A32:C34"/>
    <mergeCell ref="D32:I34"/>
    <mergeCell ref="A35:C37"/>
    <mergeCell ref="D35:I37"/>
  </mergeCells>
  <phoneticPr fontId="13"/>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theme="4" tint="0.59999389629810485"/>
  </sheetPr>
  <dimension ref="A1:K50"/>
  <sheetViews>
    <sheetView view="pageBreakPreview" zoomScale="85" zoomScaleNormal="100" zoomScaleSheetLayoutView="85" workbookViewId="0">
      <selection activeCell="S16" sqref="S16"/>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8" customHeight="1">
      <c r="A1" s="55" t="s">
        <v>234</v>
      </c>
    </row>
    <row r="2" spans="1:11" ht="18" customHeight="1">
      <c r="A2" s="56"/>
      <c r="B2" s="56"/>
      <c r="C2" s="56"/>
      <c r="D2" s="56"/>
      <c r="E2" s="56"/>
      <c r="F2" s="56"/>
      <c r="G2" s="56"/>
      <c r="H2" s="56"/>
      <c r="I2" s="56"/>
      <c r="J2" s="56"/>
      <c r="K2" s="56"/>
    </row>
    <row r="3" spans="1:11" ht="18" customHeight="1">
      <c r="A3" s="56"/>
      <c r="B3" s="1166" t="s">
        <v>235</v>
      </c>
      <c r="C3" s="1166"/>
      <c r="D3" s="1166"/>
      <c r="E3" s="1166"/>
      <c r="F3" s="1166"/>
      <c r="G3" s="1166"/>
      <c r="H3" s="1166"/>
      <c r="I3" s="1166"/>
      <c r="J3" s="1166"/>
      <c r="K3" s="56"/>
    </row>
    <row r="4" spans="1:11" ht="18" customHeight="1">
      <c r="A4" s="56"/>
      <c r="B4" s="56"/>
      <c r="C4" s="56"/>
      <c r="D4" s="56"/>
      <c r="E4" s="56"/>
      <c r="F4" s="56"/>
      <c r="G4" s="56"/>
      <c r="H4" s="56"/>
      <c r="I4" s="56"/>
      <c r="J4" s="56"/>
      <c r="K4" s="56"/>
    </row>
    <row r="5" spans="1:11" ht="18" customHeight="1">
      <c r="A5" s="56"/>
      <c r="B5" s="56"/>
      <c r="C5" s="56"/>
      <c r="D5" s="56"/>
      <c r="E5" s="56"/>
      <c r="F5" s="56"/>
      <c r="G5" s="56"/>
      <c r="H5" s="1153" t="s">
        <v>805</v>
      </c>
      <c r="I5" s="1153"/>
      <c r="J5" s="1153"/>
      <c r="K5" s="56"/>
    </row>
    <row r="6" spans="1:11" ht="18" customHeight="1">
      <c r="A6" s="56"/>
      <c r="B6" s="56"/>
      <c r="C6" s="56"/>
      <c r="D6" s="56"/>
      <c r="E6" s="56"/>
      <c r="F6" s="56"/>
      <c r="G6" s="56"/>
      <c r="H6" s="56"/>
      <c r="I6" s="56"/>
      <c r="J6" s="56"/>
      <c r="K6" s="56"/>
    </row>
    <row r="7" spans="1:11" ht="18" customHeight="1">
      <c r="A7" s="56"/>
      <c r="B7" s="56" t="s">
        <v>800</v>
      </c>
      <c r="C7" s="56"/>
      <c r="D7" s="56"/>
      <c r="E7" s="56"/>
      <c r="F7" s="56"/>
      <c r="G7" s="56"/>
      <c r="H7" s="56"/>
      <c r="I7" s="56"/>
      <c r="J7" s="56"/>
      <c r="K7" s="56"/>
    </row>
    <row r="8" spans="1:11" ht="18" customHeight="1">
      <c r="A8" s="56"/>
      <c r="B8" s="56"/>
      <c r="C8" s="56"/>
      <c r="D8" s="56"/>
      <c r="E8" s="56"/>
      <c r="F8" s="56"/>
      <c r="G8" s="56"/>
      <c r="H8" s="56"/>
      <c r="I8" s="56"/>
      <c r="J8" s="56"/>
      <c r="K8" s="56"/>
    </row>
    <row r="9" spans="1:11" ht="18" customHeight="1">
      <c r="A9" s="56"/>
      <c r="B9" s="56"/>
      <c r="C9" s="56"/>
      <c r="D9" s="56"/>
      <c r="E9" s="56"/>
      <c r="F9" s="57" t="s">
        <v>203</v>
      </c>
      <c r="G9" s="1142"/>
      <c r="H9" s="1142"/>
      <c r="I9" s="1142"/>
      <c r="J9" s="1142"/>
      <c r="K9" s="56"/>
    </row>
    <row r="10" spans="1:11" ht="18" customHeight="1">
      <c r="A10" s="56"/>
      <c r="B10" s="56"/>
      <c r="C10" s="56"/>
      <c r="D10" s="56"/>
      <c r="E10" s="56"/>
      <c r="F10" s="1154" t="s">
        <v>204</v>
      </c>
      <c r="G10" s="1142"/>
      <c r="H10" s="1142"/>
      <c r="I10" s="1142"/>
      <c r="J10" s="1142"/>
      <c r="K10" s="56"/>
    </row>
    <row r="11" spans="1:11" ht="18" customHeight="1">
      <c r="A11" s="56"/>
      <c r="B11" s="56"/>
      <c r="C11" s="56"/>
      <c r="D11" s="56"/>
      <c r="E11" s="56"/>
      <c r="F11" s="1154"/>
      <c r="G11" s="1142"/>
      <c r="H11" s="1142"/>
      <c r="I11" s="1142"/>
      <c r="J11" s="1142"/>
      <c r="K11" s="56"/>
    </row>
    <row r="12" spans="1:11" ht="18" customHeight="1">
      <c r="A12" s="56"/>
      <c r="B12" s="56"/>
      <c r="C12" s="56"/>
      <c r="D12" s="56"/>
      <c r="E12" s="56"/>
      <c r="F12" s="306"/>
      <c r="G12" s="305"/>
      <c r="H12" s="305"/>
      <c r="I12" s="305"/>
      <c r="J12" s="305"/>
      <c r="K12" s="56"/>
    </row>
    <row r="13" spans="1:11" ht="18" customHeight="1">
      <c r="A13" s="56"/>
      <c r="B13" s="56"/>
      <c r="C13" s="56"/>
      <c r="D13" s="56"/>
      <c r="E13" s="56"/>
      <c r="F13" s="306"/>
      <c r="G13" s="305"/>
      <c r="H13" s="305"/>
      <c r="I13" s="305"/>
      <c r="J13" s="305"/>
      <c r="K13" s="56"/>
    </row>
    <row r="14" spans="1:11" ht="18" customHeight="1">
      <c r="A14" s="56"/>
      <c r="B14" s="1142" t="s">
        <v>808</v>
      </c>
      <c r="C14" s="1142"/>
      <c r="D14" s="1142"/>
      <c r="E14" s="1142"/>
      <c r="F14" s="1142"/>
      <c r="G14" s="1142"/>
      <c r="H14" s="1142"/>
      <c r="I14" s="1142"/>
      <c r="J14" s="1142"/>
      <c r="K14" s="56"/>
    </row>
    <row r="15" spans="1:11" ht="18" customHeight="1">
      <c r="A15" s="56"/>
      <c r="B15" s="1142" t="s">
        <v>693</v>
      </c>
      <c r="C15" s="1142"/>
      <c r="D15" s="1142"/>
      <c r="E15" s="1142"/>
      <c r="F15" s="1142"/>
      <c r="G15" s="1142"/>
      <c r="H15" s="1142"/>
      <c r="I15" s="1142"/>
      <c r="J15" s="1142"/>
      <c r="K15" s="56"/>
    </row>
    <row r="16" spans="1:11" ht="18" customHeight="1">
      <c r="A16" s="56"/>
      <c r="B16" s="60" t="s">
        <v>206</v>
      </c>
      <c r="C16" s="60"/>
      <c r="D16" s="60"/>
      <c r="E16" s="60"/>
      <c r="F16" s="60"/>
      <c r="G16" s="60"/>
      <c r="H16" s="60"/>
      <c r="I16" s="60"/>
      <c r="J16" s="60"/>
      <c r="K16" s="56"/>
    </row>
    <row r="17" spans="1:11" ht="18" customHeight="1" thickBot="1">
      <c r="A17" s="56"/>
      <c r="B17" s="56"/>
      <c r="C17" s="56"/>
      <c r="D17" s="56"/>
      <c r="E17" s="56"/>
      <c r="F17" s="56"/>
      <c r="G17" s="56"/>
      <c r="H17" s="56"/>
      <c r="I17" s="56"/>
      <c r="J17" s="56"/>
      <c r="K17" s="56"/>
    </row>
    <row r="18" spans="1:11" ht="18" customHeight="1">
      <c r="A18" s="56"/>
      <c r="B18" s="1202" t="s">
        <v>236</v>
      </c>
      <c r="C18" s="1203"/>
      <c r="D18" s="1204"/>
      <c r="E18" s="1237" t="s">
        <v>807</v>
      </c>
      <c r="F18" s="1238"/>
      <c r="G18" s="1238"/>
      <c r="H18" s="1238"/>
      <c r="I18" s="1238"/>
      <c r="J18" s="1239"/>
      <c r="K18" s="56"/>
    </row>
    <row r="19" spans="1:11" ht="18" customHeight="1">
      <c r="A19" s="56"/>
      <c r="B19" s="1173"/>
      <c r="C19" s="1174"/>
      <c r="D19" s="1175"/>
      <c r="E19" s="1240"/>
      <c r="F19" s="1241"/>
      <c r="G19" s="1241"/>
      <c r="H19" s="1241"/>
      <c r="I19" s="1241"/>
      <c r="J19" s="1242"/>
      <c r="K19" s="56"/>
    </row>
    <row r="20" spans="1:11" ht="18" customHeight="1">
      <c r="A20" s="56"/>
      <c r="B20" s="1188"/>
      <c r="C20" s="1189"/>
      <c r="D20" s="1190"/>
      <c r="E20" s="1243"/>
      <c r="F20" s="1244"/>
      <c r="G20" s="1244"/>
      <c r="H20" s="1244"/>
      <c r="I20" s="1244"/>
      <c r="J20" s="1245"/>
      <c r="K20" s="56"/>
    </row>
    <row r="21" spans="1:11" ht="18" customHeight="1">
      <c r="A21" s="56"/>
      <c r="B21" s="1119" t="s">
        <v>237</v>
      </c>
      <c r="C21" s="1171"/>
      <c r="D21" s="1172"/>
      <c r="E21" s="1222"/>
      <c r="F21" s="1223"/>
      <c r="G21" s="1223"/>
      <c r="H21" s="1223"/>
      <c r="I21" s="1223"/>
      <c r="J21" s="1224"/>
      <c r="K21" s="56"/>
    </row>
    <row r="22" spans="1:11" ht="18" customHeight="1">
      <c r="A22" s="56"/>
      <c r="B22" s="1173"/>
      <c r="C22" s="1174"/>
      <c r="D22" s="1175"/>
      <c r="E22" s="1225"/>
      <c r="F22" s="1226"/>
      <c r="G22" s="1226"/>
      <c r="H22" s="1226"/>
      <c r="I22" s="1226"/>
      <c r="J22" s="1227"/>
      <c r="K22" s="56"/>
    </row>
    <row r="23" spans="1:11" ht="18" customHeight="1">
      <c r="A23" s="56"/>
      <c r="B23" s="1188"/>
      <c r="C23" s="1189"/>
      <c r="D23" s="1190"/>
      <c r="E23" s="1228"/>
      <c r="F23" s="1229"/>
      <c r="G23" s="1229"/>
      <c r="H23" s="1229"/>
      <c r="I23" s="1229"/>
      <c r="J23" s="1230"/>
      <c r="K23" s="56"/>
    </row>
    <row r="24" spans="1:11" ht="18" customHeight="1">
      <c r="A24" s="56"/>
      <c r="B24" s="1119" t="s">
        <v>238</v>
      </c>
      <c r="C24" s="1171"/>
      <c r="D24" s="1172"/>
      <c r="E24" s="1222"/>
      <c r="F24" s="1223"/>
      <c r="G24" s="1223"/>
      <c r="H24" s="1223"/>
      <c r="I24" s="1223"/>
      <c r="J24" s="1224"/>
      <c r="K24" s="56"/>
    </row>
    <row r="25" spans="1:11" ht="18" customHeight="1">
      <c r="A25" s="56"/>
      <c r="B25" s="1173"/>
      <c r="C25" s="1174"/>
      <c r="D25" s="1175"/>
      <c r="E25" s="1225"/>
      <c r="F25" s="1226"/>
      <c r="G25" s="1226"/>
      <c r="H25" s="1226"/>
      <c r="I25" s="1226"/>
      <c r="J25" s="1227"/>
      <c r="K25" s="56"/>
    </row>
    <row r="26" spans="1:11" ht="18" customHeight="1">
      <c r="A26" s="56"/>
      <c r="B26" s="1188"/>
      <c r="C26" s="1189"/>
      <c r="D26" s="1190"/>
      <c r="E26" s="1228"/>
      <c r="F26" s="1229"/>
      <c r="G26" s="1229"/>
      <c r="H26" s="1229"/>
      <c r="I26" s="1229"/>
      <c r="J26" s="1230"/>
      <c r="K26" s="56"/>
    </row>
    <row r="27" spans="1:11" ht="18" customHeight="1">
      <c r="A27" s="56"/>
      <c r="B27" s="1119" t="s">
        <v>239</v>
      </c>
      <c r="C27" s="1171"/>
      <c r="D27" s="1172"/>
      <c r="E27" s="1222"/>
      <c r="F27" s="1223"/>
      <c r="G27" s="1223"/>
      <c r="H27" s="1223"/>
      <c r="I27" s="1223"/>
      <c r="J27" s="1224"/>
      <c r="K27" s="56"/>
    </row>
    <row r="28" spans="1:11" ht="18" customHeight="1">
      <c r="A28" s="56"/>
      <c r="B28" s="1173"/>
      <c r="C28" s="1174"/>
      <c r="D28" s="1175"/>
      <c r="E28" s="1225"/>
      <c r="F28" s="1226"/>
      <c r="G28" s="1226"/>
      <c r="H28" s="1226"/>
      <c r="I28" s="1226"/>
      <c r="J28" s="1227"/>
      <c r="K28" s="56"/>
    </row>
    <row r="29" spans="1:11" ht="18" customHeight="1">
      <c r="A29" s="56"/>
      <c r="B29" s="1188"/>
      <c r="C29" s="1189"/>
      <c r="D29" s="1190"/>
      <c r="E29" s="1228"/>
      <c r="F29" s="1229"/>
      <c r="G29" s="1229"/>
      <c r="H29" s="1229"/>
      <c r="I29" s="1229"/>
      <c r="J29" s="1230"/>
      <c r="K29" s="56"/>
    </row>
    <row r="30" spans="1:11" ht="18" customHeight="1">
      <c r="A30" s="56"/>
      <c r="B30" s="1119" t="s">
        <v>240</v>
      </c>
      <c r="C30" s="1171"/>
      <c r="D30" s="1172"/>
      <c r="E30" s="1231"/>
      <c r="F30" s="1232"/>
      <c r="G30" s="1232"/>
      <c r="H30" s="1232"/>
      <c r="I30" s="1232"/>
      <c r="J30" s="1233"/>
      <c r="K30" s="56"/>
    </row>
    <row r="31" spans="1:11" ht="18" customHeight="1">
      <c r="A31" s="56"/>
      <c r="B31" s="1173"/>
      <c r="C31" s="1174"/>
      <c r="D31" s="1175"/>
      <c r="E31" s="1234"/>
      <c r="F31" s="1235"/>
      <c r="G31" s="1235"/>
      <c r="H31" s="1235"/>
      <c r="I31" s="1235"/>
      <c r="J31" s="1236"/>
      <c r="K31" s="56"/>
    </row>
    <row r="32" spans="1:11" ht="18" customHeight="1">
      <c r="A32" s="56"/>
      <c r="B32" s="1188"/>
      <c r="C32" s="1189"/>
      <c r="D32" s="1190"/>
      <c r="E32" s="1234"/>
      <c r="F32" s="1235"/>
      <c r="G32" s="1235"/>
      <c r="H32" s="1235"/>
      <c r="I32" s="1235"/>
      <c r="J32" s="1236"/>
      <c r="K32" s="56"/>
    </row>
    <row r="33" spans="1:11" ht="18" customHeight="1">
      <c r="A33" s="56"/>
      <c r="B33" s="1119" t="s">
        <v>241</v>
      </c>
      <c r="C33" s="1171"/>
      <c r="D33" s="1172"/>
      <c r="E33" s="1135" t="s">
        <v>807</v>
      </c>
      <c r="F33" s="1214"/>
      <c r="G33" s="1214"/>
      <c r="H33" s="1214"/>
      <c r="I33" s="1214"/>
      <c r="J33" s="1215"/>
      <c r="K33" s="56"/>
    </row>
    <row r="34" spans="1:11" ht="18" customHeight="1">
      <c r="A34" s="56"/>
      <c r="B34" s="1173"/>
      <c r="C34" s="1174"/>
      <c r="D34" s="1175"/>
      <c r="E34" s="1216"/>
      <c r="F34" s="1217"/>
      <c r="G34" s="1217"/>
      <c r="H34" s="1217"/>
      <c r="I34" s="1217"/>
      <c r="J34" s="1218"/>
      <c r="K34" s="56"/>
    </row>
    <row r="35" spans="1:11" ht="18" customHeight="1" thickBot="1">
      <c r="A35" s="56"/>
      <c r="B35" s="1176"/>
      <c r="C35" s="1177"/>
      <c r="D35" s="1178"/>
      <c r="E35" s="1219"/>
      <c r="F35" s="1220"/>
      <c r="G35" s="1220"/>
      <c r="H35" s="1220"/>
      <c r="I35" s="1220"/>
      <c r="J35" s="1221"/>
      <c r="K35" s="56"/>
    </row>
    <row r="36" spans="1:11" ht="15" customHeight="1">
      <c r="A36" s="56"/>
      <c r="B36" s="58" t="s">
        <v>242</v>
      </c>
      <c r="C36" s="56"/>
      <c r="D36" s="57"/>
      <c r="E36" s="56"/>
      <c r="F36" s="56"/>
      <c r="G36" s="56"/>
      <c r="H36" s="56"/>
      <c r="I36" s="56"/>
      <c r="J36" s="56"/>
      <c r="K36" s="56"/>
    </row>
    <row r="37" spans="1:11" ht="15" customHeight="1">
      <c r="A37" s="56"/>
      <c r="B37" s="58" t="s">
        <v>243</v>
      </c>
      <c r="C37" s="56"/>
      <c r="D37" s="57"/>
      <c r="E37" s="56"/>
      <c r="F37" s="56"/>
      <c r="G37" s="56"/>
      <c r="H37" s="56"/>
      <c r="I37" s="56"/>
      <c r="J37" s="56"/>
      <c r="K37" s="56"/>
    </row>
    <row r="38" spans="1:11" ht="15" customHeight="1">
      <c r="A38" s="56"/>
      <c r="B38" s="58" t="s">
        <v>244</v>
      </c>
      <c r="C38" s="56"/>
      <c r="D38" s="57"/>
      <c r="E38" s="56"/>
      <c r="F38" s="56"/>
      <c r="G38" s="56"/>
      <c r="H38" s="56"/>
      <c r="I38" s="56"/>
      <c r="J38" s="56"/>
      <c r="K38" s="56"/>
    </row>
    <row r="39" spans="1:11" ht="15" customHeight="1">
      <c r="A39" s="56"/>
      <c r="B39" s="58" t="s">
        <v>245</v>
      </c>
      <c r="C39" s="56"/>
      <c r="D39" s="57"/>
      <c r="E39" s="56"/>
      <c r="F39" s="56"/>
      <c r="G39" s="56"/>
      <c r="H39" s="56"/>
      <c r="I39" s="56"/>
      <c r="J39" s="56"/>
      <c r="K39" s="56"/>
    </row>
    <row r="40" spans="1:11" ht="15" customHeight="1">
      <c r="A40" s="56"/>
      <c r="B40" s="58" t="s">
        <v>246</v>
      </c>
      <c r="C40" s="56"/>
      <c r="D40" s="57"/>
      <c r="E40" s="56"/>
      <c r="F40" s="56"/>
      <c r="G40" s="56"/>
      <c r="H40" s="56"/>
      <c r="I40" s="56"/>
      <c r="J40" s="56"/>
      <c r="K40" s="56"/>
    </row>
    <row r="41" spans="1:11" ht="15" customHeight="1">
      <c r="A41" s="56"/>
      <c r="B41" s="58" t="s">
        <v>247</v>
      </c>
      <c r="C41" s="56"/>
      <c r="D41" s="57"/>
      <c r="E41" s="56"/>
      <c r="F41" s="56"/>
      <c r="G41" s="56"/>
      <c r="H41" s="56"/>
      <c r="I41" s="56"/>
      <c r="J41" s="56"/>
      <c r="K41" s="56"/>
    </row>
    <row r="42" spans="1:11" ht="15" customHeight="1">
      <c r="A42" s="56"/>
      <c r="B42" s="58" t="s">
        <v>248</v>
      </c>
      <c r="C42" s="56"/>
      <c r="D42" s="56"/>
      <c r="E42" s="56"/>
      <c r="F42" s="56"/>
      <c r="G42" s="56"/>
      <c r="H42" s="56"/>
      <c r="I42" s="56"/>
      <c r="J42" s="56"/>
      <c r="K42" s="56"/>
    </row>
    <row r="43" spans="1:11" ht="15" customHeight="1">
      <c r="A43" s="56"/>
      <c r="B43" s="58" t="s">
        <v>249</v>
      </c>
      <c r="C43" s="56"/>
      <c r="D43" s="56"/>
      <c r="E43" s="56"/>
      <c r="F43" s="56"/>
      <c r="G43" s="56"/>
      <c r="H43" s="56"/>
      <c r="I43" s="56"/>
      <c r="J43" s="56"/>
      <c r="K43" s="56"/>
    </row>
    <row r="44" spans="1:11" ht="15" customHeight="1">
      <c r="A44" s="56"/>
      <c r="B44" s="58" t="s">
        <v>250</v>
      </c>
      <c r="C44" s="56"/>
      <c r="D44" s="56"/>
      <c r="E44" s="56"/>
      <c r="F44" s="56"/>
      <c r="G44" s="56"/>
      <c r="H44" s="56"/>
      <c r="I44" s="56"/>
      <c r="J44" s="56"/>
      <c r="K44" s="56"/>
    </row>
    <row r="45" spans="1:11" ht="15" customHeight="1">
      <c r="A45" s="56"/>
      <c r="B45" s="58" t="s">
        <v>683</v>
      </c>
      <c r="C45" s="56"/>
      <c r="D45" s="56"/>
      <c r="E45" s="56"/>
      <c r="F45" s="56"/>
      <c r="G45" s="56"/>
      <c r="H45" s="56"/>
      <c r="I45" s="56"/>
      <c r="J45" s="56"/>
      <c r="K45" s="56"/>
    </row>
    <row r="46" spans="1:11" ht="15" customHeight="1">
      <c r="A46" s="56"/>
      <c r="B46" s="58" t="s">
        <v>251</v>
      </c>
      <c r="C46" s="56"/>
      <c r="D46" s="56"/>
      <c r="E46" s="56"/>
      <c r="F46" s="56"/>
      <c r="G46" s="56"/>
      <c r="H46" s="56"/>
      <c r="I46" s="56"/>
      <c r="J46" s="56"/>
      <c r="K46" s="56"/>
    </row>
    <row r="50" spans="8:8" ht="20.25" customHeight="1">
      <c r="H50" s="61"/>
    </row>
  </sheetData>
  <mergeCells count="20">
    <mergeCell ref="B3:J3"/>
    <mergeCell ref="H5:J5"/>
    <mergeCell ref="G9:J9"/>
    <mergeCell ref="F10:F11"/>
    <mergeCell ref="G10:J10"/>
    <mergeCell ref="G11:J11"/>
    <mergeCell ref="B14:J14"/>
    <mergeCell ref="B15:J15"/>
    <mergeCell ref="B18:D20"/>
    <mergeCell ref="E18:J20"/>
    <mergeCell ref="B21:D23"/>
    <mergeCell ref="E21:J23"/>
    <mergeCell ref="B33:D35"/>
    <mergeCell ref="E33:J35"/>
    <mergeCell ref="B24:D26"/>
    <mergeCell ref="E24:J26"/>
    <mergeCell ref="B27:D29"/>
    <mergeCell ref="E27:J29"/>
    <mergeCell ref="B30:D32"/>
    <mergeCell ref="E30:J32"/>
  </mergeCells>
  <phoneticPr fontId="13"/>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sheetPr>
  <dimension ref="A1:K43"/>
  <sheetViews>
    <sheetView tabSelected="1" view="pageBreakPreview" zoomScale="85" zoomScaleNormal="85" zoomScaleSheetLayoutView="85" workbookViewId="0">
      <selection activeCell="O17" sqref="O17"/>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9.899999999999999" customHeight="1">
      <c r="A1" s="55" t="s">
        <v>252</v>
      </c>
    </row>
    <row r="2" spans="1:11" ht="19.899999999999999" customHeight="1">
      <c r="A2" s="56"/>
      <c r="B2" s="56"/>
      <c r="C2" s="56"/>
      <c r="D2" s="56"/>
      <c r="E2" s="56"/>
      <c r="F2" s="56"/>
      <c r="G2" s="56"/>
      <c r="H2" s="56"/>
      <c r="I2" s="56"/>
      <c r="J2" s="56"/>
      <c r="K2" s="56"/>
    </row>
    <row r="3" spans="1:11" ht="19.899999999999999" customHeight="1">
      <c r="A3" s="56"/>
      <c r="B3" s="1166" t="s">
        <v>816</v>
      </c>
      <c r="C3" s="1166"/>
      <c r="D3" s="1166"/>
      <c r="E3" s="1166"/>
      <c r="F3" s="1166"/>
      <c r="G3" s="1166"/>
      <c r="H3" s="1166"/>
      <c r="I3" s="1166"/>
      <c r="J3" s="1166"/>
      <c r="K3" s="56"/>
    </row>
    <row r="4" spans="1:11" ht="19.899999999999999" customHeight="1">
      <c r="A4" s="56"/>
      <c r="B4" s="56"/>
      <c r="C4" s="56"/>
      <c r="D4" s="56"/>
      <c r="E4" s="56"/>
      <c r="F4" s="56"/>
      <c r="G4" s="56"/>
      <c r="H4" s="56"/>
      <c r="I4" s="56"/>
      <c r="J4" s="56"/>
      <c r="K4" s="56"/>
    </row>
    <row r="5" spans="1:11" ht="20.100000000000001" customHeight="1">
      <c r="A5" s="56"/>
      <c r="B5" s="56"/>
      <c r="C5" s="56"/>
      <c r="D5" s="56"/>
      <c r="E5" s="56"/>
      <c r="F5" s="56"/>
      <c r="G5" s="56"/>
      <c r="H5" s="1153" t="s">
        <v>803</v>
      </c>
      <c r="I5" s="1153"/>
      <c r="J5" s="1153"/>
      <c r="K5" s="56"/>
    </row>
    <row r="6" spans="1:11" ht="19.899999999999999" customHeight="1">
      <c r="A6" s="56"/>
      <c r="B6" s="56"/>
      <c r="C6" s="56"/>
      <c r="D6" s="56"/>
      <c r="E6" s="56"/>
      <c r="F6" s="56"/>
      <c r="G6" s="56"/>
      <c r="H6" s="56"/>
      <c r="I6" s="56"/>
      <c r="J6" s="56"/>
      <c r="K6" s="56"/>
    </row>
    <row r="7" spans="1:11" ht="19.899999999999999" customHeight="1">
      <c r="A7" s="56"/>
      <c r="B7" s="56" t="s">
        <v>800</v>
      </c>
      <c r="C7" s="56"/>
      <c r="D7" s="56"/>
      <c r="E7" s="56"/>
      <c r="F7" s="56"/>
      <c r="G7" s="56"/>
      <c r="H7" s="56"/>
      <c r="I7" s="56"/>
      <c r="J7" s="56"/>
      <c r="K7" s="56"/>
    </row>
    <row r="8" spans="1:11" ht="19.899999999999999" customHeight="1">
      <c r="A8" s="56"/>
      <c r="B8" s="56"/>
      <c r="C8" s="56"/>
      <c r="D8" s="56"/>
      <c r="E8" s="56"/>
      <c r="F8" s="56"/>
      <c r="G8" s="56"/>
      <c r="H8" s="56"/>
      <c r="I8" s="56"/>
      <c r="J8" s="56"/>
      <c r="K8" s="56"/>
    </row>
    <row r="9" spans="1:11" ht="19.899999999999999" customHeight="1">
      <c r="A9" s="56"/>
      <c r="B9" s="56"/>
      <c r="C9" s="56"/>
      <c r="D9" s="56"/>
      <c r="E9" s="56"/>
      <c r="F9" s="57" t="s">
        <v>203</v>
      </c>
      <c r="G9" s="1142"/>
      <c r="H9" s="1142"/>
      <c r="I9" s="1142"/>
      <c r="J9" s="1142"/>
      <c r="K9" s="56"/>
    </row>
    <row r="10" spans="1:11" ht="19.899999999999999" customHeight="1">
      <c r="A10" s="56"/>
      <c r="B10" s="56"/>
      <c r="C10" s="56"/>
      <c r="D10" s="56"/>
      <c r="E10" s="56"/>
      <c r="F10" s="1154" t="s">
        <v>204</v>
      </c>
      <c r="G10" s="1142"/>
      <c r="H10" s="1142"/>
      <c r="I10" s="1142"/>
      <c r="J10" s="1142"/>
      <c r="K10" s="56"/>
    </row>
    <row r="11" spans="1:11" ht="19.899999999999999" customHeight="1">
      <c r="A11" s="56"/>
      <c r="B11" s="56"/>
      <c r="C11" s="56"/>
      <c r="D11" s="56"/>
      <c r="E11" s="56"/>
      <c r="F11" s="1154"/>
      <c r="G11" s="1142"/>
      <c r="H11" s="1142"/>
      <c r="I11" s="1142"/>
      <c r="J11" s="1142"/>
      <c r="K11" s="56"/>
    </row>
    <row r="12" spans="1:11" ht="19.899999999999999" customHeight="1">
      <c r="A12" s="56"/>
      <c r="B12" s="56"/>
      <c r="C12" s="56"/>
      <c r="D12" s="56"/>
      <c r="E12" s="56"/>
      <c r="F12" s="304"/>
      <c r="G12" s="303"/>
      <c r="H12" s="303"/>
      <c r="I12" s="303"/>
      <c r="J12" s="303"/>
      <c r="K12" s="56"/>
    </row>
    <row r="13" spans="1:11" ht="19.899999999999999" customHeight="1">
      <c r="A13" s="56"/>
      <c r="B13" s="56"/>
      <c r="C13" s="56"/>
      <c r="D13" s="56"/>
      <c r="E13" s="56"/>
      <c r="F13" s="56"/>
      <c r="G13" s="56"/>
      <c r="H13" s="56"/>
      <c r="I13" s="56"/>
      <c r="J13" s="56"/>
      <c r="K13" s="56"/>
    </row>
    <row r="14" spans="1:11" ht="19.899999999999999" customHeight="1">
      <c r="A14" s="56"/>
      <c r="B14" s="1255" t="s">
        <v>818</v>
      </c>
      <c r="C14" s="1142"/>
      <c r="D14" s="1142"/>
      <c r="E14" s="1142"/>
      <c r="F14" s="1142"/>
      <c r="G14" s="1142"/>
      <c r="H14" s="1142"/>
      <c r="I14" s="1142"/>
      <c r="J14" s="1142"/>
      <c r="K14" s="56"/>
    </row>
    <row r="15" spans="1:11" ht="19.899999999999999" customHeight="1">
      <c r="A15" s="56"/>
      <c r="B15" s="1142" t="s">
        <v>817</v>
      </c>
      <c r="C15" s="1142"/>
      <c r="D15" s="1142"/>
      <c r="E15" s="1142"/>
      <c r="F15" s="1142"/>
      <c r="G15" s="1142"/>
      <c r="H15" s="1142"/>
      <c r="I15" s="1142"/>
      <c r="J15" s="1142"/>
      <c r="K15" s="56"/>
    </row>
    <row r="16" spans="1:11" ht="19.899999999999999" customHeight="1" thickBot="1">
      <c r="A16" s="56"/>
      <c r="B16" s="56"/>
      <c r="C16" s="56"/>
      <c r="D16" s="56"/>
      <c r="E16" s="56"/>
      <c r="F16" s="56"/>
      <c r="G16" s="56"/>
      <c r="H16" s="56"/>
      <c r="I16" s="56"/>
      <c r="J16" s="56"/>
      <c r="K16" s="56"/>
    </row>
    <row r="17" spans="1:11" ht="19.899999999999999" customHeight="1">
      <c r="A17" s="56"/>
      <c r="B17" s="1202" t="s">
        <v>236</v>
      </c>
      <c r="C17" s="1203"/>
      <c r="D17" s="1204"/>
      <c r="E17" s="1237" t="s">
        <v>809</v>
      </c>
      <c r="F17" s="1238"/>
      <c r="G17" s="1238"/>
      <c r="H17" s="1238"/>
      <c r="I17" s="1238"/>
      <c r="J17" s="1239"/>
      <c r="K17" s="56"/>
    </row>
    <row r="18" spans="1:11" ht="19.899999999999999" customHeight="1">
      <c r="A18" s="56"/>
      <c r="B18" s="1173"/>
      <c r="C18" s="1174"/>
      <c r="D18" s="1175"/>
      <c r="E18" s="1240"/>
      <c r="F18" s="1241"/>
      <c r="G18" s="1241"/>
      <c r="H18" s="1241"/>
      <c r="I18" s="1241"/>
      <c r="J18" s="1242"/>
      <c r="K18" s="56"/>
    </row>
    <row r="19" spans="1:11" ht="19.899999999999999" customHeight="1">
      <c r="A19" s="56"/>
      <c r="B19" s="1188"/>
      <c r="C19" s="1189"/>
      <c r="D19" s="1190"/>
      <c r="E19" s="1243"/>
      <c r="F19" s="1244"/>
      <c r="G19" s="1244"/>
      <c r="H19" s="1244"/>
      <c r="I19" s="1244"/>
      <c r="J19" s="1245"/>
      <c r="K19" s="56"/>
    </row>
    <row r="20" spans="1:11" ht="19.899999999999999" customHeight="1">
      <c r="A20" s="56"/>
      <c r="B20" s="1119" t="s">
        <v>253</v>
      </c>
      <c r="C20" s="1171"/>
      <c r="D20" s="1172"/>
      <c r="E20" s="1222"/>
      <c r="F20" s="1223"/>
      <c r="G20" s="1223"/>
      <c r="H20" s="1223"/>
      <c r="I20" s="1223"/>
      <c r="J20" s="1224"/>
      <c r="K20" s="56"/>
    </row>
    <row r="21" spans="1:11" ht="19.899999999999999" customHeight="1">
      <c r="A21" s="56"/>
      <c r="B21" s="1173"/>
      <c r="C21" s="1174"/>
      <c r="D21" s="1175"/>
      <c r="E21" s="1225"/>
      <c r="F21" s="1226"/>
      <c r="G21" s="1226"/>
      <c r="H21" s="1226"/>
      <c r="I21" s="1226"/>
      <c r="J21" s="1227"/>
      <c r="K21" s="56"/>
    </row>
    <row r="22" spans="1:11" ht="19.899999999999999" customHeight="1">
      <c r="A22" s="56"/>
      <c r="B22" s="1188"/>
      <c r="C22" s="1189"/>
      <c r="D22" s="1190"/>
      <c r="E22" s="1228"/>
      <c r="F22" s="1229"/>
      <c r="G22" s="1229"/>
      <c r="H22" s="1229"/>
      <c r="I22" s="1229"/>
      <c r="J22" s="1230"/>
      <c r="K22" s="56"/>
    </row>
    <row r="23" spans="1:11" ht="19.899999999999999" customHeight="1">
      <c r="A23" s="56"/>
      <c r="B23" s="1119" t="s">
        <v>254</v>
      </c>
      <c r="C23" s="1171"/>
      <c r="D23" s="1172"/>
      <c r="E23" s="1222"/>
      <c r="F23" s="1223"/>
      <c r="G23" s="1223"/>
      <c r="H23" s="1223"/>
      <c r="I23" s="1223"/>
      <c r="J23" s="1224"/>
      <c r="K23" s="56"/>
    </row>
    <row r="24" spans="1:11" ht="19.899999999999999" customHeight="1">
      <c r="A24" s="56"/>
      <c r="B24" s="1173"/>
      <c r="C24" s="1174"/>
      <c r="D24" s="1175"/>
      <c r="E24" s="1225"/>
      <c r="F24" s="1226"/>
      <c r="G24" s="1226"/>
      <c r="H24" s="1226"/>
      <c r="I24" s="1226"/>
      <c r="J24" s="1227"/>
      <c r="K24" s="56"/>
    </row>
    <row r="25" spans="1:11" ht="19.899999999999999" customHeight="1">
      <c r="A25" s="56"/>
      <c r="B25" s="1188"/>
      <c r="C25" s="1189"/>
      <c r="D25" s="1190"/>
      <c r="E25" s="1228"/>
      <c r="F25" s="1229"/>
      <c r="G25" s="1229"/>
      <c r="H25" s="1229"/>
      <c r="I25" s="1229"/>
      <c r="J25" s="1230"/>
      <c r="K25" s="56"/>
    </row>
    <row r="26" spans="1:11" ht="19.899999999999999" customHeight="1">
      <c r="A26" s="56"/>
      <c r="B26" s="1119" t="s">
        <v>240</v>
      </c>
      <c r="C26" s="1171"/>
      <c r="D26" s="1172"/>
      <c r="E26" s="1231"/>
      <c r="F26" s="1232"/>
      <c r="G26" s="1232"/>
      <c r="H26" s="1232"/>
      <c r="I26" s="1232"/>
      <c r="J26" s="1233"/>
      <c r="K26" s="56"/>
    </row>
    <row r="27" spans="1:11" ht="19.899999999999999" customHeight="1">
      <c r="A27" s="56"/>
      <c r="B27" s="1173"/>
      <c r="C27" s="1174"/>
      <c r="D27" s="1175"/>
      <c r="E27" s="1234"/>
      <c r="F27" s="1235"/>
      <c r="G27" s="1235"/>
      <c r="H27" s="1235"/>
      <c r="I27" s="1235"/>
      <c r="J27" s="1236"/>
      <c r="K27" s="56"/>
    </row>
    <row r="28" spans="1:11" ht="19.899999999999999" customHeight="1">
      <c r="A28" s="56"/>
      <c r="B28" s="1173"/>
      <c r="C28" s="1174"/>
      <c r="D28" s="1175"/>
      <c r="E28" s="1234"/>
      <c r="F28" s="1235"/>
      <c r="G28" s="1235"/>
      <c r="H28" s="1235"/>
      <c r="I28" s="1235"/>
      <c r="J28" s="1236"/>
      <c r="K28" s="56"/>
    </row>
    <row r="29" spans="1:11" ht="19.899999999999999" customHeight="1">
      <c r="A29" s="56"/>
      <c r="B29" s="1173"/>
      <c r="C29" s="1174"/>
      <c r="D29" s="1175"/>
      <c r="E29" s="1234"/>
      <c r="F29" s="1235"/>
      <c r="G29" s="1235"/>
      <c r="H29" s="1235"/>
      <c r="I29" s="1235"/>
      <c r="J29" s="1236"/>
      <c r="K29" s="56"/>
    </row>
    <row r="30" spans="1:11" ht="19.899999999999999" customHeight="1">
      <c r="A30" s="56"/>
      <c r="B30" s="1188"/>
      <c r="C30" s="1189"/>
      <c r="D30" s="1190"/>
      <c r="E30" s="1246"/>
      <c r="F30" s="1247"/>
      <c r="G30" s="1247"/>
      <c r="H30" s="1247"/>
      <c r="I30" s="1247"/>
      <c r="J30" s="1248"/>
      <c r="K30" s="56"/>
    </row>
    <row r="31" spans="1:11" ht="19.899999999999999" customHeight="1">
      <c r="A31" s="56"/>
      <c r="B31" s="1119" t="s">
        <v>819</v>
      </c>
      <c r="C31" s="1171"/>
      <c r="D31" s="1172"/>
      <c r="E31" s="1249" t="s">
        <v>809</v>
      </c>
      <c r="F31" s="1250"/>
      <c r="G31" s="1250"/>
      <c r="H31" s="1250"/>
      <c r="I31" s="1250"/>
      <c r="J31" s="1251"/>
      <c r="K31" s="56"/>
    </row>
    <row r="32" spans="1:11" ht="19.899999999999999" customHeight="1">
      <c r="A32" s="56"/>
      <c r="B32" s="1173"/>
      <c r="C32" s="1174"/>
      <c r="D32" s="1175"/>
      <c r="E32" s="1240"/>
      <c r="F32" s="1241"/>
      <c r="G32" s="1241"/>
      <c r="H32" s="1241"/>
      <c r="I32" s="1241"/>
      <c r="J32" s="1242"/>
      <c r="K32" s="56"/>
    </row>
    <row r="33" spans="1:11" ht="19.899999999999999" customHeight="1" thickBot="1">
      <c r="A33" s="56"/>
      <c r="B33" s="1176"/>
      <c r="C33" s="1177"/>
      <c r="D33" s="1178"/>
      <c r="E33" s="1252"/>
      <c r="F33" s="1253"/>
      <c r="G33" s="1253"/>
      <c r="H33" s="1253"/>
      <c r="I33" s="1253"/>
      <c r="J33" s="1254"/>
      <c r="K33" s="56"/>
    </row>
    <row r="34" spans="1:11" ht="19.899999999999999" customHeight="1">
      <c r="A34" s="56"/>
      <c r="B34" s="58" t="s">
        <v>242</v>
      </c>
      <c r="C34" s="62"/>
      <c r="D34" s="63"/>
      <c r="E34" s="62"/>
      <c r="F34" s="62"/>
      <c r="G34" s="62"/>
      <c r="H34" s="62"/>
      <c r="I34" s="62"/>
      <c r="J34" s="62"/>
      <c r="K34" s="56"/>
    </row>
    <row r="35" spans="1:11" ht="19.899999999999999" customHeight="1">
      <c r="A35" s="56"/>
      <c r="B35" s="58" t="s">
        <v>255</v>
      </c>
      <c r="C35" s="62"/>
      <c r="D35" s="63"/>
      <c r="E35" s="62"/>
      <c r="F35" s="62"/>
      <c r="G35" s="62"/>
      <c r="H35" s="62"/>
      <c r="I35" s="62"/>
      <c r="J35" s="62"/>
      <c r="K35" s="56"/>
    </row>
    <row r="36" spans="1:11" ht="19.899999999999999" customHeight="1">
      <c r="A36" s="56"/>
      <c r="B36" s="58" t="s">
        <v>256</v>
      </c>
      <c r="C36" s="62"/>
      <c r="D36" s="62"/>
      <c r="E36" s="62"/>
      <c r="F36" s="62"/>
      <c r="G36" s="62"/>
      <c r="H36" s="62"/>
      <c r="I36" s="62"/>
      <c r="J36" s="62"/>
      <c r="K36" s="56"/>
    </row>
    <row r="37" spans="1:11" ht="19.899999999999999" customHeight="1">
      <c r="A37" s="56"/>
      <c r="B37" s="58" t="s">
        <v>257</v>
      </c>
      <c r="C37" s="62"/>
      <c r="D37" s="62"/>
      <c r="E37" s="62"/>
      <c r="F37" s="62"/>
      <c r="G37" s="62"/>
      <c r="H37" s="62"/>
      <c r="I37" s="62"/>
      <c r="J37" s="62"/>
      <c r="K37" s="56"/>
    </row>
    <row r="38" spans="1:11" ht="20.25" customHeight="1">
      <c r="A38" s="56"/>
      <c r="B38" s="62"/>
      <c r="C38" s="62"/>
      <c r="D38" s="62"/>
      <c r="E38" s="62"/>
      <c r="F38" s="62"/>
      <c r="G38" s="62"/>
      <c r="H38" s="62"/>
      <c r="I38" s="62"/>
      <c r="J38" s="62"/>
      <c r="K38" s="56"/>
    </row>
    <row r="39" spans="1:11" ht="20.25" customHeight="1">
      <c r="A39" s="56"/>
      <c r="B39" s="62"/>
      <c r="C39" s="62"/>
      <c r="D39" s="62"/>
      <c r="E39" s="62"/>
      <c r="F39" s="62"/>
      <c r="G39" s="62"/>
      <c r="H39" s="62"/>
      <c r="I39" s="62"/>
      <c r="J39" s="62"/>
      <c r="K39" s="56"/>
    </row>
    <row r="43" spans="1:11" ht="20.25" customHeight="1">
      <c r="H43" s="61"/>
    </row>
  </sheetData>
  <mergeCells count="18">
    <mergeCell ref="B3:J3"/>
    <mergeCell ref="H5:J5"/>
    <mergeCell ref="G9:J9"/>
    <mergeCell ref="F10:F11"/>
    <mergeCell ref="G10:J10"/>
    <mergeCell ref="G11:J11"/>
    <mergeCell ref="B14:J14"/>
    <mergeCell ref="B15:J15"/>
    <mergeCell ref="B17:D19"/>
    <mergeCell ref="E17:J19"/>
    <mergeCell ref="B20:D22"/>
    <mergeCell ref="E20:J22"/>
    <mergeCell ref="B23:D25"/>
    <mergeCell ref="E23:J25"/>
    <mergeCell ref="B26:D30"/>
    <mergeCell ref="E26:J30"/>
    <mergeCell ref="B31:D33"/>
    <mergeCell ref="E31:J33"/>
  </mergeCells>
  <phoneticPr fontId="13"/>
  <printOptions horizontalCentered="1"/>
  <pageMargins left="0.78740157480314965" right="0.59055118110236227" top="0.78740157480314965" bottom="0.78740157480314965" header="0.31496062992125984" footer="0.31496062992125984"/>
  <pageSetup paperSize="9" orientation="portrait" horizontalDpi="4294967293" verticalDpi="4294967293"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51"/>
  <sheetViews>
    <sheetView view="pageBreakPreview" zoomScale="85" zoomScaleNormal="85" zoomScaleSheetLayoutView="85" workbookViewId="0">
      <selection activeCell="Q13" sqref="Q13"/>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8" customHeight="1">
      <c r="A1" s="55" t="s">
        <v>258</v>
      </c>
    </row>
    <row r="2" spans="1:11" ht="18" customHeight="1">
      <c r="A2" s="56"/>
      <c r="B2" s="56"/>
      <c r="C2" s="56"/>
      <c r="D2" s="56"/>
      <c r="E2" s="56"/>
      <c r="F2" s="56"/>
      <c r="G2" s="56"/>
      <c r="H2" s="56"/>
      <c r="I2" s="56"/>
      <c r="J2" s="56"/>
      <c r="K2" s="56"/>
    </row>
    <row r="3" spans="1:11" ht="18" customHeight="1">
      <c r="A3" s="56"/>
      <c r="B3" s="1166" t="s">
        <v>259</v>
      </c>
      <c r="C3" s="1166"/>
      <c r="D3" s="1166"/>
      <c r="E3" s="1166"/>
      <c r="F3" s="1166"/>
      <c r="G3" s="1166"/>
      <c r="H3" s="1166"/>
      <c r="I3" s="1166"/>
      <c r="J3" s="1166"/>
      <c r="K3" s="56"/>
    </row>
    <row r="4" spans="1:11" ht="18" customHeight="1">
      <c r="A4" s="56"/>
      <c r="B4" s="56"/>
      <c r="C4" s="56"/>
      <c r="D4" s="56"/>
      <c r="E4" s="56"/>
      <c r="F4" s="56"/>
      <c r="G4" s="56"/>
      <c r="H4" s="56"/>
      <c r="I4" s="56"/>
      <c r="J4" s="56"/>
      <c r="K4" s="56"/>
    </row>
    <row r="5" spans="1:11" ht="18" customHeight="1">
      <c r="A5" s="56"/>
      <c r="B5" s="56"/>
      <c r="C5" s="56"/>
      <c r="D5" s="56"/>
      <c r="E5" s="56"/>
      <c r="F5" s="56"/>
      <c r="G5" s="56"/>
      <c r="H5" s="1153" t="s">
        <v>803</v>
      </c>
      <c r="I5" s="1153"/>
      <c r="J5" s="1153"/>
      <c r="K5" s="56"/>
    </row>
    <row r="6" spans="1:11" ht="18" customHeight="1">
      <c r="A6" s="56"/>
      <c r="B6" s="56"/>
      <c r="C6" s="56"/>
      <c r="D6" s="56"/>
      <c r="E6" s="56"/>
      <c r="F6" s="56"/>
      <c r="G6" s="56"/>
      <c r="H6" s="56"/>
      <c r="I6" s="56"/>
      <c r="J6" s="56"/>
      <c r="K6" s="56"/>
    </row>
    <row r="7" spans="1:11" ht="18" customHeight="1">
      <c r="A7" s="56"/>
      <c r="B7" s="56" t="s">
        <v>800</v>
      </c>
      <c r="C7" s="56"/>
      <c r="D7" s="56"/>
      <c r="E7" s="56"/>
      <c r="F7" s="56"/>
      <c r="G7" s="56"/>
      <c r="H7" s="56"/>
      <c r="I7" s="56"/>
      <c r="J7" s="56"/>
      <c r="K7" s="56"/>
    </row>
    <row r="8" spans="1:11" ht="18" customHeight="1">
      <c r="A8" s="56"/>
      <c r="B8" s="56"/>
      <c r="C8" s="56"/>
      <c r="D8" s="56"/>
      <c r="E8" s="56"/>
      <c r="F8" s="56"/>
      <c r="G8" s="56"/>
      <c r="H8" s="56"/>
      <c r="I8" s="56"/>
      <c r="J8" s="56"/>
      <c r="K8" s="56"/>
    </row>
    <row r="9" spans="1:11" ht="18" customHeight="1">
      <c r="A9" s="56"/>
      <c r="B9" s="56"/>
      <c r="C9" s="56"/>
      <c r="D9" s="56"/>
      <c r="E9" s="56"/>
      <c r="F9" s="299" t="s">
        <v>203</v>
      </c>
      <c r="G9" s="1142"/>
      <c r="H9" s="1142"/>
      <c r="I9" s="1142"/>
      <c r="J9" s="1142"/>
      <c r="K9" s="56"/>
    </row>
    <row r="10" spans="1:11" ht="18" customHeight="1">
      <c r="A10" s="56"/>
      <c r="B10" s="56"/>
      <c r="C10" s="56"/>
      <c r="D10" s="56"/>
      <c r="E10" s="56"/>
      <c r="F10" s="1154" t="s">
        <v>204</v>
      </c>
      <c r="G10" s="1142"/>
      <c r="H10" s="1142"/>
      <c r="I10" s="1142"/>
      <c r="J10" s="1142"/>
      <c r="K10" s="56"/>
    </row>
    <row r="11" spans="1:11" ht="18" customHeight="1">
      <c r="A11" s="56"/>
      <c r="B11" s="56"/>
      <c r="C11" s="56"/>
      <c r="D11" s="56"/>
      <c r="E11" s="56"/>
      <c r="F11" s="1154"/>
      <c r="G11" s="1142"/>
      <c r="H11" s="1142"/>
      <c r="I11" s="1142"/>
      <c r="J11" s="1142"/>
      <c r="K11" s="56"/>
    </row>
    <row r="12" spans="1:11" ht="18" customHeight="1">
      <c r="A12" s="56"/>
      <c r="B12" s="56"/>
      <c r="C12" s="56"/>
      <c r="D12" s="56"/>
      <c r="E12" s="56"/>
      <c r="F12" s="299"/>
      <c r="G12" s="298"/>
      <c r="H12" s="298"/>
      <c r="I12" s="298"/>
      <c r="J12" s="298"/>
      <c r="K12" s="56"/>
    </row>
    <row r="13" spans="1:11" ht="18" customHeight="1">
      <c r="A13" s="56"/>
      <c r="B13" s="56"/>
      <c r="C13" s="56"/>
      <c r="D13" s="56"/>
      <c r="E13" s="56"/>
      <c r="F13" s="304"/>
      <c r="G13" s="303"/>
      <c r="H13" s="303"/>
      <c r="I13" s="303"/>
      <c r="J13" s="303"/>
      <c r="K13" s="56"/>
    </row>
    <row r="14" spans="1:11" ht="18" customHeight="1">
      <c r="A14" s="56"/>
      <c r="B14" s="1142" t="s">
        <v>810</v>
      </c>
      <c r="C14" s="1142"/>
      <c r="D14" s="1142"/>
      <c r="E14" s="1142"/>
      <c r="F14" s="1142"/>
      <c r="G14" s="1142"/>
      <c r="H14" s="1142"/>
      <c r="I14" s="1142"/>
      <c r="J14" s="1142"/>
      <c r="K14" s="56"/>
    </row>
    <row r="15" spans="1:11" ht="18" customHeight="1">
      <c r="A15" s="56"/>
      <c r="B15" s="1142" t="s">
        <v>692</v>
      </c>
      <c r="C15" s="1142"/>
      <c r="D15" s="1142"/>
      <c r="E15" s="1142"/>
      <c r="F15" s="1142"/>
      <c r="G15" s="1142"/>
      <c r="H15" s="1142"/>
      <c r="I15" s="1142"/>
      <c r="J15" s="1142"/>
      <c r="K15" s="56"/>
    </row>
    <row r="16" spans="1:11" ht="18" customHeight="1">
      <c r="A16" s="56"/>
      <c r="B16" s="1142" t="s">
        <v>691</v>
      </c>
      <c r="C16" s="1142"/>
      <c r="D16" s="1142"/>
      <c r="E16" s="1142"/>
      <c r="F16" s="1142"/>
      <c r="G16" s="1142"/>
      <c r="H16" s="1142"/>
      <c r="I16" s="1142"/>
      <c r="J16" s="1142"/>
      <c r="K16" s="56"/>
    </row>
    <row r="17" spans="1:11" ht="18" customHeight="1" thickBot="1">
      <c r="A17" s="56"/>
      <c r="B17" s="56"/>
      <c r="C17" s="56"/>
      <c r="D17" s="56"/>
      <c r="E17" s="56"/>
      <c r="F17" s="56"/>
      <c r="G17" s="56"/>
      <c r="H17" s="56"/>
      <c r="I17" s="56"/>
      <c r="J17" s="56"/>
      <c r="K17" s="56"/>
    </row>
    <row r="18" spans="1:11" ht="18" customHeight="1">
      <c r="A18" s="56"/>
      <c r="B18" s="1202" t="s">
        <v>133</v>
      </c>
      <c r="C18" s="1203"/>
      <c r="D18" s="1204"/>
      <c r="E18" s="1205"/>
      <c r="F18" s="1259"/>
      <c r="G18" s="1259"/>
      <c r="H18" s="1259"/>
      <c r="I18" s="1259"/>
      <c r="J18" s="1260"/>
      <c r="K18" s="56"/>
    </row>
    <row r="19" spans="1:11" ht="18" customHeight="1">
      <c r="A19" s="56"/>
      <c r="B19" s="1173"/>
      <c r="C19" s="1174"/>
      <c r="D19" s="1175"/>
      <c r="E19" s="1196"/>
      <c r="F19" s="1197"/>
      <c r="G19" s="1197"/>
      <c r="H19" s="1197"/>
      <c r="I19" s="1197"/>
      <c r="J19" s="1198"/>
      <c r="K19" s="56"/>
    </row>
    <row r="20" spans="1:11" ht="18" customHeight="1">
      <c r="A20" s="56"/>
      <c r="B20" s="1188"/>
      <c r="C20" s="1189"/>
      <c r="D20" s="1190"/>
      <c r="E20" s="1199"/>
      <c r="F20" s="1200"/>
      <c r="G20" s="1200"/>
      <c r="H20" s="1200"/>
      <c r="I20" s="1200"/>
      <c r="J20" s="1201"/>
      <c r="K20" s="56"/>
    </row>
    <row r="21" spans="1:11" ht="18" customHeight="1">
      <c r="A21" s="56"/>
      <c r="B21" s="1119" t="s">
        <v>134</v>
      </c>
      <c r="C21" s="1171"/>
      <c r="D21" s="1172"/>
      <c r="E21" s="1261"/>
      <c r="F21" s="1262"/>
      <c r="G21" s="1262"/>
      <c r="H21" s="1262"/>
      <c r="I21" s="1262"/>
      <c r="J21" s="1263"/>
      <c r="K21" s="56"/>
    </row>
    <row r="22" spans="1:11" ht="18" customHeight="1">
      <c r="A22" s="56"/>
      <c r="B22" s="1173"/>
      <c r="C22" s="1174"/>
      <c r="D22" s="1175"/>
      <c r="E22" s="1206"/>
      <c r="F22" s="1207"/>
      <c r="G22" s="1207"/>
      <c r="H22" s="1207"/>
      <c r="I22" s="1207"/>
      <c r="J22" s="1208"/>
      <c r="K22" s="56"/>
    </row>
    <row r="23" spans="1:11" ht="18" customHeight="1">
      <c r="A23" s="56"/>
      <c r="B23" s="1188"/>
      <c r="C23" s="1189"/>
      <c r="D23" s="1190"/>
      <c r="E23" s="1264"/>
      <c r="F23" s="1265"/>
      <c r="G23" s="1265"/>
      <c r="H23" s="1265"/>
      <c r="I23" s="1265"/>
      <c r="J23" s="1266"/>
      <c r="K23" s="56"/>
    </row>
    <row r="24" spans="1:11" ht="18" customHeight="1">
      <c r="A24" s="56"/>
      <c r="B24" s="1119" t="s">
        <v>135</v>
      </c>
      <c r="C24" s="1171"/>
      <c r="D24" s="1172"/>
      <c r="E24" s="1105"/>
      <c r="F24" s="1106"/>
      <c r="G24" s="1106"/>
      <c r="H24" s="1106"/>
      <c r="I24" s="1106"/>
      <c r="J24" s="1107"/>
      <c r="K24" s="56"/>
    </row>
    <row r="25" spans="1:11" ht="18" customHeight="1">
      <c r="A25" s="56"/>
      <c r="B25" s="1173"/>
      <c r="C25" s="1174"/>
      <c r="D25" s="1175"/>
      <c r="E25" s="1191"/>
      <c r="F25" s="1192"/>
      <c r="G25" s="1192"/>
      <c r="H25" s="1192"/>
      <c r="I25" s="1192"/>
      <c r="J25" s="1193"/>
      <c r="K25" s="56"/>
    </row>
    <row r="26" spans="1:11" ht="18" customHeight="1">
      <c r="A26" s="56"/>
      <c r="B26" s="1188"/>
      <c r="C26" s="1189"/>
      <c r="D26" s="1190"/>
      <c r="E26" s="1108"/>
      <c r="F26" s="1109"/>
      <c r="G26" s="1109"/>
      <c r="H26" s="1109"/>
      <c r="I26" s="1109"/>
      <c r="J26" s="1110"/>
      <c r="K26" s="56"/>
    </row>
    <row r="27" spans="1:11" ht="18" customHeight="1">
      <c r="A27" s="56"/>
      <c r="B27" s="1119" t="s">
        <v>260</v>
      </c>
      <c r="C27" s="1171"/>
      <c r="D27" s="1172"/>
      <c r="E27" s="1249" t="s">
        <v>811</v>
      </c>
      <c r="F27" s="1250"/>
      <c r="G27" s="1250"/>
      <c r="H27" s="1250"/>
      <c r="I27" s="1250"/>
      <c r="J27" s="1251"/>
      <c r="K27" s="56"/>
    </row>
    <row r="28" spans="1:11" ht="18" customHeight="1">
      <c r="A28" s="56"/>
      <c r="B28" s="1173"/>
      <c r="C28" s="1174"/>
      <c r="D28" s="1175"/>
      <c r="E28" s="1240"/>
      <c r="F28" s="1241"/>
      <c r="G28" s="1241"/>
      <c r="H28" s="1241"/>
      <c r="I28" s="1241"/>
      <c r="J28" s="1242"/>
      <c r="K28" s="56"/>
    </row>
    <row r="29" spans="1:11" ht="18" customHeight="1">
      <c r="A29" s="56"/>
      <c r="B29" s="1188"/>
      <c r="C29" s="1189"/>
      <c r="D29" s="1190"/>
      <c r="E29" s="1243"/>
      <c r="F29" s="1244"/>
      <c r="G29" s="1244"/>
      <c r="H29" s="1244"/>
      <c r="I29" s="1244"/>
      <c r="J29" s="1245"/>
      <c r="K29" s="56"/>
    </row>
    <row r="30" spans="1:11" ht="18" customHeight="1">
      <c r="A30" s="56"/>
      <c r="B30" s="1119" t="s">
        <v>261</v>
      </c>
      <c r="C30" s="1171"/>
      <c r="D30" s="1172"/>
      <c r="E30" s="1231"/>
      <c r="F30" s="1232"/>
      <c r="G30" s="1232"/>
      <c r="H30" s="1232"/>
      <c r="I30" s="1232"/>
      <c r="J30" s="1233"/>
      <c r="K30" s="56"/>
    </row>
    <row r="31" spans="1:11" ht="18" customHeight="1">
      <c r="A31" s="56"/>
      <c r="B31" s="1173"/>
      <c r="C31" s="1174"/>
      <c r="D31" s="1175"/>
      <c r="E31" s="1234"/>
      <c r="F31" s="1235"/>
      <c r="G31" s="1235"/>
      <c r="H31" s="1235"/>
      <c r="I31" s="1235"/>
      <c r="J31" s="1236"/>
      <c r="K31" s="56"/>
    </row>
    <row r="32" spans="1:11" ht="18" customHeight="1">
      <c r="A32" s="56"/>
      <c r="B32" s="1188"/>
      <c r="C32" s="1189"/>
      <c r="D32" s="1190"/>
      <c r="E32" s="1246"/>
      <c r="F32" s="1247"/>
      <c r="G32" s="1247"/>
      <c r="H32" s="1247"/>
      <c r="I32" s="1247"/>
      <c r="J32" s="1248"/>
      <c r="K32" s="56"/>
    </row>
    <row r="33" spans="1:11" ht="18" customHeight="1">
      <c r="A33" s="56"/>
      <c r="B33" s="1119" t="s">
        <v>262</v>
      </c>
      <c r="C33" s="1171"/>
      <c r="D33" s="1172"/>
      <c r="E33" s="1231"/>
      <c r="F33" s="1232"/>
      <c r="G33" s="1232"/>
      <c r="H33" s="1232"/>
      <c r="I33" s="1232"/>
      <c r="J33" s="1233"/>
      <c r="K33" s="56"/>
    </row>
    <row r="34" spans="1:11" ht="18" customHeight="1">
      <c r="A34" s="56"/>
      <c r="B34" s="1173"/>
      <c r="C34" s="1174"/>
      <c r="D34" s="1175"/>
      <c r="E34" s="1234"/>
      <c r="F34" s="1235"/>
      <c r="G34" s="1235"/>
      <c r="H34" s="1235"/>
      <c r="I34" s="1235"/>
      <c r="J34" s="1236"/>
      <c r="K34" s="56"/>
    </row>
    <row r="35" spans="1:11" ht="18" customHeight="1">
      <c r="A35" s="56"/>
      <c r="B35" s="1188"/>
      <c r="C35" s="1189"/>
      <c r="D35" s="1190"/>
      <c r="E35" s="1246"/>
      <c r="F35" s="1247"/>
      <c r="G35" s="1247"/>
      <c r="H35" s="1247"/>
      <c r="I35" s="1247"/>
      <c r="J35" s="1248"/>
      <c r="K35" s="56"/>
    </row>
    <row r="36" spans="1:11" ht="18" customHeight="1">
      <c r="A36" s="56"/>
      <c r="B36" s="1119" t="s">
        <v>263</v>
      </c>
      <c r="C36" s="1171"/>
      <c r="D36" s="1172"/>
      <c r="E36" s="1231"/>
      <c r="F36" s="1232"/>
      <c r="G36" s="1232"/>
      <c r="H36" s="1232"/>
      <c r="I36" s="1232"/>
      <c r="J36" s="1233"/>
      <c r="K36" s="56"/>
    </row>
    <row r="37" spans="1:11" ht="18" customHeight="1">
      <c r="A37" s="56"/>
      <c r="B37" s="1173"/>
      <c r="C37" s="1174"/>
      <c r="D37" s="1175"/>
      <c r="E37" s="1234"/>
      <c r="F37" s="1235"/>
      <c r="G37" s="1235"/>
      <c r="H37" s="1235"/>
      <c r="I37" s="1235"/>
      <c r="J37" s="1236"/>
      <c r="K37" s="56"/>
    </row>
    <row r="38" spans="1:11" ht="18" customHeight="1">
      <c r="A38" s="56"/>
      <c r="B38" s="1173"/>
      <c r="C38" s="1174"/>
      <c r="D38" s="1175"/>
      <c r="E38" s="1234"/>
      <c r="F38" s="1235"/>
      <c r="G38" s="1235"/>
      <c r="H38" s="1235"/>
      <c r="I38" s="1235"/>
      <c r="J38" s="1236"/>
      <c r="K38" s="56"/>
    </row>
    <row r="39" spans="1:11" ht="18" customHeight="1">
      <c r="A39" s="56"/>
      <c r="B39" s="1173"/>
      <c r="C39" s="1174"/>
      <c r="D39" s="1175"/>
      <c r="E39" s="1234"/>
      <c r="F39" s="1235"/>
      <c r="G39" s="1235"/>
      <c r="H39" s="1235"/>
      <c r="I39" s="1235"/>
      <c r="J39" s="1236"/>
      <c r="K39" s="56"/>
    </row>
    <row r="40" spans="1:11" ht="18" customHeight="1" thickBot="1">
      <c r="A40" s="56"/>
      <c r="B40" s="1176"/>
      <c r="C40" s="1177"/>
      <c r="D40" s="1178"/>
      <c r="E40" s="1267"/>
      <c r="F40" s="1268"/>
      <c r="G40" s="1268"/>
      <c r="H40" s="1268"/>
      <c r="I40" s="1268"/>
      <c r="J40" s="1269"/>
      <c r="K40" s="56"/>
    </row>
    <row r="41" spans="1:11" ht="16.899999999999999" customHeight="1">
      <c r="A41" s="56"/>
      <c r="B41" s="58" t="s">
        <v>298</v>
      </c>
      <c r="C41" s="56"/>
      <c r="D41" s="56"/>
      <c r="E41" s="56"/>
      <c r="F41" s="56"/>
      <c r="G41" s="56"/>
      <c r="H41" s="56"/>
      <c r="I41" s="56"/>
      <c r="J41" s="56"/>
      <c r="K41" s="56"/>
    </row>
    <row r="42" spans="1:11" ht="16.899999999999999" customHeight="1">
      <c r="B42" s="58" t="s">
        <v>317</v>
      </c>
    </row>
    <row r="43" spans="1:11" ht="16.899999999999999" customHeight="1">
      <c r="B43" s="58" t="s">
        <v>318</v>
      </c>
    </row>
    <row r="44" spans="1:11" ht="16.899999999999999" customHeight="1">
      <c r="B44" s="58" t="s">
        <v>319</v>
      </c>
    </row>
    <row r="45" spans="1:11" ht="16.899999999999999" customHeight="1">
      <c r="B45" s="58" t="s">
        <v>320</v>
      </c>
      <c r="H45" s="61"/>
    </row>
    <row r="46" spans="1:11" s="56" customFormat="1" ht="18" customHeight="1">
      <c r="B46" s="58" t="s">
        <v>242</v>
      </c>
    </row>
    <row r="47" spans="1:11" s="56" customFormat="1" ht="20.25" customHeight="1">
      <c r="B47" s="58" t="s">
        <v>243</v>
      </c>
    </row>
    <row r="48" spans="1:11" s="56" customFormat="1" ht="20.25" customHeight="1">
      <c r="B48" s="58" t="s">
        <v>244</v>
      </c>
    </row>
    <row r="49" spans="2:8" s="56" customFormat="1" ht="20.25" customHeight="1">
      <c r="B49" s="58" t="s">
        <v>264</v>
      </c>
    </row>
    <row r="50" spans="2:8" s="56" customFormat="1" ht="20.25" customHeight="1">
      <c r="B50" s="62" t="s">
        <v>265</v>
      </c>
      <c r="H50" s="299"/>
    </row>
    <row r="51" spans="2:8" s="56" customFormat="1" ht="20.25" customHeight="1">
      <c r="B51" s="62" t="s">
        <v>266</v>
      </c>
    </row>
  </sheetData>
  <mergeCells count="23">
    <mergeCell ref="B21:D23"/>
    <mergeCell ref="E21:J23"/>
    <mergeCell ref="B3:J3"/>
    <mergeCell ref="H5:J5"/>
    <mergeCell ref="G9:J9"/>
    <mergeCell ref="F10:F11"/>
    <mergeCell ref="G10:J10"/>
    <mergeCell ref="G11:J11"/>
    <mergeCell ref="B14:J14"/>
    <mergeCell ref="B15:J15"/>
    <mergeCell ref="B16:J16"/>
    <mergeCell ref="B18:D20"/>
    <mergeCell ref="E18:J20"/>
    <mergeCell ref="B33:D35"/>
    <mergeCell ref="E33:J35"/>
    <mergeCell ref="B36:D40"/>
    <mergeCell ref="E36:J40"/>
    <mergeCell ref="B24:D26"/>
    <mergeCell ref="E24:J26"/>
    <mergeCell ref="B27:D29"/>
    <mergeCell ref="E27:J29"/>
    <mergeCell ref="B30:D32"/>
    <mergeCell ref="E30:J32"/>
  </mergeCells>
  <phoneticPr fontId="13"/>
  <printOptions horizontalCentered="1"/>
  <pageMargins left="0.78740157480314965" right="0.59055118110236227" top="0.78740157480314965" bottom="0.39370078740157483" header="0.31496062992125984" footer="0.31496062992125984"/>
  <pageSetup paperSize="9" orientation="portrait" horizontalDpi="4294967293" verticalDpi="4294967293" r:id="rId1"/>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4" tint="0.59999389629810485"/>
  </sheetPr>
  <dimension ref="A1:K40"/>
  <sheetViews>
    <sheetView view="pageBreakPreview" zoomScale="85" zoomScaleNormal="85" zoomScaleSheetLayoutView="85" workbookViewId="0">
      <selection activeCell="S29" sqref="S29"/>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9.899999999999999" customHeight="1">
      <c r="A1" s="1270" t="s">
        <v>267</v>
      </c>
      <c r="B1" s="1270"/>
      <c r="C1" s="1270"/>
      <c r="D1" s="1270"/>
      <c r="E1" s="1270"/>
      <c r="F1" s="1270"/>
      <c r="G1" s="1270"/>
      <c r="H1" s="1270"/>
      <c r="I1" s="1270"/>
      <c r="J1" s="1270"/>
      <c r="K1" s="1270"/>
    </row>
    <row r="2" spans="1:11" ht="19.899999999999999" customHeight="1">
      <c r="A2" s="56"/>
      <c r="B2" s="56"/>
      <c r="C2" s="56"/>
      <c r="D2" s="56"/>
      <c r="E2" s="56"/>
      <c r="F2" s="56"/>
      <c r="G2" s="56"/>
      <c r="H2" s="56"/>
      <c r="I2" s="56"/>
      <c r="J2" s="56"/>
      <c r="K2" s="56"/>
    </row>
    <row r="3" spans="1:11" ht="19.899999999999999" customHeight="1">
      <c r="A3" s="56"/>
      <c r="B3" s="1166" t="s">
        <v>268</v>
      </c>
      <c r="C3" s="1166"/>
      <c r="D3" s="1166"/>
      <c r="E3" s="1166"/>
      <c r="F3" s="1166"/>
      <c r="G3" s="1166"/>
      <c r="H3" s="1166"/>
      <c r="I3" s="1166"/>
      <c r="J3" s="1166"/>
      <c r="K3" s="56"/>
    </row>
    <row r="4" spans="1:11" ht="19.899999999999999" customHeight="1">
      <c r="A4" s="56"/>
      <c r="B4" s="56"/>
      <c r="C4" s="56"/>
      <c r="D4" s="56"/>
      <c r="E4" s="56"/>
      <c r="F4" s="56"/>
      <c r="G4" s="56"/>
      <c r="H4" s="56"/>
      <c r="I4" s="56"/>
      <c r="J4" s="56"/>
      <c r="K4" s="56"/>
    </row>
    <row r="5" spans="1:11" ht="20.100000000000001" customHeight="1">
      <c r="A5" s="56"/>
      <c r="B5" s="56"/>
      <c r="C5" s="56"/>
      <c r="D5" s="56"/>
      <c r="E5" s="56"/>
      <c r="F5" s="56"/>
      <c r="G5" s="56"/>
      <c r="H5" s="1153" t="s">
        <v>803</v>
      </c>
      <c r="I5" s="1153"/>
      <c r="J5" s="1153"/>
      <c r="K5" s="56"/>
    </row>
    <row r="6" spans="1:11" ht="19.899999999999999" customHeight="1">
      <c r="A6" s="56"/>
      <c r="B6" s="56"/>
      <c r="C6" s="56"/>
      <c r="D6" s="56"/>
      <c r="E6" s="56"/>
      <c r="F6" s="56"/>
      <c r="G6" s="56"/>
      <c r="H6" s="56"/>
      <c r="I6" s="56"/>
      <c r="J6" s="56"/>
      <c r="K6" s="56"/>
    </row>
    <row r="7" spans="1:11" ht="19.899999999999999" customHeight="1">
      <c r="A7" s="56"/>
      <c r="B7" s="56" t="s">
        <v>800</v>
      </c>
      <c r="C7" s="56"/>
      <c r="D7" s="56"/>
      <c r="E7" s="56"/>
      <c r="F7" s="56"/>
      <c r="G7" s="56"/>
      <c r="H7" s="56"/>
      <c r="I7" s="56"/>
      <c r="J7" s="56"/>
      <c r="K7" s="56"/>
    </row>
    <row r="8" spans="1:11" ht="19.899999999999999" customHeight="1">
      <c r="A8" s="56"/>
      <c r="B8" s="56"/>
      <c r="C8" s="56"/>
      <c r="D8" s="56"/>
      <c r="E8" s="56"/>
      <c r="F8" s="56"/>
      <c r="G8" s="56"/>
      <c r="H8" s="56"/>
      <c r="I8" s="56"/>
      <c r="J8" s="56"/>
      <c r="K8" s="56"/>
    </row>
    <row r="9" spans="1:11" ht="19.899999999999999" customHeight="1">
      <c r="A9" s="56"/>
      <c r="B9" s="56"/>
      <c r="C9" s="56"/>
      <c r="D9" s="56"/>
      <c r="E9" s="56"/>
      <c r="F9" s="56" t="s">
        <v>229</v>
      </c>
      <c r="G9" s="56"/>
      <c r="H9" s="56"/>
      <c r="I9" s="56"/>
      <c r="J9" s="56"/>
      <c r="K9" s="56"/>
    </row>
    <row r="10" spans="1:11" ht="19.899999999999999" customHeight="1">
      <c r="A10" s="56"/>
      <c r="B10" s="56"/>
      <c r="C10" s="56"/>
      <c r="D10" s="56"/>
      <c r="E10" s="56"/>
      <c r="F10" s="57" t="s">
        <v>203</v>
      </c>
      <c r="G10" s="1142"/>
      <c r="H10" s="1142"/>
      <c r="I10" s="1142"/>
      <c r="J10" s="1142"/>
      <c r="K10" s="56"/>
    </row>
    <row r="11" spans="1:11" ht="19.899999999999999" customHeight="1">
      <c r="A11" s="56"/>
      <c r="B11" s="56"/>
      <c r="C11" s="56"/>
      <c r="D11" s="56"/>
      <c r="E11" s="56"/>
      <c r="F11" s="1154" t="s">
        <v>204</v>
      </c>
      <c r="G11" s="1142"/>
      <c r="H11" s="1142"/>
      <c r="I11" s="1142"/>
      <c r="J11" s="1142"/>
      <c r="K11" s="56"/>
    </row>
    <row r="12" spans="1:11" ht="19.899999999999999" customHeight="1">
      <c r="A12" s="56"/>
      <c r="B12" s="56"/>
      <c r="C12" s="56"/>
      <c r="D12" s="56"/>
      <c r="E12" s="56"/>
      <c r="F12" s="1154"/>
      <c r="G12" s="1142"/>
      <c r="H12" s="1142"/>
      <c r="I12" s="1142"/>
      <c r="J12" s="1142"/>
      <c r="K12" s="56"/>
    </row>
    <row r="13" spans="1:11" ht="20.100000000000001" customHeight="1">
      <c r="A13" s="56"/>
      <c r="B13" s="56"/>
      <c r="C13" s="56"/>
      <c r="D13" s="56"/>
      <c r="E13" s="56"/>
      <c r="F13" s="306"/>
      <c r="G13" s="305"/>
      <c r="H13" s="305"/>
      <c r="I13" s="305"/>
      <c r="J13" s="305"/>
      <c r="K13" s="56"/>
    </row>
    <row r="14" spans="1:11" ht="20.100000000000001" customHeight="1">
      <c r="A14" s="56"/>
      <c r="B14" s="56"/>
      <c r="C14" s="56"/>
      <c r="D14" s="56"/>
      <c r="E14" s="56"/>
      <c r="F14" s="306"/>
      <c r="G14" s="305"/>
      <c r="H14" s="305"/>
      <c r="I14" s="305"/>
      <c r="J14" s="305"/>
      <c r="K14" s="56"/>
    </row>
    <row r="15" spans="1:11" ht="19.899999999999999" customHeight="1">
      <c r="A15" s="56"/>
      <c r="B15" s="56" t="s">
        <v>690</v>
      </c>
      <c r="C15" s="56"/>
      <c r="D15" s="56"/>
      <c r="E15" s="56"/>
      <c r="F15" s="56"/>
      <c r="G15" s="56"/>
      <c r="H15" s="56"/>
      <c r="I15" s="56"/>
      <c r="J15" s="56"/>
      <c r="K15" s="56"/>
    </row>
    <row r="16" spans="1:11" ht="19.899999999999999" customHeight="1">
      <c r="A16" s="56"/>
      <c r="B16" s="56" t="s">
        <v>689</v>
      </c>
      <c r="C16" s="56"/>
      <c r="D16" s="56"/>
      <c r="E16" s="56"/>
      <c r="F16" s="56"/>
      <c r="G16" s="56"/>
      <c r="H16" s="56"/>
      <c r="I16" s="56"/>
      <c r="J16" s="56"/>
      <c r="K16" s="56"/>
    </row>
    <row r="17" spans="1:11" ht="19.899999999999999" customHeight="1" thickBot="1">
      <c r="A17" s="56"/>
      <c r="B17" s="56"/>
      <c r="C17" s="56"/>
      <c r="D17" s="56"/>
      <c r="E17" s="56"/>
      <c r="F17" s="56"/>
      <c r="G17" s="56"/>
      <c r="H17" s="56"/>
      <c r="I17" s="56"/>
      <c r="J17" s="56"/>
      <c r="K17" s="56"/>
    </row>
    <row r="18" spans="1:11" ht="19.899999999999999" customHeight="1">
      <c r="A18" s="56"/>
      <c r="B18" s="1202" t="s">
        <v>230</v>
      </c>
      <c r="C18" s="1203"/>
      <c r="D18" s="1204"/>
      <c r="E18" s="1205"/>
      <c r="F18" s="1259"/>
      <c r="G18" s="1259"/>
      <c r="H18" s="1259"/>
      <c r="I18" s="1259"/>
      <c r="J18" s="1260"/>
      <c r="K18" s="56"/>
    </row>
    <row r="19" spans="1:11" ht="19.899999999999999" customHeight="1">
      <c r="A19" s="56"/>
      <c r="B19" s="1188"/>
      <c r="C19" s="1189"/>
      <c r="D19" s="1190"/>
      <c r="E19" s="1199"/>
      <c r="F19" s="1200"/>
      <c r="G19" s="1200"/>
      <c r="H19" s="1200"/>
      <c r="I19" s="1200"/>
      <c r="J19" s="1201"/>
      <c r="K19" s="56"/>
    </row>
    <row r="20" spans="1:11" ht="19.899999999999999" customHeight="1">
      <c r="A20" s="56"/>
      <c r="B20" s="1173" t="s">
        <v>133</v>
      </c>
      <c r="C20" s="1174"/>
      <c r="D20" s="1175"/>
      <c r="E20" s="1116"/>
      <c r="F20" s="1106"/>
      <c r="G20" s="1106"/>
      <c r="H20" s="1106"/>
      <c r="I20" s="1106"/>
      <c r="J20" s="1107"/>
      <c r="K20" s="56"/>
    </row>
    <row r="21" spans="1:11" ht="19.899999999999999" customHeight="1">
      <c r="A21" s="56"/>
      <c r="B21" s="1173"/>
      <c r="C21" s="1174"/>
      <c r="D21" s="1175"/>
      <c r="E21" s="1108"/>
      <c r="F21" s="1109"/>
      <c r="G21" s="1109"/>
      <c r="H21" s="1109"/>
      <c r="I21" s="1109"/>
      <c r="J21" s="1110"/>
      <c r="K21" s="56"/>
    </row>
    <row r="22" spans="1:11" ht="19.899999999999999" customHeight="1">
      <c r="A22" s="56"/>
      <c r="B22" s="1119" t="s">
        <v>134</v>
      </c>
      <c r="C22" s="1171"/>
      <c r="D22" s="1172"/>
      <c r="E22" s="1261"/>
      <c r="F22" s="1262"/>
      <c r="G22" s="1262"/>
      <c r="H22" s="1262"/>
      <c r="I22" s="1262"/>
      <c r="J22" s="1263"/>
      <c r="K22" s="56"/>
    </row>
    <row r="23" spans="1:11" ht="19.899999999999999" customHeight="1">
      <c r="A23" s="56"/>
      <c r="B23" s="1188"/>
      <c r="C23" s="1189"/>
      <c r="D23" s="1190"/>
      <c r="E23" s="1264"/>
      <c r="F23" s="1265"/>
      <c r="G23" s="1265"/>
      <c r="H23" s="1265"/>
      <c r="I23" s="1265"/>
      <c r="J23" s="1266"/>
      <c r="K23" s="56"/>
    </row>
    <row r="24" spans="1:11" ht="19.899999999999999" customHeight="1">
      <c r="A24" s="56"/>
      <c r="B24" s="1119" t="s">
        <v>135</v>
      </c>
      <c r="C24" s="1171"/>
      <c r="D24" s="1172"/>
      <c r="E24" s="1105"/>
      <c r="F24" s="1106"/>
      <c r="G24" s="1106"/>
      <c r="H24" s="1106"/>
      <c r="I24" s="1106"/>
      <c r="J24" s="1107"/>
      <c r="K24" s="56"/>
    </row>
    <row r="25" spans="1:11" ht="19.899999999999999" customHeight="1">
      <c r="A25" s="56"/>
      <c r="B25" s="1188"/>
      <c r="C25" s="1189"/>
      <c r="D25" s="1190"/>
      <c r="E25" s="1108"/>
      <c r="F25" s="1109"/>
      <c r="G25" s="1109"/>
      <c r="H25" s="1109"/>
      <c r="I25" s="1109"/>
      <c r="J25" s="1110"/>
      <c r="K25" s="56"/>
    </row>
    <row r="26" spans="1:11" ht="19.899999999999999" customHeight="1">
      <c r="A26" s="56"/>
      <c r="B26" s="1119" t="s">
        <v>269</v>
      </c>
      <c r="C26" s="1171"/>
      <c r="D26" s="1172"/>
      <c r="E26" s="1249" t="s">
        <v>820</v>
      </c>
      <c r="F26" s="1250"/>
      <c r="G26" s="1250"/>
      <c r="H26" s="1250"/>
      <c r="I26" s="1250"/>
      <c r="J26" s="1251"/>
      <c r="K26" s="56"/>
    </row>
    <row r="27" spans="1:11" ht="19.899999999999999" customHeight="1">
      <c r="A27" s="56"/>
      <c r="B27" s="1188"/>
      <c r="C27" s="1189"/>
      <c r="D27" s="1190"/>
      <c r="E27" s="1243"/>
      <c r="F27" s="1244"/>
      <c r="G27" s="1244"/>
      <c r="H27" s="1244"/>
      <c r="I27" s="1244"/>
      <c r="J27" s="1245"/>
      <c r="K27" s="56"/>
    </row>
    <row r="28" spans="1:11" ht="19.899999999999999" customHeight="1">
      <c r="A28" s="56"/>
      <c r="B28" s="1119" t="s">
        <v>270</v>
      </c>
      <c r="C28" s="1171"/>
      <c r="D28" s="1172"/>
      <c r="E28" s="1249" t="s">
        <v>820</v>
      </c>
      <c r="F28" s="1250"/>
      <c r="G28" s="1250"/>
      <c r="H28" s="1250"/>
      <c r="I28" s="1250"/>
      <c r="J28" s="1251"/>
      <c r="K28" s="56"/>
    </row>
    <row r="29" spans="1:11" ht="19.899999999999999" customHeight="1">
      <c r="A29" s="56"/>
      <c r="B29" s="1188"/>
      <c r="C29" s="1189"/>
      <c r="D29" s="1190"/>
      <c r="E29" s="1243"/>
      <c r="F29" s="1244"/>
      <c r="G29" s="1244"/>
      <c r="H29" s="1244"/>
      <c r="I29" s="1244"/>
      <c r="J29" s="1245"/>
      <c r="K29" s="56"/>
    </row>
    <row r="30" spans="1:11" ht="19.899999999999999" customHeight="1">
      <c r="A30" s="56"/>
      <c r="B30" s="1119" t="s">
        <v>271</v>
      </c>
      <c r="C30" s="1171"/>
      <c r="D30" s="1172"/>
      <c r="E30" s="1231"/>
      <c r="F30" s="1232"/>
      <c r="G30" s="1232"/>
      <c r="H30" s="1232"/>
      <c r="I30" s="1232"/>
      <c r="J30" s="1233"/>
      <c r="K30" s="56"/>
    </row>
    <row r="31" spans="1:11" ht="19.899999999999999" customHeight="1">
      <c r="A31" s="56"/>
      <c r="B31" s="1173"/>
      <c r="C31" s="1174"/>
      <c r="D31" s="1175"/>
      <c r="E31" s="1234"/>
      <c r="F31" s="1235"/>
      <c r="G31" s="1235"/>
      <c r="H31" s="1235"/>
      <c r="I31" s="1235"/>
      <c r="J31" s="1236"/>
      <c r="K31" s="56"/>
    </row>
    <row r="32" spans="1:11" ht="19.899999999999999" customHeight="1">
      <c r="A32" s="56"/>
      <c r="B32" s="1173"/>
      <c r="C32" s="1174"/>
      <c r="D32" s="1175"/>
      <c r="E32" s="1234"/>
      <c r="F32" s="1235"/>
      <c r="G32" s="1235"/>
      <c r="H32" s="1235"/>
      <c r="I32" s="1235"/>
      <c r="J32" s="1236"/>
      <c r="K32" s="56"/>
    </row>
    <row r="33" spans="1:11" ht="19.899999999999999" customHeight="1" thickBot="1">
      <c r="A33" s="56"/>
      <c r="B33" s="1176"/>
      <c r="C33" s="1177"/>
      <c r="D33" s="1178"/>
      <c r="E33" s="1267"/>
      <c r="F33" s="1268"/>
      <c r="G33" s="1268"/>
      <c r="H33" s="1268"/>
      <c r="I33" s="1268"/>
      <c r="J33" s="1269"/>
      <c r="K33" s="56"/>
    </row>
    <row r="34" spans="1:11" ht="19.899999999999999" customHeight="1">
      <c r="A34" s="56"/>
      <c r="B34" s="64"/>
      <c r="C34" s="64"/>
      <c r="D34" s="64"/>
      <c r="E34" s="65"/>
      <c r="F34" s="65"/>
      <c r="G34" s="65"/>
      <c r="H34" s="65"/>
      <c r="I34" s="65"/>
      <c r="J34" s="65"/>
      <c r="K34" s="56"/>
    </row>
    <row r="35" spans="1:11" ht="20.25" customHeight="1">
      <c r="A35" s="56"/>
      <c r="B35" s="64"/>
      <c r="C35" s="64"/>
      <c r="D35" s="64"/>
      <c r="E35" s="65"/>
      <c r="F35" s="65"/>
      <c r="G35" s="65"/>
      <c r="H35" s="65"/>
      <c r="I35" s="65"/>
      <c r="J35" s="65"/>
      <c r="K35" s="56"/>
    </row>
    <row r="36" spans="1:11" ht="20.25" customHeight="1">
      <c r="A36" s="56"/>
      <c r="B36" s="56"/>
      <c r="C36" s="56"/>
      <c r="D36" s="56"/>
      <c r="E36" s="56"/>
      <c r="F36" s="56"/>
      <c r="G36" s="56"/>
      <c r="H36" s="56"/>
      <c r="I36" s="56"/>
      <c r="J36" s="56"/>
      <c r="K36" s="56"/>
    </row>
    <row r="40" spans="1:11" ht="20.25" customHeight="1">
      <c r="H40" s="61"/>
    </row>
  </sheetData>
  <mergeCells count="21">
    <mergeCell ref="A1:K1"/>
    <mergeCell ref="B3:J3"/>
    <mergeCell ref="H5:J5"/>
    <mergeCell ref="G10:J10"/>
    <mergeCell ref="F11:F12"/>
    <mergeCell ref="G11:J11"/>
    <mergeCell ref="G12:J12"/>
    <mergeCell ref="B18:D19"/>
    <mergeCell ref="E18:J19"/>
    <mergeCell ref="B20:D21"/>
    <mergeCell ref="E20:J21"/>
    <mergeCell ref="B22:D23"/>
    <mergeCell ref="E22:J23"/>
    <mergeCell ref="B30:D33"/>
    <mergeCell ref="E30:J33"/>
    <mergeCell ref="B24:D25"/>
    <mergeCell ref="E24:J25"/>
    <mergeCell ref="B26:D27"/>
    <mergeCell ref="E26:J27"/>
    <mergeCell ref="B28:D29"/>
    <mergeCell ref="E28:J29"/>
  </mergeCells>
  <phoneticPr fontId="13"/>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59999389629810485"/>
  </sheetPr>
  <dimension ref="A1:N44"/>
  <sheetViews>
    <sheetView view="pageBreakPreview" zoomScale="85" zoomScaleNormal="85" zoomScaleSheetLayoutView="85" workbookViewId="0">
      <selection activeCell="Q10" sqref="Q10"/>
    </sheetView>
  </sheetViews>
  <sheetFormatPr defaultColWidth="9.125" defaultRowHeight="21.75" customHeight="1"/>
  <cols>
    <col min="1" max="1" width="9.125" style="8"/>
    <col min="2" max="2" width="9.125" style="8" customWidth="1"/>
    <col min="3" max="4" width="9.125" style="8"/>
    <col min="5" max="5" width="11.625" style="8" bestFit="1" customWidth="1"/>
    <col min="6" max="8" width="9.125" style="8"/>
    <col min="9" max="9" width="13.625" style="8" customWidth="1"/>
    <col min="10" max="10" width="4.625" style="8" customWidth="1"/>
    <col min="11" max="11" width="4.625" style="70" customWidth="1"/>
    <col min="12" max="12" width="22.75" style="8" bestFit="1" customWidth="1"/>
    <col min="13" max="13" width="3.5" style="70" bestFit="1" customWidth="1"/>
    <col min="14" max="16384" width="9.125" style="8"/>
  </cols>
  <sheetData>
    <row r="1" spans="1:9" ht="18.95" customHeight="1">
      <c r="A1" s="8" t="s">
        <v>189</v>
      </c>
    </row>
    <row r="2" spans="1:9" ht="18.95" customHeight="1"/>
    <row r="3" spans="1:9" ht="21.95" customHeight="1">
      <c r="A3" s="547" t="s">
        <v>130</v>
      </c>
      <c r="B3" s="547"/>
      <c r="C3" s="547"/>
      <c r="D3" s="547"/>
      <c r="E3" s="547"/>
      <c r="F3" s="547"/>
      <c r="G3" s="547"/>
      <c r="H3" s="547"/>
      <c r="I3" s="547"/>
    </row>
    <row r="4" spans="1:9" ht="18.95" customHeight="1"/>
    <row r="5" spans="1:9" ht="18.95" customHeight="1">
      <c r="I5" s="9" t="s">
        <v>782</v>
      </c>
    </row>
    <row r="6" spans="1:9" ht="18.95" customHeight="1"/>
    <row r="7" spans="1:9" ht="18.95" customHeight="1">
      <c r="A7" s="8" t="s">
        <v>783</v>
      </c>
    </row>
    <row r="8" spans="1:9" ht="18.95" customHeight="1"/>
    <row r="9" spans="1:9" ht="18.95" customHeight="1">
      <c r="E9" s="70" t="s">
        <v>132</v>
      </c>
      <c r="F9" s="548"/>
      <c r="G9" s="548"/>
      <c r="H9" s="548"/>
      <c r="I9" s="548"/>
    </row>
    <row r="10" spans="1:9" ht="18.95" customHeight="1">
      <c r="E10" s="549" t="s">
        <v>131</v>
      </c>
      <c r="F10" s="548"/>
      <c r="G10" s="548"/>
      <c r="H10" s="548"/>
      <c r="I10" s="548"/>
    </row>
    <row r="11" spans="1:9" ht="18.95" customHeight="1">
      <c r="E11" s="549"/>
      <c r="F11" s="548"/>
      <c r="G11" s="548"/>
      <c r="H11" s="548"/>
      <c r="I11" s="548"/>
    </row>
    <row r="12" spans="1:9" ht="18.95" customHeight="1"/>
    <row r="13" spans="1:9" ht="18.95" customHeight="1">
      <c r="A13" s="8" t="s">
        <v>664</v>
      </c>
    </row>
    <row r="14" spans="1:9" ht="18.95" customHeight="1">
      <c r="A14" s="8" t="s">
        <v>663</v>
      </c>
    </row>
    <row r="15" spans="1:9" ht="18.95" customHeight="1" thickBot="1"/>
    <row r="16" spans="1:9" ht="18.95" customHeight="1">
      <c r="A16" s="541" t="s">
        <v>133</v>
      </c>
      <c r="B16" s="542"/>
      <c r="C16" s="543"/>
      <c r="D16" s="544"/>
      <c r="E16" s="545"/>
      <c r="F16" s="545"/>
      <c r="G16" s="545"/>
      <c r="H16" s="545"/>
      <c r="I16" s="546"/>
    </row>
    <row r="17" spans="1:14" ht="18.95" customHeight="1">
      <c r="A17" s="490"/>
      <c r="B17" s="491"/>
      <c r="C17" s="492"/>
      <c r="D17" s="508"/>
      <c r="E17" s="509"/>
      <c r="F17" s="509"/>
      <c r="G17" s="509"/>
      <c r="H17" s="509"/>
      <c r="I17" s="510"/>
    </row>
    <row r="18" spans="1:14" ht="18.95" customHeight="1">
      <c r="A18" s="493"/>
      <c r="B18" s="494"/>
      <c r="C18" s="495"/>
      <c r="D18" s="511"/>
      <c r="E18" s="512"/>
      <c r="F18" s="512"/>
      <c r="G18" s="512"/>
      <c r="H18" s="512"/>
      <c r="I18" s="513"/>
    </row>
    <row r="19" spans="1:14" ht="18.95" customHeight="1">
      <c r="A19" s="487" t="s">
        <v>134</v>
      </c>
      <c r="B19" s="488"/>
      <c r="C19" s="489"/>
      <c r="D19" s="521"/>
      <c r="E19" s="522"/>
      <c r="F19" s="522"/>
      <c r="G19" s="522"/>
      <c r="H19" s="522"/>
      <c r="I19" s="523"/>
      <c r="M19" s="206"/>
    </row>
    <row r="20" spans="1:14" ht="18.95" customHeight="1">
      <c r="A20" s="490"/>
      <c r="B20" s="491"/>
      <c r="C20" s="492"/>
      <c r="D20" s="524"/>
      <c r="E20" s="525"/>
      <c r="F20" s="525"/>
      <c r="G20" s="525"/>
      <c r="H20" s="525"/>
      <c r="I20" s="526"/>
      <c r="M20" s="206"/>
    </row>
    <row r="21" spans="1:14" ht="18.95" customHeight="1">
      <c r="A21" s="493"/>
      <c r="B21" s="494"/>
      <c r="C21" s="495"/>
      <c r="D21" s="527"/>
      <c r="E21" s="528"/>
      <c r="F21" s="528"/>
      <c r="G21" s="528"/>
      <c r="H21" s="528"/>
      <c r="I21" s="529"/>
      <c r="M21" s="206"/>
    </row>
    <row r="22" spans="1:14" ht="18.95" customHeight="1">
      <c r="A22" s="487" t="s">
        <v>135</v>
      </c>
      <c r="B22" s="488"/>
      <c r="C22" s="489"/>
      <c r="D22" s="530"/>
      <c r="E22" s="530"/>
      <c r="F22" s="530"/>
      <c r="G22" s="530"/>
      <c r="H22" s="530"/>
      <c r="I22" s="531"/>
      <c r="K22" s="309" t="s">
        <v>138</v>
      </c>
      <c r="L22" s="8" t="s">
        <v>150</v>
      </c>
      <c r="M22" s="309" t="s">
        <v>157</v>
      </c>
      <c r="N22" s="8" t="s">
        <v>440</v>
      </c>
    </row>
    <row r="23" spans="1:14" ht="18.95" customHeight="1">
      <c r="A23" s="490"/>
      <c r="B23" s="491"/>
      <c r="C23" s="492"/>
      <c r="D23" s="530"/>
      <c r="E23" s="530"/>
      <c r="F23" s="530"/>
      <c r="G23" s="530"/>
      <c r="H23" s="530"/>
      <c r="I23" s="531"/>
      <c r="K23" s="309" t="s">
        <v>139</v>
      </c>
      <c r="L23" s="8" t="s">
        <v>151</v>
      </c>
      <c r="M23" s="309"/>
    </row>
    <row r="24" spans="1:14" ht="18.95" customHeight="1">
      <c r="A24" s="493"/>
      <c r="B24" s="494"/>
      <c r="C24" s="495"/>
      <c r="D24" s="530"/>
      <c r="E24" s="530"/>
      <c r="F24" s="530"/>
      <c r="G24" s="530"/>
      <c r="H24" s="530"/>
      <c r="I24" s="531"/>
      <c r="K24" s="309" t="s">
        <v>140</v>
      </c>
      <c r="L24" s="8" t="s">
        <v>153</v>
      </c>
      <c r="M24" s="309" t="s">
        <v>157</v>
      </c>
      <c r="N24" s="8" t="s">
        <v>313</v>
      </c>
    </row>
    <row r="25" spans="1:14" ht="18.95" customHeight="1">
      <c r="A25" s="487" t="s">
        <v>136</v>
      </c>
      <c r="B25" s="488"/>
      <c r="C25" s="489"/>
      <c r="D25" s="532"/>
      <c r="E25" s="533"/>
      <c r="F25" s="533"/>
      <c r="G25" s="533"/>
      <c r="H25" s="533"/>
      <c r="I25" s="534"/>
      <c r="K25" s="309" t="s">
        <v>141</v>
      </c>
      <c r="L25" s="8" t="s">
        <v>152</v>
      </c>
      <c r="M25" s="309" t="s">
        <v>157</v>
      </c>
      <c r="N25" s="8" t="s">
        <v>158</v>
      </c>
    </row>
    <row r="26" spans="1:14" ht="18.95" customHeight="1">
      <c r="A26" s="490"/>
      <c r="B26" s="491"/>
      <c r="C26" s="492"/>
      <c r="D26" s="535"/>
      <c r="E26" s="536"/>
      <c r="F26" s="536"/>
      <c r="G26" s="536"/>
      <c r="H26" s="536"/>
      <c r="I26" s="537"/>
      <c r="K26" s="309" t="s">
        <v>142</v>
      </c>
      <c r="L26" s="8" t="s">
        <v>148</v>
      </c>
      <c r="M26" s="309" t="s">
        <v>157</v>
      </c>
      <c r="N26" s="8" t="s">
        <v>604</v>
      </c>
    </row>
    <row r="27" spans="1:14" ht="18.95" customHeight="1">
      <c r="A27" s="493"/>
      <c r="B27" s="494"/>
      <c r="C27" s="495"/>
      <c r="D27" s="538"/>
      <c r="E27" s="539"/>
      <c r="F27" s="539"/>
      <c r="G27" s="539"/>
      <c r="H27" s="539"/>
      <c r="I27" s="540"/>
      <c r="K27" s="309" t="s">
        <v>143</v>
      </c>
      <c r="L27" s="8" t="s">
        <v>149</v>
      </c>
      <c r="M27" s="309"/>
    </row>
    <row r="28" spans="1:14" ht="18.95" customHeight="1">
      <c r="A28" s="487" t="s">
        <v>441</v>
      </c>
      <c r="B28" s="488"/>
      <c r="C28" s="489"/>
      <c r="D28" s="496"/>
      <c r="E28" s="497"/>
      <c r="F28" s="497"/>
      <c r="G28" s="497"/>
      <c r="H28" s="497"/>
      <c r="I28" s="498"/>
      <c r="K28" s="309" t="s">
        <v>144</v>
      </c>
      <c r="L28" s="8" t="s">
        <v>155</v>
      </c>
      <c r="M28" s="309"/>
    </row>
    <row r="29" spans="1:14" ht="18.95" customHeight="1">
      <c r="A29" s="490"/>
      <c r="B29" s="491"/>
      <c r="C29" s="492"/>
      <c r="D29" s="499"/>
      <c r="E29" s="500"/>
      <c r="F29" s="500"/>
      <c r="G29" s="500"/>
      <c r="H29" s="500"/>
      <c r="I29" s="501"/>
      <c r="K29" s="309" t="s">
        <v>145</v>
      </c>
      <c r="L29" s="8" t="s">
        <v>602</v>
      </c>
      <c r="M29" s="309"/>
    </row>
    <row r="30" spans="1:14" ht="18.95" customHeight="1">
      <c r="A30" s="493"/>
      <c r="B30" s="494"/>
      <c r="C30" s="495"/>
      <c r="D30" s="502"/>
      <c r="E30" s="503"/>
      <c r="F30" s="503"/>
      <c r="G30" s="503"/>
      <c r="H30" s="503"/>
      <c r="I30" s="504"/>
      <c r="K30" s="309" t="s">
        <v>146</v>
      </c>
      <c r="L30" s="8" t="s">
        <v>154</v>
      </c>
      <c r="M30" s="309"/>
    </row>
    <row r="31" spans="1:14" ht="18.95" customHeight="1">
      <c r="A31" s="487" t="s">
        <v>442</v>
      </c>
      <c r="B31" s="488"/>
      <c r="C31" s="489"/>
      <c r="D31" s="505"/>
      <c r="E31" s="506"/>
      <c r="F31" s="506"/>
      <c r="G31" s="506"/>
      <c r="H31" s="506"/>
      <c r="I31" s="507"/>
      <c r="K31" s="309" t="s">
        <v>147</v>
      </c>
      <c r="L31" s="8" t="s">
        <v>156</v>
      </c>
      <c r="M31" s="309"/>
    </row>
    <row r="32" spans="1:14" ht="18.95" customHeight="1">
      <c r="A32" s="490"/>
      <c r="B32" s="491"/>
      <c r="C32" s="492"/>
      <c r="D32" s="508"/>
      <c r="E32" s="509"/>
      <c r="F32" s="509"/>
      <c r="G32" s="509"/>
      <c r="H32" s="509"/>
      <c r="I32" s="510"/>
      <c r="K32" s="309" t="s">
        <v>603</v>
      </c>
      <c r="L32" s="8" t="s">
        <v>41</v>
      </c>
      <c r="M32" s="309"/>
    </row>
    <row r="33" spans="1:9" ht="18.95" customHeight="1">
      <c r="A33" s="493"/>
      <c r="B33" s="494"/>
      <c r="C33" s="495"/>
      <c r="D33" s="511"/>
      <c r="E33" s="512"/>
      <c r="F33" s="512"/>
      <c r="G33" s="512"/>
      <c r="H33" s="512"/>
      <c r="I33" s="513"/>
    </row>
    <row r="34" spans="1:9" ht="18.95" customHeight="1">
      <c r="A34" s="487" t="s">
        <v>137</v>
      </c>
      <c r="B34" s="488"/>
      <c r="C34" s="489"/>
      <c r="D34" s="517"/>
      <c r="E34" s="517"/>
      <c r="F34" s="517"/>
      <c r="G34" s="517"/>
      <c r="H34" s="517"/>
      <c r="I34" s="518"/>
    </row>
    <row r="35" spans="1:9" ht="18.95" customHeight="1">
      <c r="A35" s="490"/>
      <c r="B35" s="491"/>
      <c r="C35" s="492"/>
      <c r="D35" s="517"/>
      <c r="E35" s="517"/>
      <c r="F35" s="517"/>
      <c r="G35" s="517"/>
      <c r="H35" s="517"/>
      <c r="I35" s="518"/>
    </row>
    <row r="36" spans="1:9" ht="18.95" customHeight="1" thickBot="1">
      <c r="A36" s="514"/>
      <c r="B36" s="515"/>
      <c r="C36" s="516"/>
      <c r="D36" s="519"/>
      <c r="E36" s="519"/>
      <c r="F36" s="519"/>
      <c r="G36" s="519"/>
      <c r="H36" s="519"/>
      <c r="I36" s="520"/>
    </row>
    <row r="37" spans="1:9" ht="15" customHeight="1">
      <c r="A37" s="2" t="s">
        <v>129</v>
      </c>
      <c r="B37" s="2"/>
      <c r="C37" s="2"/>
      <c r="D37" s="2"/>
      <c r="E37" s="2"/>
      <c r="F37" s="2"/>
      <c r="G37" s="2"/>
      <c r="H37" s="2"/>
      <c r="I37" s="2"/>
    </row>
    <row r="38" spans="1:9" ht="15" customHeight="1">
      <c r="A38" s="2" t="s">
        <v>443</v>
      </c>
      <c r="B38" s="2"/>
      <c r="C38" s="2"/>
      <c r="D38" s="2"/>
      <c r="E38" s="2"/>
      <c r="F38" s="2"/>
      <c r="G38" s="2"/>
      <c r="H38" s="2"/>
      <c r="I38" s="2"/>
    </row>
    <row r="39" spans="1:9" ht="15" customHeight="1">
      <c r="A39" s="2" t="s">
        <v>444</v>
      </c>
      <c r="B39" s="2"/>
      <c r="C39" s="2"/>
      <c r="D39" s="2"/>
      <c r="E39" s="2"/>
      <c r="F39" s="2"/>
      <c r="G39" s="2"/>
      <c r="H39" s="2"/>
      <c r="I39" s="2"/>
    </row>
    <row r="40" spans="1:9" ht="15" customHeight="1">
      <c r="A40" s="2" t="s">
        <v>445</v>
      </c>
      <c r="B40" s="2"/>
      <c r="C40" s="2"/>
      <c r="D40" s="2"/>
      <c r="E40" s="2"/>
      <c r="F40" s="2"/>
      <c r="G40" s="2"/>
      <c r="H40" s="2"/>
      <c r="I40" s="2"/>
    </row>
    <row r="41" spans="1:9" ht="15" customHeight="1">
      <c r="A41" s="2" t="s">
        <v>446</v>
      </c>
      <c r="B41" s="2"/>
      <c r="C41" s="2"/>
      <c r="D41" s="2"/>
      <c r="E41" s="2"/>
      <c r="F41" s="2"/>
      <c r="G41" s="2"/>
      <c r="H41" s="2"/>
      <c r="I41" s="2"/>
    </row>
    <row r="42" spans="1:9" ht="15" customHeight="1">
      <c r="A42" s="2" t="s">
        <v>447</v>
      </c>
      <c r="B42" s="2"/>
      <c r="C42" s="2"/>
      <c r="D42" s="2"/>
      <c r="E42" s="2"/>
      <c r="F42" s="2"/>
      <c r="G42" s="2"/>
      <c r="H42" s="2"/>
      <c r="I42" s="2"/>
    </row>
    <row r="43" spans="1:9" ht="15" customHeight="1">
      <c r="A43" s="2" t="s">
        <v>448</v>
      </c>
    </row>
    <row r="44" spans="1:9" ht="15" customHeight="1">
      <c r="A44" s="2" t="s">
        <v>449</v>
      </c>
    </row>
  </sheetData>
  <mergeCells count="19">
    <mergeCell ref="A16:C18"/>
    <mergeCell ref="D16:I18"/>
    <mergeCell ref="A3:I3"/>
    <mergeCell ref="F9:I9"/>
    <mergeCell ref="E10:E11"/>
    <mergeCell ref="F10:I10"/>
    <mergeCell ref="F11:I11"/>
    <mergeCell ref="A19:C21"/>
    <mergeCell ref="D19:I21"/>
    <mergeCell ref="A22:C24"/>
    <mergeCell ref="D22:I24"/>
    <mergeCell ref="A25:C27"/>
    <mergeCell ref="D25:I27"/>
    <mergeCell ref="A28:C30"/>
    <mergeCell ref="D28:I30"/>
    <mergeCell ref="A31:C33"/>
    <mergeCell ref="D31:I33"/>
    <mergeCell ref="A34:C36"/>
    <mergeCell ref="D34:I36"/>
  </mergeCells>
  <phoneticPr fontId="13"/>
  <printOptions horizontalCentered="1"/>
  <pageMargins left="0.78740157480314965" right="0.59055118110236227" top="0.78740157480314965" bottom="0.39370078740157483" header="0.31496062992125984" footer="0.31496062992125984"/>
  <pageSetup paperSize="9" orientation="portrait" horizontalDpi="4294967293" verticalDpi="4294967293"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theme="4" tint="0.59999389629810485"/>
  </sheetPr>
  <dimension ref="A1:K42"/>
  <sheetViews>
    <sheetView view="pageBreakPreview" zoomScale="85" zoomScaleNormal="85" zoomScaleSheetLayoutView="85" workbookViewId="0">
      <selection activeCell="E9" sqref="E9:E11"/>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8" customHeight="1">
      <c r="A1" s="1270" t="s">
        <v>272</v>
      </c>
      <c r="B1" s="1270"/>
      <c r="C1" s="1270"/>
      <c r="D1" s="1270"/>
      <c r="E1" s="1270"/>
      <c r="F1" s="1270"/>
      <c r="G1" s="1270"/>
      <c r="H1" s="1270"/>
      <c r="I1" s="1270"/>
      <c r="J1" s="1270"/>
      <c r="K1" s="1270"/>
    </row>
    <row r="2" spans="1:11" ht="18" customHeight="1">
      <c r="A2" s="56"/>
      <c r="B2" s="56"/>
      <c r="C2" s="56"/>
      <c r="D2" s="56"/>
      <c r="E2" s="56"/>
      <c r="F2" s="56"/>
      <c r="G2" s="56"/>
      <c r="H2" s="56"/>
      <c r="I2" s="56"/>
      <c r="J2" s="56"/>
      <c r="K2" s="56"/>
    </row>
    <row r="3" spans="1:11" ht="18" customHeight="1">
      <c r="A3" s="56"/>
      <c r="B3" s="1166" t="s">
        <v>273</v>
      </c>
      <c r="C3" s="1166"/>
      <c r="D3" s="1166"/>
      <c r="E3" s="1166"/>
      <c r="F3" s="1166"/>
      <c r="G3" s="1166"/>
      <c r="H3" s="1166"/>
      <c r="I3" s="1166"/>
      <c r="J3" s="1166"/>
      <c r="K3" s="56"/>
    </row>
    <row r="4" spans="1:11" ht="18" customHeight="1">
      <c r="A4" s="56"/>
      <c r="B4" s="56"/>
      <c r="C4" s="56"/>
      <c r="D4" s="56"/>
      <c r="E4" s="56"/>
      <c r="F4" s="56"/>
      <c r="G4" s="56"/>
      <c r="H4" s="56"/>
      <c r="I4" s="56"/>
      <c r="J4" s="56"/>
      <c r="K4" s="56"/>
    </row>
    <row r="5" spans="1:11" ht="18" customHeight="1">
      <c r="A5" s="56"/>
      <c r="B5" s="56"/>
      <c r="C5" s="56"/>
      <c r="D5" s="56"/>
      <c r="E5" s="56"/>
      <c r="F5" s="56"/>
      <c r="G5" s="56"/>
      <c r="H5" s="1153" t="s">
        <v>803</v>
      </c>
      <c r="I5" s="1153"/>
      <c r="J5" s="1153"/>
      <c r="K5" s="56"/>
    </row>
    <row r="6" spans="1:11" ht="18" customHeight="1">
      <c r="A6" s="56"/>
      <c r="B6" s="56"/>
      <c r="C6" s="56"/>
      <c r="D6" s="56"/>
      <c r="E6" s="56"/>
      <c r="F6" s="56"/>
      <c r="G6" s="56"/>
      <c r="H6" s="56"/>
      <c r="I6" s="56"/>
      <c r="J6" s="56"/>
      <c r="K6" s="56"/>
    </row>
    <row r="7" spans="1:11" ht="18" customHeight="1">
      <c r="A7" s="56"/>
      <c r="B7" s="56" t="s">
        <v>800</v>
      </c>
      <c r="C7" s="56"/>
      <c r="D7" s="56"/>
      <c r="E7" s="56"/>
      <c r="F7" s="56"/>
      <c r="G7" s="56"/>
      <c r="H7" s="56"/>
      <c r="I7" s="56"/>
      <c r="J7" s="56"/>
      <c r="K7" s="56"/>
    </row>
    <row r="8" spans="1:11" ht="18" customHeight="1">
      <c r="A8" s="56"/>
      <c r="B8" s="56"/>
      <c r="C8" s="56"/>
      <c r="D8" s="56"/>
      <c r="E8" s="56"/>
      <c r="F8" s="56"/>
      <c r="G8" s="56"/>
      <c r="H8" s="56"/>
      <c r="I8" s="56"/>
      <c r="J8" s="56"/>
      <c r="K8" s="56"/>
    </row>
    <row r="9" spans="1:11" ht="18" customHeight="1">
      <c r="A9" s="56"/>
      <c r="B9" s="56"/>
      <c r="C9" s="56"/>
      <c r="D9" s="56"/>
      <c r="E9" s="1305" t="s">
        <v>821</v>
      </c>
      <c r="F9" s="57" t="s">
        <v>203</v>
      </c>
      <c r="G9" s="1142"/>
      <c r="H9" s="1142"/>
      <c r="I9" s="1142"/>
      <c r="J9" s="1142"/>
      <c r="K9" s="56"/>
    </row>
    <row r="10" spans="1:11" ht="18" customHeight="1">
      <c r="A10" s="56"/>
      <c r="B10" s="56"/>
      <c r="C10" s="56"/>
      <c r="D10" s="56"/>
      <c r="E10" s="1305"/>
      <c r="F10" s="1154" t="s">
        <v>204</v>
      </c>
      <c r="G10" s="1142"/>
      <c r="H10" s="1142"/>
      <c r="I10" s="1142"/>
      <c r="J10" s="1142"/>
      <c r="K10" s="56"/>
    </row>
    <row r="11" spans="1:11" ht="18" customHeight="1">
      <c r="A11" s="56"/>
      <c r="B11" s="56"/>
      <c r="C11" s="56"/>
      <c r="D11" s="56"/>
      <c r="E11" s="1305"/>
      <c r="F11" s="1154"/>
      <c r="G11" s="1142"/>
      <c r="H11" s="1142"/>
      <c r="I11" s="1142"/>
      <c r="J11" s="1142"/>
      <c r="K11" s="56"/>
    </row>
    <row r="12" spans="1:11" ht="18" customHeight="1">
      <c r="A12" s="56"/>
      <c r="B12" s="56"/>
      <c r="C12" s="56"/>
      <c r="D12" s="56"/>
      <c r="E12" s="56"/>
      <c r="F12" s="57"/>
      <c r="G12" s="60"/>
      <c r="H12" s="60"/>
      <c r="I12" s="60"/>
      <c r="J12" s="60"/>
      <c r="K12" s="56"/>
    </row>
    <row r="13" spans="1:11" ht="18" customHeight="1">
      <c r="A13" s="56"/>
      <c r="B13" s="56"/>
      <c r="C13" s="56"/>
      <c r="D13" s="56"/>
      <c r="E13" s="56"/>
      <c r="F13" s="304"/>
      <c r="G13" s="303"/>
      <c r="H13" s="303"/>
      <c r="I13" s="303"/>
      <c r="J13" s="303"/>
      <c r="K13" s="56"/>
    </row>
    <row r="14" spans="1:11" ht="18" customHeight="1">
      <c r="A14" s="56"/>
      <c r="B14" s="1142" t="s">
        <v>688</v>
      </c>
      <c r="C14" s="1142"/>
      <c r="D14" s="1142"/>
      <c r="E14" s="1142"/>
      <c r="F14" s="1142"/>
      <c r="G14" s="1142"/>
      <c r="H14" s="1142"/>
      <c r="I14" s="1142"/>
      <c r="J14" s="1142"/>
      <c r="K14" s="56"/>
    </row>
    <row r="15" spans="1:11" ht="18" customHeight="1">
      <c r="A15" s="56"/>
      <c r="B15" s="1142" t="s">
        <v>687</v>
      </c>
      <c r="C15" s="1142"/>
      <c r="D15" s="1142"/>
      <c r="E15" s="1142"/>
      <c r="F15" s="1142"/>
      <c r="G15" s="1142"/>
      <c r="H15" s="1142"/>
      <c r="I15" s="1142"/>
      <c r="J15" s="1142"/>
      <c r="K15" s="56"/>
    </row>
    <row r="16" spans="1:11" ht="18" customHeight="1" thickBot="1">
      <c r="A16" s="56"/>
      <c r="B16" s="56"/>
      <c r="C16" s="56"/>
      <c r="D16" s="56"/>
      <c r="E16" s="56"/>
      <c r="F16" s="56"/>
      <c r="G16" s="56"/>
      <c r="H16" s="56"/>
      <c r="I16" s="56"/>
      <c r="J16" s="56"/>
      <c r="K16" s="56"/>
    </row>
    <row r="17" spans="1:11" ht="18" customHeight="1">
      <c r="A17" s="56"/>
      <c r="B17" s="1271" t="s">
        <v>274</v>
      </c>
      <c r="C17" s="1272"/>
      <c r="D17" s="66" t="s">
        <v>275</v>
      </c>
      <c r="E17" s="1275"/>
      <c r="F17" s="1276"/>
      <c r="G17" s="1276"/>
      <c r="H17" s="1276"/>
      <c r="I17" s="1276"/>
      <c r="J17" s="1277"/>
      <c r="K17" s="56"/>
    </row>
    <row r="18" spans="1:11" ht="18" customHeight="1">
      <c r="A18" s="56"/>
      <c r="B18" s="1273"/>
      <c r="C18" s="1274"/>
      <c r="D18" s="67" t="s">
        <v>276</v>
      </c>
      <c r="E18" s="1199"/>
      <c r="F18" s="1200"/>
      <c r="G18" s="1200"/>
      <c r="H18" s="1200"/>
      <c r="I18" s="1200"/>
      <c r="J18" s="1201"/>
      <c r="K18" s="56"/>
    </row>
    <row r="19" spans="1:11" ht="18" customHeight="1">
      <c r="A19" s="56"/>
      <c r="B19" s="1173" t="s">
        <v>133</v>
      </c>
      <c r="C19" s="1174"/>
      <c r="D19" s="1175"/>
      <c r="E19" s="1196"/>
      <c r="F19" s="1197"/>
      <c r="G19" s="1197"/>
      <c r="H19" s="1197"/>
      <c r="I19" s="1197"/>
      <c r="J19" s="1198"/>
      <c r="K19" s="56"/>
    </row>
    <row r="20" spans="1:11" ht="18" customHeight="1">
      <c r="A20" s="56"/>
      <c r="B20" s="1188"/>
      <c r="C20" s="1189"/>
      <c r="D20" s="1190"/>
      <c r="E20" s="1199"/>
      <c r="F20" s="1200"/>
      <c r="G20" s="1200"/>
      <c r="H20" s="1200"/>
      <c r="I20" s="1200"/>
      <c r="J20" s="1201"/>
      <c r="K20" s="56"/>
    </row>
    <row r="21" spans="1:11" ht="18" customHeight="1">
      <c r="A21" s="56"/>
      <c r="B21" s="1119" t="s">
        <v>134</v>
      </c>
      <c r="C21" s="1171"/>
      <c r="D21" s="1172"/>
      <c r="E21" s="1261"/>
      <c r="F21" s="1262"/>
      <c r="G21" s="1262"/>
      <c r="H21" s="1262"/>
      <c r="I21" s="1262"/>
      <c r="J21" s="1263"/>
      <c r="K21" s="56"/>
    </row>
    <row r="22" spans="1:11" ht="18" customHeight="1">
      <c r="A22" s="56"/>
      <c r="B22" s="1188"/>
      <c r="C22" s="1189"/>
      <c r="D22" s="1190"/>
      <c r="E22" s="1264"/>
      <c r="F22" s="1265"/>
      <c r="G22" s="1265"/>
      <c r="H22" s="1265"/>
      <c r="I22" s="1265"/>
      <c r="J22" s="1266"/>
      <c r="K22" s="56"/>
    </row>
    <row r="23" spans="1:11" ht="18" customHeight="1">
      <c r="A23" s="56"/>
      <c r="B23" s="1119" t="s">
        <v>135</v>
      </c>
      <c r="C23" s="1171"/>
      <c r="D23" s="1172"/>
      <c r="E23" s="1105"/>
      <c r="F23" s="1106"/>
      <c r="G23" s="1106"/>
      <c r="H23" s="1106"/>
      <c r="I23" s="1106"/>
      <c r="J23" s="1107"/>
      <c r="K23" s="56"/>
    </row>
    <row r="24" spans="1:11" ht="18" customHeight="1">
      <c r="A24" s="56"/>
      <c r="B24" s="1188"/>
      <c r="C24" s="1189"/>
      <c r="D24" s="1190"/>
      <c r="E24" s="1108"/>
      <c r="F24" s="1109"/>
      <c r="G24" s="1109"/>
      <c r="H24" s="1109"/>
      <c r="I24" s="1109"/>
      <c r="J24" s="1110"/>
      <c r="K24" s="56"/>
    </row>
    <row r="25" spans="1:11" ht="18" customHeight="1">
      <c r="A25" s="56"/>
      <c r="B25" s="1119" t="s">
        <v>230</v>
      </c>
      <c r="C25" s="1171"/>
      <c r="D25" s="1172"/>
      <c r="E25" s="1249" t="s">
        <v>822</v>
      </c>
      <c r="F25" s="1250"/>
      <c r="G25" s="1250"/>
      <c r="H25" s="1250"/>
      <c r="I25" s="1250"/>
      <c r="J25" s="1251"/>
      <c r="K25" s="56"/>
    </row>
    <row r="26" spans="1:11" ht="18" customHeight="1">
      <c r="A26" s="56"/>
      <c r="B26" s="1188"/>
      <c r="C26" s="1189"/>
      <c r="D26" s="1190"/>
      <c r="E26" s="1243"/>
      <c r="F26" s="1244"/>
      <c r="G26" s="1244"/>
      <c r="H26" s="1244"/>
      <c r="I26" s="1244"/>
      <c r="J26" s="1245"/>
      <c r="K26" s="56"/>
    </row>
    <row r="27" spans="1:11" ht="18" customHeight="1">
      <c r="A27" s="56"/>
      <c r="B27" s="1119" t="s">
        <v>277</v>
      </c>
      <c r="C27" s="1171"/>
      <c r="D27" s="1172"/>
      <c r="E27" s="1231"/>
      <c r="F27" s="1232"/>
      <c r="G27" s="1232"/>
      <c r="H27" s="1232"/>
      <c r="I27" s="1232"/>
      <c r="J27" s="1233"/>
      <c r="K27" s="56"/>
    </row>
    <row r="28" spans="1:11" ht="18" customHeight="1">
      <c r="A28" s="56"/>
      <c r="B28" s="1173"/>
      <c r="C28" s="1174"/>
      <c r="D28" s="1175"/>
      <c r="E28" s="1234"/>
      <c r="F28" s="1235"/>
      <c r="G28" s="1235"/>
      <c r="H28" s="1235"/>
      <c r="I28" s="1235"/>
      <c r="J28" s="1236"/>
      <c r="K28" s="56"/>
    </row>
    <row r="29" spans="1:11" ht="18" customHeight="1">
      <c r="A29" s="56"/>
      <c r="B29" s="1173"/>
      <c r="C29" s="1174"/>
      <c r="D29" s="1175"/>
      <c r="E29" s="1234"/>
      <c r="F29" s="1235"/>
      <c r="G29" s="1235"/>
      <c r="H29" s="1235"/>
      <c r="I29" s="1235"/>
      <c r="J29" s="1236"/>
      <c r="K29" s="56"/>
    </row>
    <row r="30" spans="1:11" ht="18" customHeight="1">
      <c r="A30" s="56"/>
      <c r="B30" s="1173"/>
      <c r="C30" s="1174"/>
      <c r="D30" s="1175"/>
      <c r="E30" s="1234"/>
      <c r="F30" s="1235"/>
      <c r="G30" s="1235"/>
      <c r="H30" s="1235"/>
      <c r="I30" s="1235"/>
      <c r="J30" s="1236"/>
      <c r="K30" s="56"/>
    </row>
    <row r="31" spans="1:11" ht="18" customHeight="1">
      <c r="A31" s="56"/>
      <c r="B31" s="1188"/>
      <c r="C31" s="1189"/>
      <c r="D31" s="1190"/>
      <c r="E31" s="1246"/>
      <c r="F31" s="1247"/>
      <c r="G31" s="1247"/>
      <c r="H31" s="1247"/>
      <c r="I31" s="1247"/>
      <c r="J31" s="1248"/>
      <c r="K31" s="56"/>
    </row>
    <row r="32" spans="1:11" ht="18" customHeight="1">
      <c r="A32" s="56"/>
      <c r="B32" s="1119" t="s">
        <v>278</v>
      </c>
      <c r="C32" s="1171"/>
      <c r="D32" s="1172"/>
      <c r="E32" s="1249" t="s">
        <v>820</v>
      </c>
      <c r="F32" s="1250"/>
      <c r="G32" s="1250"/>
      <c r="H32" s="1250"/>
      <c r="I32" s="1250"/>
      <c r="J32" s="1251"/>
      <c r="K32" s="56"/>
    </row>
    <row r="33" spans="1:11" ht="18" customHeight="1" thickBot="1">
      <c r="A33" s="56"/>
      <c r="B33" s="1176"/>
      <c r="C33" s="1177"/>
      <c r="D33" s="1178"/>
      <c r="E33" s="1252"/>
      <c r="F33" s="1253"/>
      <c r="G33" s="1253"/>
      <c r="H33" s="1253"/>
      <c r="I33" s="1253"/>
      <c r="J33" s="1254"/>
      <c r="K33" s="56"/>
    </row>
    <row r="34" spans="1:11" ht="18" customHeight="1">
      <c r="A34" s="56"/>
      <c r="B34" s="58" t="s">
        <v>298</v>
      </c>
      <c r="C34" s="68"/>
      <c r="D34" s="68"/>
      <c r="E34" s="69"/>
      <c r="F34" s="69"/>
      <c r="G34" s="69"/>
      <c r="H34" s="69"/>
      <c r="I34" s="69"/>
      <c r="J34" s="69"/>
      <c r="K34" s="56"/>
    </row>
    <row r="35" spans="1:11" ht="18" customHeight="1">
      <c r="A35" s="56"/>
      <c r="B35" s="58" t="s">
        <v>323</v>
      </c>
      <c r="C35" s="68"/>
      <c r="D35" s="68"/>
      <c r="E35" s="69"/>
      <c r="F35" s="69"/>
      <c r="G35" s="69"/>
      <c r="H35" s="69"/>
      <c r="I35" s="69"/>
      <c r="J35" s="69"/>
      <c r="K35" s="56"/>
    </row>
    <row r="36" spans="1:11" ht="18" customHeight="1">
      <c r="A36" s="56"/>
      <c r="B36" s="58" t="s">
        <v>322</v>
      </c>
      <c r="C36" s="68"/>
      <c r="D36" s="68"/>
      <c r="E36" s="69"/>
      <c r="F36" s="69"/>
      <c r="G36" s="69"/>
      <c r="H36" s="69"/>
      <c r="I36" s="69"/>
      <c r="J36" s="69"/>
      <c r="K36" s="56"/>
    </row>
    <row r="37" spans="1:11" ht="18" customHeight="1">
      <c r="A37" s="56"/>
      <c r="B37" s="58" t="s">
        <v>321</v>
      </c>
      <c r="C37" s="68"/>
      <c r="D37" s="68"/>
      <c r="E37" s="69"/>
      <c r="F37" s="69"/>
      <c r="G37" s="69"/>
      <c r="H37" s="69"/>
      <c r="I37" s="69"/>
      <c r="J37" s="69"/>
      <c r="K37" s="56"/>
    </row>
    <row r="38" spans="1:11" s="56" customFormat="1" ht="18" customHeight="1">
      <c r="B38" s="58" t="s">
        <v>242</v>
      </c>
      <c r="C38" s="68"/>
      <c r="D38" s="68"/>
      <c r="E38" s="69"/>
      <c r="F38" s="69"/>
      <c r="G38" s="69"/>
      <c r="H38" s="69"/>
      <c r="I38" s="69"/>
      <c r="J38" s="69"/>
    </row>
    <row r="39" spans="1:11" s="56" customFormat="1" ht="18" customHeight="1">
      <c r="B39" s="58" t="s">
        <v>243</v>
      </c>
      <c r="C39" s="68"/>
      <c r="D39" s="68"/>
      <c r="E39" s="69"/>
      <c r="F39" s="69"/>
      <c r="G39" s="69"/>
      <c r="H39" s="69"/>
      <c r="I39" s="69"/>
      <c r="J39" s="69"/>
    </row>
    <row r="40" spans="1:11" s="56" customFormat="1" ht="18" customHeight="1">
      <c r="B40" s="58" t="s">
        <v>244</v>
      </c>
      <c r="C40" s="64"/>
      <c r="D40" s="64"/>
      <c r="E40" s="65"/>
      <c r="F40" s="65"/>
      <c r="G40" s="65"/>
      <c r="H40" s="65"/>
      <c r="I40" s="65"/>
      <c r="J40" s="65"/>
    </row>
    <row r="41" spans="1:11" s="56" customFormat="1" ht="18" customHeight="1">
      <c r="B41" s="62" t="s">
        <v>324</v>
      </c>
    </row>
    <row r="42" spans="1:11" ht="18" customHeight="1">
      <c r="B42" s="62" t="s">
        <v>244</v>
      </c>
    </row>
  </sheetData>
  <mergeCells count="25">
    <mergeCell ref="B19:D20"/>
    <mergeCell ref="E19:J20"/>
    <mergeCell ref="A1:K1"/>
    <mergeCell ref="B3:J3"/>
    <mergeCell ref="H5:J5"/>
    <mergeCell ref="G9:J9"/>
    <mergeCell ref="F10:F11"/>
    <mergeCell ref="G10:J10"/>
    <mergeCell ref="G11:J11"/>
    <mergeCell ref="B14:J14"/>
    <mergeCell ref="B15:J15"/>
    <mergeCell ref="B17:C18"/>
    <mergeCell ref="E17:J17"/>
    <mergeCell ref="E18:J18"/>
    <mergeCell ref="E9:E11"/>
    <mergeCell ref="B27:D31"/>
    <mergeCell ref="E27:J31"/>
    <mergeCell ref="B32:D33"/>
    <mergeCell ref="E32:J33"/>
    <mergeCell ref="B21:D22"/>
    <mergeCell ref="E21:J22"/>
    <mergeCell ref="B23:D24"/>
    <mergeCell ref="E23:J24"/>
    <mergeCell ref="B25:D26"/>
    <mergeCell ref="E25:J26"/>
  </mergeCells>
  <phoneticPr fontId="13"/>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theme="4" tint="0.59999389629810485"/>
  </sheetPr>
  <dimension ref="A1:K44"/>
  <sheetViews>
    <sheetView view="pageBreakPreview" zoomScale="85" zoomScaleNormal="85" zoomScaleSheetLayoutView="85" workbookViewId="0">
      <selection activeCell="R14" sqref="R14"/>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9.899999999999999" customHeight="1">
      <c r="A1" s="1270" t="s">
        <v>279</v>
      </c>
      <c r="B1" s="1270"/>
      <c r="C1" s="1270"/>
      <c r="D1" s="1270"/>
      <c r="E1" s="1270"/>
      <c r="F1" s="1270"/>
      <c r="G1" s="1270"/>
      <c r="H1" s="1270"/>
      <c r="I1" s="1270"/>
      <c r="J1" s="1270"/>
      <c r="K1" s="1270"/>
    </row>
    <row r="2" spans="1:11" ht="19.899999999999999" customHeight="1">
      <c r="A2" s="56"/>
      <c r="B2" s="56"/>
      <c r="C2" s="56"/>
      <c r="D2" s="56"/>
      <c r="E2" s="56"/>
      <c r="F2" s="56"/>
      <c r="G2" s="56"/>
      <c r="H2" s="56"/>
      <c r="I2" s="56"/>
      <c r="J2" s="56"/>
      <c r="K2" s="56"/>
    </row>
    <row r="3" spans="1:11" ht="19.899999999999999" customHeight="1">
      <c r="A3" s="56"/>
      <c r="B3" s="1166" t="s">
        <v>280</v>
      </c>
      <c r="C3" s="1166"/>
      <c r="D3" s="1166"/>
      <c r="E3" s="1166"/>
      <c r="F3" s="1166"/>
      <c r="G3" s="1166"/>
      <c r="H3" s="1166"/>
      <c r="I3" s="1166"/>
      <c r="J3" s="1166"/>
      <c r="K3" s="56"/>
    </row>
    <row r="4" spans="1:11" ht="19.899999999999999" customHeight="1">
      <c r="A4" s="56"/>
      <c r="B4" s="56"/>
      <c r="C4" s="56"/>
      <c r="D4" s="56"/>
      <c r="E4" s="56"/>
      <c r="F4" s="56"/>
      <c r="G4" s="56"/>
      <c r="H4" s="56"/>
      <c r="I4" s="56"/>
      <c r="J4" s="56"/>
      <c r="K4" s="56"/>
    </row>
    <row r="5" spans="1:11" ht="20.100000000000001" customHeight="1">
      <c r="A5" s="56"/>
      <c r="B5" s="56"/>
      <c r="C5" s="56"/>
      <c r="D5" s="56"/>
      <c r="E5" s="56"/>
      <c r="F5" s="56"/>
      <c r="G5" s="56"/>
      <c r="H5" s="1153" t="s">
        <v>803</v>
      </c>
      <c r="I5" s="1153"/>
      <c r="J5" s="1153"/>
      <c r="K5" s="56"/>
    </row>
    <row r="6" spans="1:11" ht="19.899999999999999" customHeight="1">
      <c r="A6" s="56"/>
      <c r="B6" s="56"/>
      <c r="C6" s="56"/>
      <c r="D6" s="56"/>
      <c r="E6" s="56"/>
      <c r="F6" s="56"/>
      <c r="G6" s="56"/>
      <c r="H6" s="56"/>
      <c r="I6" s="56"/>
      <c r="J6" s="56"/>
      <c r="K6" s="56"/>
    </row>
    <row r="7" spans="1:11" ht="19.899999999999999" customHeight="1">
      <c r="A7" s="56"/>
      <c r="B7" s="56" t="s">
        <v>800</v>
      </c>
      <c r="C7" s="56"/>
      <c r="D7" s="56"/>
      <c r="E7" s="56"/>
      <c r="F7" s="56"/>
      <c r="G7" s="56"/>
      <c r="H7" s="56"/>
      <c r="I7" s="56"/>
      <c r="J7" s="56"/>
      <c r="K7" s="56"/>
    </row>
    <row r="8" spans="1:11" ht="19.899999999999999" customHeight="1">
      <c r="A8" s="56"/>
      <c r="B8" s="56"/>
      <c r="C8" s="56"/>
      <c r="D8" s="56"/>
      <c r="E8" s="56"/>
      <c r="F8" s="56"/>
      <c r="G8" s="56"/>
      <c r="H8" s="56"/>
      <c r="I8" s="56"/>
      <c r="J8" s="56"/>
      <c r="K8" s="56"/>
    </row>
    <row r="9" spans="1:11" ht="19.899999999999999" customHeight="1">
      <c r="A9" s="56"/>
      <c r="B9" s="56"/>
      <c r="C9" s="56"/>
      <c r="D9" s="56"/>
      <c r="E9" s="56"/>
      <c r="F9" s="57" t="s">
        <v>203</v>
      </c>
      <c r="G9" s="1142"/>
      <c r="H9" s="1142"/>
      <c r="I9" s="1142"/>
      <c r="J9" s="1142"/>
      <c r="K9" s="56"/>
    </row>
    <row r="10" spans="1:11" ht="19.899999999999999" customHeight="1">
      <c r="A10" s="56"/>
      <c r="B10" s="56"/>
      <c r="C10" s="56"/>
      <c r="D10" s="56"/>
      <c r="E10" s="56"/>
      <c r="F10" s="1154" t="s">
        <v>204</v>
      </c>
      <c r="G10" s="1142"/>
      <c r="H10" s="1142"/>
      <c r="I10" s="1142"/>
      <c r="J10" s="1142"/>
      <c r="K10" s="56"/>
    </row>
    <row r="11" spans="1:11" ht="19.899999999999999" customHeight="1">
      <c r="A11" s="56"/>
      <c r="B11" s="56"/>
      <c r="C11" s="56"/>
      <c r="D11" s="56"/>
      <c r="E11" s="56"/>
      <c r="F11" s="1154"/>
      <c r="G11" s="1142"/>
      <c r="H11" s="1142"/>
      <c r="I11" s="1142"/>
      <c r="J11" s="1142"/>
      <c r="K11" s="56"/>
    </row>
    <row r="12" spans="1:11" ht="19.899999999999999" customHeight="1">
      <c r="A12" s="56"/>
      <c r="B12" s="56"/>
      <c r="C12" s="56"/>
      <c r="D12" s="56"/>
      <c r="E12" s="56"/>
      <c r="F12" s="57"/>
      <c r="G12" s="60"/>
      <c r="H12" s="60"/>
      <c r="I12" s="60"/>
      <c r="J12" s="60"/>
      <c r="K12" s="56"/>
    </row>
    <row r="13" spans="1:11" ht="19.899999999999999" customHeight="1">
      <c r="A13" s="56"/>
      <c r="B13" s="56"/>
      <c r="C13" s="56"/>
      <c r="D13" s="56"/>
      <c r="E13" s="56"/>
      <c r="F13" s="57"/>
      <c r="G13" s="60"/>
      <c r="H13" s="60"/>
      <c r="I13" s="60"/>
      <c r="J13" s="60"/>
      <c r="K13" s="56"/>
    </row>
    <row r="14" spans="1:11" ht="19.899999999999999" customHeight="1">
      <c r="A14" s="56"/>
      <c r="B14" s="1167" t="s">
        <v>823</v>
      </c>
      <c r="C14" s="1167"/>
      <c r="D14" s="1167"/>
      <c r="E14" s="1167"/>
      <c r="F14" s="1167"/>
      <c r="G14" s="1167"/>
      <c r="H14" s="1167"/>
      <c r="I14" s="1167"/>
      <c r="J14" s="1167"/>
      <c r="K14" s="56"/>
    </row>
    <row r="15" spans="1:11" ht="19.899999999999999" customHeight="1">
      <c r="A15" s="56"/>
      <c r="B15" s="1142" t="s">
        <v>686</v>
      </c>
      <c r="C15" s="1142"/>
      <c r="D15" s="1142"/>
      <c r="E15" s="1142"/>
      <c r="F15" s="1142"/>
      <c r="G15" s="1142"/>
      <c r="H15" s="1142"/>
      <c r="I15" s="1142"/>
      <c r="J15" s="1142"/>
      <c r="K15" s="56"/>
    </row>
    <row r="16" spans="1:11" ht="19.899999999999999" customHeight="1">
      <c r="A16" s="56"/>
      <c r="B16" s="1142" t="s">
        <v>682</v>
      </c>
      <c r="C16" s="1142"/>
      <c r="D16" s="1142"/>
      <c r="E16" s="1142"/>
      <c r="F16" s="1142"/>
      <c r="G16" s="1142"/>
      <c r="H16" s="1142"/>
      <c r="I16" s="1142"/>
      <c r="J16" s="1142"/>
      <c r="K16" s="56"/>
    </row>
    <row r="17" spans="1:11" ht="19.899999999999999" customHeight="1" thickBot="1">
      <c r="A17" s="56"/>
      <c r="B17" s="56"/>
      <c r="C17" s="56"/>
      <c r="D17" s="56"/>
      <c r="E17" s="56"/>
      <c r="F17" s="56"/>
      <c r="G17" s="56"/>
      <c r="H17" s="56"/>
      <c r="I17" s="56"/>
      <c r="J17" s="56"/>
      <c r="K17" s="56"/>
    </row>
    <row r="18" spans="1:11" ht="19.899999999999999" customHeight="1">
      <c r="A18" s="56"/>
      <c r="B18" s="1202" t="s">
        <v>135</v>
      </c>
      <c r="C18" s="1203"/>
      <c r="D18" s="1204"/>
      <c r="E18" s="1168"/>
      <c r="F18" s="1169"/>
      <c r="G18" s="1169"/>
      <c r="H18" s="1169"/>
      <c r="I18" s="1169"/>
      <c r="J18" s="1170"/>
      <c r="K18" s="56"/>
    </row>
    <row r="19" spans="1:11" ht="19.899999999999999" customHeight="1">
      <c r="A19" s="56"/>
      <c r="B19" s="1188"/>
      <c r="C19" s="1189"/>
      <c r="D19" s="1190"/>
      <c r="E19" s="1108"/>
      <c r="F19" s="1109"/>
      <c r="G19" s="1109"/>
      <c r="H19" s="1109"/>
      <c r="I19" s="1109"/>
      <c r="J19" s="1110"/>
      <c r="K19" s="56"/>
    </row>
    <row r="20" spans="1:11" ht="19.899999999999999" customHeight="1">
      <c r="A20" s="56"/>
      <c r="B20" s="1173" t="s">
        <v>133</v>
      </c>
      <c r="C20" s="1174"/>
      <c r="D20" s="1175"/>
      <c r="E20" s="1196"/>
      <c r="F20" s="1197"/>
      <c r="G20" s="1197"/>
      <c r="H20" s="1197"/>
      <c r="I20" s="1197"/>
      <c r="J20" s="1198"/>
      <c r="K20" s="56"/>
    </row>
    <row r="21" spans="1:11" ht="19.899999999999999" customHeight="1">
      <c r="A21" s="56"/>
      <c r="B21" s="1188"/>
      <c r="C21" s="1189"/>
      <c r="D21" s="1190"/>
      <c r="E21" s="1199"/>
      <c r="F21" s="1200"/>
      <c r="G21" s="1200"/>
      <c r="H21" s="1200"/>
      <c r="I21" s="1200"/>
      <c r="J21" s="1201"/>
      <c r="K21" s="56"/>
    </row>
    <row r="22" spans="1:11" ht="19.899999999999999" customHeight="1">
      <c r="A22" s="56"/>
      <c r="B22" s="1119" t="s">
        <v>281</v>
      </c>
      <c r="C22" s="1171"/>
      <c r="D22" s="1172"/>
      <c r="E22" s="1278"/>
      <c r="F22" s="1279"/>
      <c r="G22" s="1279"/>
      <c r="H22" s="1279"/>
      <c r="I22" s="1279"/>
      <c r="J22" s="1280"/>
      <c r="K22" s="56"/>
    </row>
    <row r="23" spans="1:11" ht="19.899999999999999" customHeight="1">
      <c r="A23" s="56"/>
      <c r="B23" s="1188"/>
      <c r="C23" s="1189"/>
      <c r="D23" s="1190"/>
      <c r="E23" s="1281"/>
      <c r="F23" s="1282"/>
      <c r="G23" s="1282"/>
      <c r="H23" s="1282"/>
      <c r="I23" s="1282"/>
      <c r="J23" s="1283"/>
      <c r="K23" s="56"/>
    </row>
    <row r="24" spans="1:11" ht="19.899999999999999" customHeight="1">
      <c r="A24" s="56"/>
      <c r="B24" s="1119" t="s">
        <v>282</v>
      </c>
      <c r="C24" s="1171"/>
      <c r="D24" s="1172"/>
      <c r="E24" s="1306" t="s">
        <v>824</v>
      </c>
      <c r="F24" s="1307"/>
      <c r="G24" s="1307"/>
      <c r="H24" s="1307"/>
      <c r="I24" s="1307"/>
      <c r="J24" s="1308"/>
      <c r="K24" s="56"/>
    </row>
    <row r="25" spans="1:11" ht="19.899999999999999" customHeight="1">
      <c r="A25" s="56"/>
      <c r="B25" s="1188"/>
      <c r="C25" s="1189"/>
      <c r="D25" s="1190"/>
      <c r="E25" s="1309"/>
      <c r="F25" s="1310"/>
      <c r="G25" s="1310"/>
      <c r="H25" s="1310"/>
      <c r="I25" s="1310"/>
      <c r="J25" s="1311"/>
      <c r="K25" s="56"/>
    </row>
    <row r="26" spans="1:11" ht="19.899999999999999" customHeight="1">
      <c r="A26" s="56"/>
      <c r="B26" s="1119" t="s">
        <v>283</v>
      </c>
      <c r="C26" s="1171"/>
      <c r="D26" s="1172"/>
      <c r="E26" s="1231"/>
      <c r="F26" s="1232"/>
      <c r="G26" s="1232"/>
      <c r="H26" s="1232"/>
      <c r="I26" s="1232"/>
      <c r="J26" s="1233"/>
      <c r="K26" s="56"/>
    </row>
    <row r="27" spans="1:11" ht="19.899999999999999" customHeight="1">
      <c r="A27" s="56"/>
      <c r="B27" s="1173"/>
      <c r="C27" s="1174"/>
      <c r="D27" s="1175"/>
      <c r="E27" s="1234"/>
      <c r="F27" s="1235"/>
      <c r="G27" s="1235"/>
      <c r="H27" s="1235"/>
      <c r="I27" s="1235"/>
      <c r="J27" s="1236"/>
      <c r="K27" s="56"/>
    </row>
    <row r="28" spans="1:11" ht="19.899999999999999" customHeight="1">
      <c r="A28" s="56"/>
      <c r="B28" s="1173"/>
      <c r="C28" s="1174"/>
      <c r="D28" s="1175"/>
      <c r="E28" s="1234"/>
      <c r="F28" s="1235"/>
      <c r="G28" s="1235"/>
      <c r="H28" s="1235"/>
      <c r="I28" s="1235"/>
      <c r="J28" s="1236"/>
      <c r="K28" s="56"/>
    </row>
    <row r="29" spans="1:11" ht="19.899999999999999" customHeight="1">
      <c r="A29" s="56"/>
      <c r="B29" s="1173"/>
      <c r="C29" s="1174"/>
      <c r="D29" s="1175"/>
      <c r="E29" s="1234"/>
      <c r="F29" s="1235"/>
      <c r="G29" s="1235"/>
      <c r="H29" s="1235"/>
      <c r="I29" s="1235"/>
      <c r="J29" s="1236"/>
      <c r="K29" s="56"/>
    </row>
    <row r="30" spans="1:11" ht="19.899999999999999" customHeight="1" thickBot="1">
      <c r="A30" s="56"/>
      <c r="B30" s="1176"/>
      <c r="C30" s="1177"/>
      <c r="D30" s="1178"/>
      <c r="E30" s="1267"/>
      <c r="F30" s="1268"/>
      <c r="G30" s="1268"/>
      <c r="H30" s="1268"/>
      <c r="I30" s="1268"/>
      <c r="J30" s="1269"/>
      <c r="K30" s="56"/>
    </row>
    <row r="31" spans="1:11" ht="19.899999999999999" customHeight="1">
      <c r="A31" s="56"/>
      <c r="B31" s="58" t="s">
        <v>242</v>
      </c>
      <c r="C31" s="68"/>
      <c r="D31" s="68"/>
      <c r="E31" s="69"/>
      <c r="F31" s="69"/>
      <c r="G31" s="69"/>
      <c r="H31" s="69"/>
      <c r="I31" s="69"/>
      <c r="J31" s="69"/>
      <c r="K31" s="56"/>
    </row>
    <row r="32" spans="1:11" ht="19.899999999999999" customHeight="1">
      <c r="A32" s="56"/>
      <c r="B32" s="58" t="s">
        <v>243</v>
      </c>
      <c r="C32" s="68"/>
      <c r="D32" s="68"/>
      <c r="E32" s="69"/>
      <c r="F32" s="69"/>
      <c r="G32" s="69"/>
      <c r="H32" s="69"/>
      <c r="I32" s="69"/>
      <c r="J32" s="69"/>
      <c r="K32" s="56"/>
    </row>
    <row r="33" spans="1:11" ht="19.899999999999999" customHeight="1">
      <c r="A33" s="56"/>
      <c r="B33" s="58" t="s">
        <v>244</v>
      </c>
      <c r="C33" s="56"/>
      <c r="D33" s="56"/>
      <c r="E33" s="56"/>
      <c r="F33" s="56"/>
      <c r="G33" s="56"/>
      <c r="H33" s="56"/>
      <c r="I33" s="56"/>
      <c r="J33" s="56"/>
      <c r="K33" s="56"/>
    </row>
    <row r="34" spans="1:11" ht="19.899999999999999" customHeight="1">
      <c r="A34" s="56"/>
      <c r="B34" s="58" t="s">
        <v>284</v>
      </c>
      <c r="C34" s="68"/>
      <c r="D34" s="68"/>
      <c r="E34" s="69"/>
      <c r="F34" s="69"/>
      <c r="G34" s="69"/>
      <c r="H34" s="69"/>
      <c r="I34" s="69"/>
      <c r="J34" s="69"/>
      <c r="K34" s="56"/>
    </row>
    <row r="35" spans="1:11" ht="19.899999999999999" customHeight="1">
      <c r="A35" s="56"/>
      <c r="B35" s="58" t="s">
        <v>285</v>
      </c>
      <c r="C35" s="68"/>
      <c r="D35" s="68"/>
      <c r="E35" s="69"/>
      <c r="F35" s="69"/>
      <c r="G35" s="69"/>
      <c r="H35" s="69"/>
      <c r="I35" s="69"/>
      <c r="J35" s="69"/>
      <c r="K35" s="56"/>
    </row>
    <row r="36" spans="1:11" ht="19.899999999999999" customHeight="1">
      <c r="A36" s="56"/>
      <c r="B36" s="58" t="s">
        <v>286</v>
      </c>
      <c r="C36" s="68"/>
      <c r="D36" s="68"/>
      <c r="E36" s="69"/>
      <c r="F36" s="69"/>
      <c r="G36" s="69"/>
      <c r="H36" s="69"/>
      <c r="I36" s="69"/>
      <c r="J36" s="69"/>
      <c r="K36" s="56"/>
    </row>
    <row r="37" spans="1:11" ht="19.899999999999999" customHeight="1">
      <c r="A37" s="56"/>
      <c r="B37" s="62" t="s">
        <v>287</v>
      </c>
      <c r="C37" s="68"/>
      <c r="D37" s="68"/>
      <c r="E37" s="69"/>
      <c r="F37" s="69"/>
      <c r="G37" s="69"/>
      <c r="H37" s="69"/>
      <c r="I37" s="69"/>
      <c r="J37" s="69"/>
      <c r="K37" s="56"/>
    </row>
    <row r="38" spans="1:11" ht="19.899999999999999" customHeight="1">
      <c r="A38" s="56"/>
      <c r="B38" s="62" t="s">
        <v>288</v>
      </c>
      <c r="C38" s="64"/>
      <c r="D38" s="64"/>
      <c r="E38" s="65"/>
      <c r="F38" s="65"/>
      <c r="G38" s="65"/>
      <c r="H38" s="65"/>
      <c r="I38" s="65"/>
      <c r="J38" s="65"/>
      <c r="K38" s="56"/>
    </row>
    <row r="39" spans="1:11" ht="19.899999999999999" customHeight="1">
      <c r="A39" s="56"/>
      <c r="B39" s="62" t="s">
        <v>289</v>
      </c>
      <c r="C39" s="64"/>
      <c r="D39" s="64"/>
      <c r="E39" s="65"/>
      <c r="F39" s="65"/>
      <c r="G39" s="65"/>
      <c r="H39" s="65"/>
      <c r="I39" s="65"/>
      <c r="J39" s="65"/>
      <c r="K39" s="56"/>
    </row>
    <row r="40" spans="1:11" ht="19.899999999999999" customHeight="1">
      <c r="A40" s="56"/>
      <c r="B40" s="62" t="s">
        <v>290</v>
      </c>
      <c r="C40" s="64"/>
      <c r="D40" s="64"/>
      <c r="E40" s="65"/>
      <c r="F40" s="65"/>
      <c r="G40" s="65"/>
      <c r="H40" s="65"/>
      <c r="I40" s="65"/>
      <c r="J40" s="65"/>
      <c r="K40" s="56"/>
    </row>
    <row r="44" spans="1:11" ht="20.25" customHeight="1">
      <c r="H44" s="61"/>
    </row>
  </sheetData>
  <mergeCells count="20">
    <mergeCell ref="B20:D21"/>
    <mergeCell ref="E20:J21"/>
    <mergeCell ref="A1:K1"/>
    <mergeCell ref="B3:J3"/>
    <mergeCell ref="H5:J5"/>
    <mergeCell ref="G9:J9"/>
    <mergeCell ref="F10:F11"/>
    <mergeCell ref="G10:J10"/>
    <mergeCell ref="G11:J11"/>
    <mergeCell ref="B14:J14"/>
    <mergeCell ref="B15:J15"/>
    <mergeCell ref="B16:J16"/>
    <mergeCell ref="B18:D19"/>
    <mergeCell ref="E18:J19"/>
    <mergeCell ref="B22:D23"/>
    <mergeCell ref="E22:J23"/>
    <mergeCell ref="B24:D25"/>
    <mergeCell ref="E24:J25"/>
    <mergeCell ref="B26:D30"/>
    <mergeCell ref="E26:J30"/>
  </mergeCells>
  <phoneticPr fontId="13"/>
  <printOptions horizontalCentered="1"/>
  <pageMargins left="0.78740157480314965" right="0.59055118110236227" top="0.78740157480314965" bottom="0.59055118110236227" header="0.31496062992125984" footer="0.31496062992125984"/>
  <pageSetup paperSize="9" orientation="portrait" cellComments="asDisplayed" verticalDpi="4294967293"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theme="4" tint="0.59999389629810485"/>
  </sheetPr>
  <dimension ref="A1:K43"/>
  <sheetViews>
    <sheetView view="pageBreakPreview" zoomScale="85" zoomScaleNormal="85" zoomScaleSheetLayoutView="85" workbookViewId="0">
      <selection activeCell="R13" sqref="R13"/>
    </sheetView>
  </sheetViews>
  <sheetFormatPr defaultColWidth="9.125" defaultRowHeight="20.25" customHeight="1"/>
  <cols>
    <col min="1" max="1" width="2.625" style="55" customWidth="1"/>
    <col min="2" max="2" width="8.125" style="55" customWidth="1"/>
    <col min="3" max="3" width="8.625" style="55" customWidth="1"/>
    <col min="4" max="5" width="9.125" style="55"/>
    <col min="6" max="6" width="11.625" style="55" bestFit="1" customWidth="1"/>
    <col min="7" max="9" width="9.125" style="55"/>
    <col min="10" max="10" width="9.625" style="55" customWidth="1"/>
    <col min="11" max="11" width="2.625" style="55" customWidth="1"/>
    <col min="12" max="256" width="9.125" style="55"/>
    <col min="257" max="257" width="2.625" style="55" customWidth="1"/>
    <col min="258" max="258" width="8.125" style="55" customWidth="1"/>
    <col min="259" max="259" width="8.625" style="55" customWidth="1"/>
    <col min="260" max="261" width="9.125" style="55"/>
    <col min="262" max="262" width="11.625" style="55" bestFit="1" customWidth="1"/>
    <col min="263" max="265" width="9.125" style="55"/>
    <col min="266" max="266" width="9.625" style="55" customWidth="1"/>
    <col min="267" max="267" width="2.625" style="55" customWidth="1"/>
    <col min="268" max="512" width="9.125" style="55"/>
    <col min="513" max="513" width="2.625" style="55" customWidth="1"/>
    <col min="514" max="514" width="8.125" style="55" customWidth="1"/>
    <col min="515" max="515" width="8.625" style="55" customWidth="1"/>
    <col min="516" max="517" width="9.125" style="55"/>
    <col min="518" max="518" width="11.625" style="55" bestFit="1" customWidth="1"/>
    <col min="519" max="521" width="9.125" style="55"/>
    <col min="522" max="522" width="9.625" style="55" customWidth="1"/>
    <col min="523" max="523" width="2.625" style="55" customWidth="1"/>
    <col min="524" max="768" width="9.125" style="55"/>
    <col min="769" max="769" width="2.625" style="55" customWidth="1"/>
    <col min="770" max="770" width="8.125" style="55" customWidth="1"/>
    <col min="771" max="771" width="8.625" style="55" customWidth="1"/>
    <col min="772" max="773" width="9.125" style="55"/>
    <col min="774" max="774" width="11.625" style="55" bestFit="1" customWidth="1"/>
    <col min="775" max="777" width="9.125" style="55"/>
    <col min="778" max="778" width="9.625" style="55" customWidth="1"/>
    <col min="779" max="779" width="2.625" style="55" customWidth="1"/>
    <col min="780" max="1024" width="9.125" style="55"/>
    <col min="1025" max="1025" width="2.625" style="55" customWidth="1"/>
    <col min="1026" max="1026" width="8.125" style="55" customWidth="1"/>
    <col min="1027" max="1027" width="8.625" style="55" customWidth="1"/>
    <col min="1028" max="1029" width="9.125" style="55"/>
    <col min="1030" max="1030" width="11.625" style="55" bestFit="1" customWidth="1"/>
    <col min="1031" max="1033" width="9.125" style="55"/>
    <col min="1034" max="1034" width="9.625" style="55" customWidth="1"/>
    <col min="1035" max="1035" width="2.625" style="55" customWidth="1"/>
    <col min="1036" max="1280" width="9.125" style="55"/>
    <col min="1281" max="1281" width="2.625" style="55" customWidth="1"/>
    <col min="1282" max="1282" width="8.125" style="55" customWidth="1"/>
    <col min="1283" max="1283" width="8.625" style="55" customWidth="1"/>
    <col min="1284" max="1285" width="9.125" style="55"/>
    <col min="1286" max="1286" width="11.625" style="55" bestFit="1" customWidth="1"/>
    <col min="1287" max="1289" width="9.125" style="55"/>
    <col min="1290" max="1290" width="9.625" style="55" customWidth="1"/>
    <col min="1291" max="1291" width="2.625" style="55" customWidth="1"/>
    <col min="1292" max="1536" width="9.125" style="55"/>
    <col min="1537" max="1537" width="2.625" style="55" customWidth="1"/>
    <col min="1538" max="1538" width="8.125" style="55" customWidth="1"/>
    <col min="1539" max="1539" width="8.625" style="55" customWidth="1"/>
    <col min="1540" max="1541" width="9.125" style="55"/>
    <col min="1542" max="1542" width="11.625" style="55" bestFit="1" customWidth="1"/>
    <col min="1543" max="1545" width="9.125" style="55"/>
    <col min="1546" max="1546" width="9.625" style="55" customWidth="1"/>
    <col min="1547" max="1547" width="2.625" style="55" customWidth="1"/>
    <col min="1548" max="1792" width="9.125" style="55"/>
    <col min="1793" max="1793" width="2.625" style="55" customWidth="1"/>
    <col min="1794" max="1794" width="8.125" style="55" customWidth="1"/>
    <col min="1795" max="1795" width="8.625" style="55" customWidth="1"/>
    <col min="1796" max="1797" width="9.125" style="55"/>
    <col min="1798" max="1798" width="11.625" style="55" bestFit="1" customWidth="1"/>
    <col min="1799" max="1801" width="9.125" style="55"/>
    <col min="1802" max="1802" width="9.625" style="55" customWidth="1"/>
    <col min="1803" max="1803" width="2.625" style="55" customWidth="1"/>
    <col min="1804" max="2048" width="9.125" style="55"/>
    <col min="2049" max="2049" width="2.625" style="55" customWidth="1"/>
    <col min="2050" max="2050" width="8.125" style="55" customWidth="1"/>
    <col min="2051" max="2051" width="8.625" style="55" customWidth="1"/>
    <col min="2052" max="2053" width="9.125" style="55"/>
    <col min="2054" max="2054" width="11.625" style="55" bestFit="1" customWidth="1"/>
    <col min="2055" max="2057" width="9.125" style="55"/>
    <col min="2058" max="2058" width="9.625" style="55" customWidth="1"/>
    <col min="2059" max="2059" width="2.625" style="55" customWidth="1"/>
    <col min="2060" max="2304" width="9.125" style="55"/>
    <col min="2305" max="2305" width="2.625" style="55" customWidth="1"/>
    <col min="2306" max="2306" width="8.125" style="55" customWidth="1"/>
    <col min="2307" max="2307" width="8.625" style="55" customWidth="1"/>
    <col min="2308" max="2309" width="9.125" style="55"/>
    <col min="2310" max="2310" width="11.625" style="55" bestFit="1" customWidth="1"/>
    <col min="2311" max="2313" width="9.125" style="55"/>
    <col min="2314" max="2314" width="9.625" style="55" customWidth="1"/>
    <col min="2315" max="2315" width="2.625" style="55" customWidth="1"/>
    <col min="2316" max="2560" width="9.125" style="55"/>
    <col min="2561" max="2561" width="2.625" style="55" customWidth="1"/>
    <col min="2562" max="2562" width="8.125" style="55" customWidth="1"/>
    <col min="2563" max="2563" width="8.625" style="55" customWidth="1"/>
    <col min="2564" max="2565" width="9.125" style="55"/>
    <col min="2566" max="2566" width="11.625" style="55" bestFit="1" customWidth="1"/>
    <col min="2567" max="2569" width="9.125" style="55"/>
    <col min="2570" max="2570" width="9.625" style="55" customWidth="1"/>
    <col min="2571" max="2571" width="2.625" style="55" customWidth="1"/>
    <col min="2572" max="2816" width="9.125" style="55"/>
    <col min="2817" max="2817" width="2.625" style="55" customWidth="1"/>
    <col min="2818" max="2818" width="8.125" style="55" customWidth="1"/>
    <col min="2819" max="2819" width="8.625" style="55" customWidth="1"/>
    <col min="2820" max="2821" width="9.125" style="55"/>
    <col min="2822" max="2822" width="11.625" style="55" bestFit="1" customWidth="1"/>
    <col min="2823" max="2825" width="9.125" style="55"/>
    <col min="2826" max="2826" width="9.625" style="55" customWidth="1"/>
    <col min="2827" max="2827" width="2.625" style="55" customWidth="1"/>
    <col min="2828" max="3072" width="9.125" style="55"/>
    <col min="3073" max="3073" width="2.625" style="55" customWidth="1"/>
    <col min="3074" max="3074" width="8.125" style="55" customWidth="1"/>
    <col min="3075" max="3075" width="8.625" style="55" customWidth="1"/>
    <col min="3076" max="3077" width="9.125" style="55"/>
    <col min="3078" max="3078" width="11.625" style="55" bestFit="1" customWidth="1"/>
    <col min="3079" max="3081" width="9.125" style="55"/>
    <col min="3082" max="3082" width="9.625" style="55" customWidth="1"/>
    <col min="3083" max="3083" width="2.625" style="55" customWidth="1"/>
    <col min="3084" max="3328" width="9.125" style="55"/>
    <col min="3329" max="3329" width="2.625" style="55" customWidth="1"/>
    <col min="3330" max="3330" width="8.125" style="55" customWidth="1"/>
    <col min="3331" max="3331" width="8.625" style="55" customWidth="1"/>
    <col min="3332" max="3333" width="9.125" style="55"/>
    <col min="3334" max="3334" width="11.625" style="55" bestFit="1" customWidth="1"/>
    <col min="3335" max="3337" width="9.125" style="55"/>
    <col min="3338" max="3338" width="9.625" style="55" customWidth="1"/>
    <col min="3339" max="3339" width="2.625" style="55" customWidth="1"/>
    <col min="3340" max="3584" width="9.125" style="55"/>
    <col min="3585" max="3585" width="2.625" style="55" customWidth="1"/>
    <col min="3586" max="3586" width="8.125" style="55" customWidth="1"/>
    <col min="3587" max="3587" width="8.625" style="55" customWidth="1"/>
    <col min="3588" max="3589" width="9.125" style="55"/>
    <col min="3590" max="3590" width="11.625" style="55" bestFit="1" customWidth="1"/>
    <col min="3591" max="3593" width="9.125" style="55"/>
    <col min="3594" max="3594" width="9.625" style="55" customWidth="1"/>
    <col min="3595" max="3595" width="2.625" style="55" customWidth="1"/>
    <col min="3596" max="3840" width="9.125" style="55"/>
    <col min="3841" max="3841" width="2.625" style="55" customWidth="1"/>
    <col min="3842" max="3842" width="8.125" style="55" customWidth="1"/>
    <col min="3843" max="3843" width="8.625" style="55" customWidth="1"/>
    <col min="3844" max="3845" width="9.125" style="55"/>
    <col min="3846" max="3846" width="11.625" style="55" bestFit="1" customWidth="1"/>
    <col min="3847" max="3849" width="9.125" style="55"/>
    <col min="3850" max="3850" width="9.625" style="55" customWidth="1"/>
    <col min="3851" max="3851" width="2.625" style="55" customWidth="1"/>
    <col min="3852" max="4096" width="9.125" style="55"/>
    <col min="4097" max="4097" width="2.625" style="55" customWidth="1"/>
    <col min="4098" max="4098" width="8.125" style="55" customWidth="1"/>
    <col min="4099" max="4099" width="8.625" style="55" customWidth="1"/>
    <col min="4100" max="4101" width="9.125" style="55"/>
    <col min="4102" max="4102" width="11.625" style="55" bestFit="1" customWidth="1"/>
    <col min="4103" max="4105" width="9.125" style="55"/>
    <col min="4106" max="4106" width="9.625" style="55" customWidth="1"/>
    <col min="4107" max="4107" width="2.625" style="55" customWidth="1"/>
    <col min="4108" max="4352" width="9.125" style="55"/>
    <col min="4353" max="4353" width="2.625" style="55" customWidth="1"/>
    <col min="4354" max="4354" width="8.125" style="55" customWidth="1"/>
    <col min="4355" max="4355" width="8.625" style="55" customWidth="1"/>
    <col min="4356" max="4357" width="9.125" style="55"/>
    <col min="4358" max="4358" width="11.625" style="55" bestFit="1" customWidth="1"/>
    <col min="4359" max="4361" width="9.125" style="55"/>
    <col min="4362" max="4362" width="9.625" style="55" customWidth="1"/>
    <col min="4363" max="4363" width="2.625" style="55" customWidth="1"/>
    <col min="4364" max="4608" width="9.125" style="55"/>
    <col min="4609" max="4609" width="2.625" style="55" customWidth="1"/>
    <col min="4610" max="4610" width="8.125" style="55" customWidth="1"/>
    <col min="4611" max="4611" width="8.625" style="55" customWidth="1"/>
    <col min="4612" max="4613" width="9.125" style="55"/>
    <col min="4614" max="4614" width="11.625" style="55" bestFit="1" customWidth="1"/>
    <col min="4615" max="4617" width="9.125" style="55"/>
    <col min="4618" max="4618" width="9.625" style="55" customWidth="1"/>
    <col min="4619" max="4619" width="2.625" style="55" customWidth="1"/>
    <col min="4620" max="4864" width="9.125" style="55"/>
    <col min="4865" max="4865" width="2.625" style="55" customWidth="1"/>
    <col min="4866" max="4866" width="8.125" style="55" customWidth="1"/>
    <col min="4867" max="4867" width="8.625" style="55" customWidth="1"/>
    <col min="4868" max="4869" width="9.125" style="55"/>
    <col min="4870" max="4870" width="11.625" style="55" bestFit="1" customWidth="1"/>
    <col min="4871" max="4873" width="9.125" style="55"/>
    <col min="4874" max="4874" width="9.625" style="55" customWidth="1"/>
    <col min="4875" max="4875" width="2.625" style="55" customWidth="1"/>
    <col min="4876" max="5120" width="9.125" style="55"/>
    <col min="5121" max="5121" width="2.625" style="55" customWidth="1"/>
    <col min="5122" max="5122" width="8.125" style="55" customWidth="1"/>
    <col min="5123" max="5123" width="8.625" style="55" customWidth="1"/>
    <col min="5124" max="5125" width="9.125" style="55"/>
    <col min="5126" max="5126" width="11.625" style="55" bestFit="1" customWidth="1"/>
    <col min="5127" max="5129" width="9.125" style="55"/>
    <col min="5130" max="5130" width="9.625" style="55" customWidth="1"/>
    <col min="5131" max="5131" width="2.625" style="55" customWidth="1"/>
    <col min="5132" max="5376" width="9.125" style="55"/>
    <col min="5377" max="5377" width="2.625" style="55" customWidth="1"/>
    <col min="5378" max="5378" width="8.125" style="55" customWidth="1"/>
    <col min="5379" max="5379" width="8.625" style="55" customWidth="1"/>
    <col min="5380" max="5381" width="9.125" style="55"/>
    <col min="5382" max="5382" width="11.625" style="55" bestFit="1" customWidth="1"/>
    <col min="5383" max="5385" width="9.125" style="55"/>
    <col min="5386" max="5386" width="9.625" style="55" customWidth="1"/>
    <col min="5387" max="5387" width="2.625" style="55" customWidth="1"/>
    <col min="5388" max="5632" width="9.125" style="55"/>
    <col min="5633" max="5633" width="2.625" style="55" customWidth="1"/>
    <col min="5634" max="5634" width="8.125" style="55" customWidth="1"/>
    <col min="5635" max="5635" width="8.625" style="55" customWidth="1"/>
    <col min="5636" max="5637" width="9.125" style="55"/>
    <col min="5638" max="5638" width="11.625" style="55" bestFit="1" customWidth="1"/>
    <col min="5639" max="5641" width="9.125" style="55"/>
    <col min="5642" max="5642" width="9.625" style="55" customWidth="1"/>
    <col min="5643" max="5643" width="2.625" style="55" customWidth="1"/>
    <col min="5644" max="5888" width="9.125" style="55"/>
    <col min="5889" max="5889" width="2.625" style="55" customWidth="1"/>
    <col min="5890" max="5890" width="8.125" style="55" customWidth="1"/>
    <col min="5891" max="5891" width="8.625" style="55" customWidth="1"/>
    <col min="5892" max="5893" width="9.125" style="55"/>
    <col min="5894" max="5894" width="11.625" style="55" bestFit="1" customWidth="1"/>
    <col min="5895" max="5897" width="9.125" style="55"/>
    <col min="5898" max="5898" width="9.625" style="55" customWidth="1"/>
    <col min="5899" max="5899" width="2.625" style="55" customWidth="1"/>
    <col min="5900" max="6144" width="9.125" style="55"/>
    <col min="6145" max="6145" width="2.625" style="55" customWidth="1"/>
    <col min="6146" max="6146" width="8.125" style="55" customWidth="1"/>
    <col min="6147" max="6147" width="8.625" style="55" customWidth="1"/>
    <col min="6148" max="6149" width="9.125" style="55"/>
    <col min="6150" max="6150" width="11.625" style="55" bestFit="1" customWidth="1"/>
    <col min="6151" max="6153" width="9.125" style="55"/>
    <col min="6154" max="6154" width="9.625" style="55" customWidth="1"/>
    <col min="6155" max="6155" width="2.625" style="55" customWidth="1"/>
    <col min="6156" max="6400" width="9.125" style="55"/>
    <col min="6401" max="6401" width="2.625" style="55" customWidth="1"/>
    <col min="6402" max="6402" width="8.125" style="55" customWidth="1"/>
    <col min="6403" max="6403" width="8.625" style="55" customWidth="1"/>
    <col min="6404" max="6405" width="9.125" style="55"/>
    <col min="6406" max="6406" width="11.625" style="55" bestFit="1" customWidth="1"/>
    <col min="6407" max="6409" width="9.125" style="55"/>
    <col min="6410" max="6410" width="9.625" style="55" customWidth="1"/>
    <col min="6411" max="6411" width="2.625" style="55" customWidth="1"/>
    <col min="6412" max="6656" width="9.125" style="55"/>
    <col min="6657" max="6657" width="2.625" style="55" customWidth="1"/>
    <col min="6658" max="6658" width="8.125" style="55" customWidth="1"/>
    <col min="6659" max="6659" width="8.625" style="55" customWidth="1"/>
    <col min="6660" max="6661" width="9.125" style="55"/>
    <col min="6662" max="6662" width="11.625" style="55" bestFit="1" customWidth="1"/>
    <col min="6663" max="6665" width="9.125" style="55"/>
    <col min="6666" max="6666" width="9.625" style="55" customWidth="1"/>
    <col min="6667" max="6667" width="2.625" style="55" customWidth="1"/>
    <col min="6668" max="6912" width="9.125" style="55"/>
    <col min="6913" max="6913" width="2.625" style="55" customWidth="1"/>
    <col min="6914" max="6914" width="8.125" style="55" customWidth="1"/>
    <col min="6915" max="6915" width="8.625" style="55" customWidth="1"/>
    <col min="6916" max="6917" width="9.125" style="55"/>
    <col min="6918" max="6918" width="11.625" style="55" bestFit="1" customWidth="1"/>
    <col min="6919" max="6921" width="9.125" style="55"/>
    <col min="6922" max="6922" width="9.625" style="55" customWidth="1"/>
    <col min="6923" max="6923" width="2.625" style="55" customWidth="1"/>
    <col min="6924" max="7168" width="9.125" style="55"/>
    <col min="7169" max="7169" width="2.625" style="55" customWidth="1"/>
    <col min="7170" max="7170" width="8.125" style="55" customWidth="1"/>
    <col min="7171" max="7171" width="8.625" style="55" customWidth="1"/>
    <col min="7172" max="7173" width="9.125" style="55"/>
    <col min="7174" max="7174" width="11.625" style="55" bestFit="1" customWidth="1"/>
    <col min="7175" max="7177" width="9.125" style="55"/>
    <col min="7178" max="7178" width="9.625" style="55" customWidth="1"/>
    <col min="7179" max="7179" width="2.625" style="55" customWidth="1"/>
    <col min="7180" max="7424" width="9.125" style="55"/>
    <col min="7425" max="7425" width="2.625" style="55" customWidth="1"/>
    <col min="7426" max="7426" width="8.125" style="55" customWidth="1"/>
    <col min="7427" max="7427" width="8.625" style="55" customWidth="1"/>
    <col min="7428" max="7429" width="9.125" style="55"/>
    <col min="7430" max="7430" width="11.625" style="55" bestFit="1" customWidth="1"/>
    <col min="7431" max="7433" width="9.125" style="55"/>
    <col min="7434" max="7434" width="9.625" style="55" customWidth="1"/>
    <col min="7435" max="7435" width="2.625" style="55" customWidth="1"/>
    <col min="7436" max="7680" width="9.125" style="55"/>
    <col min="7681" max="7681" width="2.625" style="55" customWidth="1"/>
    <col min="7682" max="7682" width="8.125" style="55" customWidth="1"/>
    <col min="7683" max="7683" width="8.625" style="55" customWidth="1"/>
    <col min="7684" max="7685" width="9.125" style="55"/>
    <col min="7686" max="7686" width="11.625" style="55" bestFit="1" customWidth="1"/>
    <col min="7687" max="7689" width="9.125" style="55"/>
    <col min="7690" max="7690" width="9.625" style="55" customWidth="1"/>
    <col min="7691" max="7691" width="2.625" style="55" customWidth="1"/>
    <col min="7692" max="7936" width="9.125" style="55"/>
    <col min="7937" max="7937" width="2.625" style="55" customWidth="1"/>
    <col min="7938" max="7938" width="8.125" style="55" customWidth="1"/>
    <col min="7939" max="7939" width="8.625" style="55" customWidth="1"/>
    <col min="7940" max="7941" width="9.125" style="55"/>
    <col min="7942" max="7942" width="11.625" style="55" bestFit="1" customWidth="1"/>
    <col min="7943" max="7945" width="9.125" style="55"/>
    <col min="7946" max="7946" width="9.625" style="55" customWidth="1"/>
    <col min="7947" max="7947" width="2.625" style="55" customWidth="1"/>
    <col min="7948" max="8192" width="9.125" style="55"/>
    <col min="8193" max="8193" width="2.625" style="55" customWidth="1"/>
    <col min="8194" max="8194" width="8.125" style="55" customWidth="1"/>
    <col min="8195" max="8195" width="8.625" style="55" customWidth="1"/>
    <col min="8196" max="8197" width="9.125" style="55"/>
    <col min="8198" max="8198" width="11.625" style="55" bestFit="1" customWidth="1"/>
    <col min="8199" max="8201" width="9.125" style="55"/>
    <col min="8202" max="8202" width="9.625" style="55" customWidth="1"/>
    <col min="8203" max="8203" width="2.625" style="55" customWidth="1"/>
    <col min="8204" max="8448" width="9.125" style="55"/>
    <col min="8449" max="8449" width="2.625" style="55" customWidth="1"/>
    <col min="8450" max="8450" width="8.125" style="55" customWidth="1"/>
    <col min="8451" max="8451" width="8.625" style="55" customWidth="1"/>
    <col min="8452" max="8453" width="9.125" style="55"/>
    <col min="8454" max="8454" width="11.625" style="55" bestFit="1" customWidth="1"/>
    <col min="8455" max="8457" width="9.125" style="55"/>
    <col min="8458" max="8458" width="9.625" style="55" customWidth="1"/>
    <col min="8459" max="8459" width="2.625" style="55" customWidth="1"/>
    <col min="8460" max="8704" width="9.125" style="55"/>
    <col min="8705" max="8705" width="2.625" style="55" customWidth="1"/>
    <col min="8706" max="8706" width="8.125" style="55" customWidth="1"/>
    <col min="8707" max="8707" width="8.625" style="55" customWidth="1"/>
    <col min="8708" max="8709" width="9.125" style="55"/>
    <col min="8710" max="8710" width="11.625" style="55" bestFit="1" customWidth="1"/>
    <col min="8711" max="8713" width="9.125" style="55"/>
    <col min="8714" max="8714" width="9.625" style="55" customWidth="1"/>
    <col min="8715" max="8715" width="2.625" style="55" customWidth="1"/>
    <col min="8716" max="8960" width="9.125" style="55"/>
    <col min="8961" max="8961" width="2.625" style="55" customWidth="1"/>
    <col min="8962" max="8962" width="8.125" style="55" customWidth="1"/>
    <col min="8963" max="8963" width="8.625" style="55" customWidth="1"/>
    <col min="8964" max="8965" width="9.125" style="55"/>
    <col min="8966" max="8966" width="11.625" style="55" bestFit="1" customWidth="1"/>
    <col min="8967" max="8969" width="9.125" style="55"/>
    <col min="8970" max="8970" width="9.625" style="55" customWidth="1"/>
    <col min="8971" max="8971" width="2.625" style="55" customWidth="1"/>
    <col min="8972" max="9216" width="9.125" style="55"/>
    <col min="9217" max="9217" width="2.625" style="55" customWidth="1"/>
    <col min="9218" max="9218" width="8.125" style="55" customWidth="1"/>
    <col min="9219" max="9219" width="8.625" style="55" customWidth="1"/>
    <col min="9220" max="9221" width="9.125" style="55"/>
    <col min="9222" max="9222" width="11.625" style="55" bestFit="1" customWidth="1"/>
    <col min="9223" max="9225" width="9.125" style="55"/>
    <col min="9226" max="9226" width="9.625" style="55" customWidth="1"/>
    <col min="9227" max="9227" width="2.625" style="55" customWidth="1"/>
    <col min="9228" max="9472" width="9.125" style="55"/>
    <col min="9473" max="9473" width="2.625" style="55" customWidth="1"/>
    <col min="9474" max="9474" width="8.125" style="55" customWidth="1"/>
    <col min="9475" max="9475" width="8.625" style="55" customWidth="1"/>
    <col min="9476" max="9477" width="9.125" style="55"/>
    <col min="9478" max="9478" width="11.625" style="55" bestFit="1" customWidth="1"/>
    <col min="9479" max="9481" width="9.125" style="55"/>
    <col min="9482" max="9482" width="9.625" style="55" customWidth="1"/>
    <col min="9483" max="9483" width="2.625" style="55" customWidth="1"/>
    <col min="9484" max="9728" width="9.125" style="55"/>
    <col min="9729" max="9729" width="2.625" style="55" customWidth="1"/>
    <col min="9730" max="9730" width="8.125" style="55" customWidth="1"/>
    <col min="9731" max="9731" width="8.625" style="55" customWidth="1"/>
    <col min="9732" max="9733" width="9.125" style="55"/>
    <col min="9734" max="9734" width="11.625" style="55" bestFit="1" customWidth="1"/>
    <col min="9735" max="9737" width="9.125" style="55"/>
    <col min="9738" max="9738" width="9.625" style="55" customWidth="1"/>
    <col min="9739" max="9739" width="2.625" style="55" customWidth="1"/>
    <col min="9740" max="9984" width="9.125" style="55"/>
    <col min="9985" max="9985" width="2.625" style="55" customWidth="1"/>
    <col min="9986" max="9986" width="8.125" style="55" customWidth="1"/>
    <col min="9987" max="9987" width="8.625" style="55" customWidth="1"/>
    <col min="9988" max="9989" width="9.125" style="55"/>
    <col min="9990" max="9990" width="11.625" style="55" bestFit="1" customWidth="1"/>
    <col min="9991" max="9993" width="9.125" style="55"/>
    <col min="9994" max="9994" width="9.625" style="55" customWidth="1"/>
    <col min="9995" max="9995" width="2.625" style="55" customWidth="1"/>
    <col min="9996" max="10240" width="9.125" style="55"/>
    <col min="10241" max="10241" width="2.625" style="55" customWidth="1"/>
    <col min="10242" max="10242" width="8.125" style="55" customWidth="1"/>
    <col min="10243" max="10243" width="8.625" style="55" customWidth="1"/>
    <col min="10244" max="10245" width="9.125" style="55"/>
    <col min="10246" max="10246" width="11.625" style="55" bestFit="1" customWidth="1"/>
    <col min="10247" max="10249" width="9.125" style="55"/>
    <col min="10250" max="10250" width="9.625" style="55" customWidth="1"/>
    <col min="10251" max="10251" width="2.625" style="55" customWidth="1"/>
    <col min="10252" max="10496" width="9.125" style="55"/>
    <col min="10497" max="10497" width="2.625" style="55" customWidth="1"/>
    <col min="10498" max="10498" width="8.125" style="55" customWidth="1"/>
    <col min="10499" max="10499" width="8.625" style="55" customWidth="1"/>
    <col min="10500" max="10501" width="9.125" style="55"/>
    <col min="10502" max="10502" width="11.625" style="55" bestFit="1" customWidth="1"/>
    <col min="10503" max="10505" width="9.125" style="55"/>
    <col min="10506" max="10506" width="9.625" style="55" customWidth="1"/>
    <col min="10507" max="10507" width="2.625" style="55" customWidth="1"/>
    <col min="10508" max="10752" width="9.125" style="55"/>
    <col min="10753" max="10753" width="2.625" style="55" customWidth="1"/>
    <col min="10754" max="10754" width="8.125" style="55" customWidth="1"/>
    <col min="10755" max="10755" width="8.625" style="55" customWidth="1"/>
    <col min="10756" max="10757" width="9.125" style="55"/>
    <col min="10758" max="10758" width="11.625" style="55" bestFit="1" customWidth="1"/>
    <col min="10759" max="10761" width="9.125" style="55"/>
    <col min="10762" max="10762" width="9.625" style="55" customWidth="1"/>
    <col min="10763" max="10763" width="2.625" style="55" customWidth="1"/>
    <col min="10764" max="11008" width="9.125" style="55"/>
    <col min="11009" max="11009" width="2.625" style="55" customWidth="1"/>
    <col min="11010" max="11010" width="8.125" style="55" customWidth="1"/>
    <col min="11011" max="11011" width="8.625" style="55" customWidth="1"/>
    <col min="11012" max="11013" width="9.125" style="55"/>
    <col min="11014" max="11014" width="11.625" style="55" bestFit="1" customWidth="1"/>
    <col min="11015" max="11017" width="9.125" style="55"/>
    <col min="11018" max="11018" width="9.625" style="55" customWidth="1"/>
    <col min="11019" max="11019" width="2.625" style="55" customWidth="1"/>
    <col min="11020" max="11264" width="9.125" style="55"/>
    <col min="11265" max="11265" width="2.625" style="55" customWidth="1"/>
    <col min="11266" max="11266" width="8.125" style="55" customWidth="1"/>
    <col min="11267" max="11267" width="8.625" style="55" customWidth="1"/>
    <col min="11268" max="11269" width="9.125" style="55"/>
    <col min="11270" max="11270" width="11.625" style="55" bestFit="1" customWidth="1"/>
    <col min="11271" max="11273" width="9.125" style="55"/>
    <col min="11274" max="11274" width="9.625" style="55" customWidth="1"/>
    <col min="11275" max="11275" width="2.625" style="55" customWidth="1"/>
    <col min="11276" max="11520" width="9.125" style="55"/>
    <col min="11521" max="11521" width="2.625" style="55" customWidth="1"/>
    <col min="11522" max="11522" width="8.125" style="55" customWidth="1"/>
    <col min="11523" max="11523" width="8.625" style="55" customWidth="1"/>
    <col min="11524" max="11525" width="9.125" style="55"/>
    <col min="11526" max="11526" width="11.625" style="55" bestFit="1" customWidth="1"/>
    <col min="11527" max="11529" width="9.125" style="55"/>
    <col min="11530" max="11530" width="9.625" style="55" customWidth="1"/>
    <col min="11531" max="11531" width="2.625" style="55" customWidth="1"/>
    <col min="11532" max="11776" width="9.125" style="55"/>
    <col min="11777" max="11777" width="2.625" style="55" customWidth="1"/>
    <col min="11778" max="11778" width="8.125" style="55" customWidth="1"/>
    <col min="11779" max="11779" width="8.625" style="55" customWidth="1"/>
    <col min="11780" max="11781" width="9.125" style="55"/>
    <col min="11782" max="11782" width="11.625" style="55" bestFit="1" customWidth="1"/>
    <col min="11783" max="11785" width="9.125" style="55"/>
    <col min="11786" max="11786" width="9.625" style="55" customWidth="1"/>
    <col min="11787" max="11787" width="2.625" style="55" customWidth="1"/>
    <col min="11788" max="12032" width="9.125" style="55"/>
    <col min="12033" max="12033" width="2.625" style="55" customWidth="1"/>
    <col min="12034" max="12034" width="8.125" style="55" customWidth="1"/>
    <col min="12035" max="12035" width="8.625" style="55" customWidth="1"/>
    <col min="12036" max="12037" width="9.125" style="55"/>
    <col min="12038" max="12038" width="11.625" style="55" bestFit="1" customWidth="1"/>
    <col min="12039" max="12041" width="9.125" style="55"/>
    <col min="12042" max="12042" width="9.625" style="55" customWidth="1"/>
    <col min="12043" max="12043" width="2.625" style="55" customWidth="1"/>
    <col min="12044" max="12288" width="9.125" style="55"/>
    <col min="12289" max="12289" width="2.625" style="55" customWidth="1"/>
    <col min="12290" max="12290" width="8.125" style="55" customWidth="1"/>
    <col min="12291" max="12291" width="8.625" style="55" customWidth="1"/>
    <col min="12292" max="12293" width="9.125" style="55"/>
    <col min="12294" max="12294" width="11.625" style="55" bestFit="1" customWidth="1"/>
    <col min="12295" max="12297" width="9.125" style="55"/>
    <col min="12298" max="12298" width="9.625" style="55" customWidth="1"/>
    <col min="12299" max="12299" width="2.625" style="55" customWidth="1"/>
    <col min="12300" max="12544" width="9.125" style="55"/>
    <col min="12545" max="12545" width="2.625" style="55" customWidth="1"/>
    <col min="12546" max="12546" width="8.125" style="55" customWidth="1"/>
    <col min="12547" max="12547" width="8.625" style="55" customWidth="1"/>
    <col min="12548" max="12549" width="9.125" style="55"/>
    <col min="12550" max="12550" width="11.625" style="55" bestFit="1" customWidth="1"/>
    <col min="12551" max="12553" width="9.125" style="55"/>
    <col min="12554" max="12554" width="9.625" style="55" customWidth="1"/>
    <col min="12555" max="12555" width="2.625" style="55" customWidth="1"/>
    <col min="12556" max="12800" width="9.125" style="55"/>
    <col min="12801" max="12801" width="2.625" style="55" customWidth="1"/>
    <col min="12802" max="12802" width="8.125" style="55" customWidth="1"/>
    <col min="12803" max="12803" width="8.625" style="55" customWidth="1"/>
    <col min="12804" max="12805" width="9.125" style="55"/>
    <col min="12806" max="12806" width="11.625" style="55" bestFit="1" customWidth="1"/>
    <col min="12807" max="12809" width="9.125" style="55"/>
    <col min="12810" max="12810" width="9.625" style="55" customWidth="1"/>
    <col min="12811" max="12811" width="2.625" style="55" customWidth="1"/>
    <col min="12812" max="13056" width="9.125" style="55"/>
    <col min="13057" max="13057" width="2.625" style="55" customWidth="1"/>
    <col min="13058" max="13058" width="8.125" style="55" customWidth="1"/>
    <col min="13059" max="13059" width="8.625" style="55" customWidth="1"/>
    <col min="13060" max="13061" width="9.125" style="55"/>
    <col min="13062" max="13062" width="11.625" style="55" bestFit="1" customWidth="1"/>
    <col min="13063" max="13065" width="9.125" style="55"/>
    <col min="13066" max="13066" width="9.625" style="55" customWidth="1"/>
    <col min="13067" max="13067" width="2.625" style="55" customWidth="1"/>
    <col min="13068" max="13312" width="9.125" style="55"/>
    <col min="13313" max="13313" width="2.625" style="55" customWidth="1"/>
    <col min="13314" max="13314" width="8.125" style="55" customWidth="1"/>
    <col min="13315" max="13315" width="8.625" style="55" customWidth="1"/>
    <col min="13316" max="13317" width="9.125" style="55"/>
    <col min="13318" max="13318" width="11.625" style="55" bestFit="1" customWidth="1"/>
    <col min="13319" max="13321" width="9.125" style="55"/>
    <col min="13322" max="13322" width="9.625" style="55" customWidth="1"/>
    <col min="13323" max="13323" width="2.625" style="55" customWidth="1"/>
    <col min="13324" max="13568" width="9.125" style="55"/>
    <col min="13569" max="13569" width="2.625" style="55" customWidth="1"/>
    <col min="13570" max="13570" width="8.125" style="55" customWidth="1"/>
    <col min="13571" max="13571" width="8.625" style="55" customWidth="1"/>
    <col min="13572" max="13573" width="9.125" style="55"/>
    <col min="13574" max="13574" width="11.625" style="55" bestFit="1" customWidth="1"/>
    <col min="13575" max="13577" width="9.125" style="55"/>
    <col min="13578" max="13578" width="9.625" style="55" customWidth="1"/>
    <col min="13579" max="13579" width="2.625" style="55" customWidth="1"/>
    <col min="13580" max="13824" width="9.125" style="55"/>
    <col min="13825" max="13825" width="2.625" style="55" customWidth="1"/>
    <col min="13826" max="13826" width="8.125" style="55" customWidth="1"/>
    <col min="13827" max="13827" width="8.625" style="55" customWidth="1"/>
    <col min="13828" max="13829" width="9.125" style="55"/>
    <col min="13830" max="13830" width="11.625" style="55" bestFit="1" customWidth="1"/>
    <col min="13831" max="13833" width="9.125" style="55"/>
    <col min="13834" max="13834" width="9.625" style="55" customWidth="1"/>
    <col min="13835" max="13835" width="2.625" style="55" customWidth="1"/>
    <col min="13836" max="14080" width="9.125" style="55"/>
    <col min="14081" max="14081" width="2.625" style="55" customWidth="1"/>
    <col min="14082" max="14082" width="8.125" style="55" customWidth="1"/>
    <col min="14083" max="14083" width="8.625" style="55" customWidth="1"/>
    <col min="14084" max="14085" width="9.125" style="55"/>
    <col min="14086" max="14086" width="11.625" style="55" bestFit="1" customWidth="1"/>
    <col min="14087" max="14089" width="9.125" style="55"/>
    <col min="14090" max="14090" width="9.625" style="55" customWidth="1"/>
    <col min="14091" max="14091" width="2.625" style="55" customWidth="1"/>
    <col min="14092" max="14336" width="9.125" style="55"/>
    <col min="14337" max="14337" width="2.625" style="55" customWidth="1"/>
    <col min="14338" max="14338" width="8.125" style="55" customWidth="1"/>
    <col min="14339" max="14339" width="8.625" style="55" customWidth="1"/>
    <col min="14340" max="14341" width="9.125" style="55"/>
    <col min="14342" max="14342" width="11.625" style="55" bestFit="1" customWidth="1"/>
    <col min="14343" max="14345" width="9.125" style="55"/>
    <col min="14346" max="14346" width="9.625" style="55" customWidth="1"/>
    <col min="14347" max="14347" width="2.625" style="55" customWidth="1"/>
    <col min="14348" max="14592" width="9.125" style="55"/>
    <col min="14593" max="14593" width="2.625" style="55" customWidth="1"/>
    <col min="14594" max="14594" width="8.125" style="55" customWidth="1"/>
    <col min="14595" max="14595" width="8.625" style="55" customWidth="1"/>
    <col min="14596" max="14597" width="9.125" style="55"/>
    <col min="14598" max="14598" width="11.625" style="55" bestFit="1" customWidth="1"/>
    <col min="14599" max="14601" width="9.125" style="55"/>
    <col min="14602" max="14602" width="9.625" style="55" customWidth="1"/>
    <col min="14603" max="14603" width="2.625" style="55" customWidth="1"/>
    <col min="14604" max="14848" width="9.125" style="55"/>
    <col min="14849" max="14849" width="2.625" style="55" customWidth="1"/>
    <col min="14850" max="14850" width="8.125" style="55" customWidth="1"/>
    <col min="14851" max="14851" width="8.625" style="55" customWidth="1"/>
    <col min="14852" max="14853" width="9.125" style="55"/>
    <col min="14854" max="14854" width="11.625" style="55" bestFit="1" customWidth="1"/>
    <col min="14855" max="14857" width="9.125" style="55"/>
    <col min="14858" max="14858" width="9.625" style="55" customWidth="1"/>
    <col min="14859" max="14859" width="2.625" style="55" customWidth="1"/>
    <col min="14860" max="15104" width="9.125" style="55"/>
    <col min="15105" max="15105" width="2.625" style="55" customWidth="1"/>
    <col min="15106" max="15106" width="8.125" style="55" customWidth="1"/>
    <col min="15107" max="15107" width="8.625" style="55" customWidth="1"/>
    <col min="15108" max="15109" width="9.125" style="55"/>
    <col min="15110" max="15110" width="11.625" style="55" bestFit="1" customWidth="1"/>
    <col min="15111" max="15113" width="9.125" style="55"/>
    <col min="15114" max="15114" width="9.625" style="55" customWidth="1"/>
    <col min="15115" max="15115" width="2.625" style="55" customWidth="1"/>
    <col min="15116" max="15360" width="9.125" style="55"/>
    <col min="15361" max="15361" width="2.625" style="55" customWidth="1"/>
    <col min="15362" max="15362" width="8.125" style="55" customWidth="1"/>
    <col min="15363" max="15363" width="8.625" style="55" customWidth="1"/>
    <col min="15364" max="15365" width="9.125" style="55"/>
    <col min="15366" max="15366" width="11.625" style="55" bestFit="1" customWidth="1"/>
    <col min="15367" max="15369" width="9.125" style="55"/>
    <col min="15370" max="15370" width="9.625" style="55" customWidth="1"/>
    <col min="15371" max="15371" width="2.625" style="55" customWidth="1"/>
    <col min="15372" max="15616" width="9.125" style="55"/>
    <col min="15617" max="15617" width="2.625" style="55" customWidth="1"/>
    <col min="15618" max="15618" width="8.125" style="55" customWidth="1"/>
    <col min="15619" max="15619" width="8.625" style="55" customWidth="1"/>
    <col min="15620" max="15621" width="9.125" style="55"/>
    <col min="15622" max="15622" width="11.625" style="55" bestFit="1" customWidth="1"/>
    <col min="15623" max="15625" width="9.125" style="55"/>
    <col min="15626" max="15626" width="9.625" style="55" customWidth="1"/>
    <col min="15627" max="15627" width="2.625" style="55" customWidth="1"/>
    <col min="15628" max="15872" width="9.125" style="55"/>
    <col min="15873" max="15873" width="2.625" style="55" customWidth="1"/>
    <col min="15874" max="15874" width="8.125" style="55" customWidth="1"/>
    <col min="15875" max="15875" width="8.625" style="55" customWidth="1"/>
    <col min="15876" max="15877" width="9.125" style="55"/>
    <col min="15878" max="15878" width="11.625" style="55" bestFit="1" customWidth="1"/>
    <col min="15879" max="15881" width="9.125" style="55"/>
    <col min="15882" max="15882" width="9.625" style="55" customWidth="1"/>
    <col min="15883" max="15883" width="2.625" style="55" customWidth="1"/>
    <col min="15884" max="16128" width="9.125" style="55"/>
    <col min="16129" max="16129" width="2.625" style="55" customWidth="1"/>
    <col min="16130" max="16130" width="8.125" style="55" customWidth="1"/>
    <col min="16131" max="16131" width="8.625" style="55" customWidth="1"/>
    <col min="16132" max="16133" width="9.125" style="55"/>
    <col min="16134" max="16134" width="11.625" style="55" bestFit="1" customWidth="1"/>
    <col min="16135" max="16137" width="9.125" style="55"/>
    <col min="16138" max="16138" width="9.625" style="55" customWidth="1"/>
    <col min="16139" max="16139" width="2.625" style="55" customWidth="1"/>
    <col min="16140" max="16384" width="9.125" style="55"/>
  </cols>
  <sheetData>
    <row r="1" spans="1:11" ht="19.899999999999999" customHeight="1">
      <c r="A1" s="1270" t="s">
        <v>291</v>
      </c>
      <c r="B1" s="1270"/>
      <c r="C1" s="1270"/>
      <c r="D1" s="1270"/>
      <c r="E1" s="1270"/>
      <c r="F1" s="1270"/>
      <c r="G1" s="1270"/>
      <c r="H1" s="1270"/>
      <c r="I1" s="1270"/>
      <c r="J1" s="1270"/>
      <c r="K1" s="1270"/>
    </row>
    <row r="2" spans="1:11" ht="19.899999999999999" customHeight="1">
      <c r="A2" s="56"/>
      <c r="B2" s="56"/>
      <c r="C2" s="56"/>
      <c r="D2" s="56"/>
      <c r="E2" s="56"/>
      <c r="F2" s="56"/>
      <c r="G2" s="56"/>
      <c r="H2" s="56"/>
      <c r="I2" s="56"/>
      <c r="J2" s="56"/>
      <c r="K2" s="56"/>
    </row>
    <row r="3" spans="1:11" ht="19.899999999999999" customHeight="1">
      <c r="A3" s="56"/>
      <c r="B3" s="1166" t="s">
        <v>292</v>
      </c>
      <c r="C3" s="1166"/>
      <c r="D3" s="1166"/>
      <c r="E3" s="1166"/>
      <c r="F3" s="1166"/>
      <c r="G3" s="1166"/>
      <c r="H3" s="1166"/>
      <c r="I3" s="1166"/>
      <c r="J3" s="1166"/>
      <c r="K3" s="56"/>
    </row>
    <row r="4" spans="1:11" ht="19.899999999999999" customHeight="1">
      <c r="A4" s="56"/>
      <c r="B4" s="56"/>
      <c r="C4" s="56"/>
      <c r="D4" s="56"/>
      <c r="E4" s="56"/>
      <c r="F4" s="56"/>
      <c r="G4" s="56"/>
      <c r="H4" s="56"/>
      <c r="I4" s="56"/>
      <c r="J4" s="56"/>
      <c r="K4" s="56"/>
    </row>
    <row r="5" spans="1:11" ht="20.100000000000001" customHeight="1">
      <c r="A5" s="56"/>
      <c r="B5" s="56"/>
      <c r="C5" s="56"/>
      <c r="D5" s="56"/>
      <c r="E5" s="56"/>
      <c r="F5" s="56"/>
      <c r="G5" s="56"/>
      <c r="H5" s="1153" t="s">
        <v>803</v>
      </c>
      <c r="I5" s="1153"/>
      <c r="J5" s="1153"/>
      <c r="K5" s="56"/>
    </row>
    <row r="6" spans="1:11" ht="19.899999999999999" customHeight="1">
      <c r="A6" s="56"/>
      <c r="B6" s="56"/>
      <c r="C6" s="56"/>
      <c r="D6" s="56"/>
      <c r="E6" s="56"/>
      <c r="F6" s="56"/>
      <c r="G6" s="56"/>
      <c r="H6" s="56"/>
      <c r="I6" s="56"/>
      <c r="J6" s="56"/>
      <c r="K6" s="56"/>
    </row>
    <row r="7" spans="1:11" ht="19.899999999999999" customHeight="1">
      <c r="A7" s="56"/>
      <c r="B7" s="56" t="s">
        <v>800</v>
      </c>
      <c r="C7" s="56"/>
      <c r="D7" s="56"/>
      <c r="E7" s="56"/>
      <c r="F7" s="56"/>
      <c r="G7" s="56"/>
      <c r="H7" s="56"/>
      <c r="I7" s="56"/>
      <c r="J7" s="56"/>
      <c r="K7" s="56"/>
    </row>
    <row r="8" spans="1:11" ht="19.899999999999999" customHeight="1">
      <c r="A8" s="56"/>
      <c r="B8" s="56"/>
      <c r="C8" s="56"/>
      <c r="D8" s="56"/>
      <c r="E8" s="56"/>
      <c r="F8" s="56"/>
      <c r="G8" s="56"/>
      <c r="H8" s="56"/>
      <c r="I8" s="56"/>
      <c r="J8" s="56"/>
      <c r="K8" s="56"/>
    </row>
    <row r="9" spans="1:11" ht="19.899999999999999" customHeight="1">
      <c r="A9" s="56"/>
      <c r="B9" s="56"/>
      <c r="C9" s="56"/>
      <c r="D9" s="56"/>
      <c r="E9" s="56"/>
      <c r="F9" s="57" t="s">
        <v>203</v>
      </c>
      <c r="G9" s="1142"/>
      <c r="H9" s="1142"/>
      <c r="I9" s="1142"/>
      <c r="J9" s="1142"/>
      <c r="K9" s="56"/>
    </row>
    <row r="10" spans="1:11" ht="19.899999999999999" customHeight="1">
      <c r="A10" s="56"/>
      <c r="B10" s="56"/>
      <c r="C10" s="56"/>
      <c r="D10" s="56"/>
      <c r="E10" s="56"/>
      <c r="F10" s="1154" t="s">
        <v>204</v>
      </c>
      <c r="G10" s="1142"/>
      <c r="H10" s="1142"/>
      <c r="I10" s="1142"/>
      <c r="J10" s="1142"/>
      <c r="K10" s="56"/>
    </row>
    <row r="11" spans="1:11" ht="19.899999999999999" customHeight="1">
      <c r="A11" s="56"/>
      <c r="B11" s="56"/>
      <c r="C11" s="56"/>
      <c r="D11" s="56"/>
      <c r="E11" s="56"/>
      <c r="F11" s="1154"/>
      <c r="G11" s="1167"/>
      <c r="H11" s="1167"/>
      <c r="I11" s="1167"/>
      <c r="J11" s="1167"/>
      <c r="K11" s="56"/>
    </row>
    <row r="12" spans="1:11" ht="20.100000000000001" customHeight="1">
      <c r="A12" s="56"/>
      <c r="B12" s="56"/>
      <c r="C12" s="56"/>
      <c r="D12" s="56"/>
      <c r="E12" s="56"/>
      <c r="F12" s="306"/>
      <c r="G12" s="305"/>
      <c r="H12" s="305"/>
      <c r="I12" s="305"/>
      <c r="J12" s="305"/>
      <c r="K12" s="56"/>
    </row>
    <row r="13" spans="1:11" ht="20.100000000000001" customHeight="1">
      <c r="A13" s="56"/>
      <c r="B13" s="56"/>
      <c r="C13" s="56"/>
      <c r="D13" s="56"/>
      <c r="E13" s="56"/>
      <c r="F13" s="306"/>
      <c r="G13" s="305"/>
      <c r="H13" s="305"/>
      <c r="I13" s="305"/>
      <c r="J13" s="305"/>
      <c r="K13" s="56"/>
    </row>
    <row r="14" spans="1:11" ht="19.899999999999999" customHeight="1">
      <c r="A14" s="56"/>
      <c r="B14" s="1142" t="s">
        <v>825</v>
      </c>
      <c r="C14" s="1142"/>
      <c r="D14" s="1142"/>
      <c r="E14" s="1142"/>
      <c r="F14" s="1142"/>
      <c r="G14" s="1142"/>
      <c r="H14" s="1142"/>
      <c r="I14" s="1142"/>
      <c r="J14" s="1142"/>
      <c r="K14" s="56"/>
    </row>
    <row r="15" spans="1:11" ht="19.899999999999999" customHeight="1">
      <c r="A15" s="56"/>
      <c r="B15" s="1142" t="s">
        <v>684</v>
      </c>
      <c r="C15" s="1142"/>
      <c r="D15" s="1142"/>
      <c r="E15" s="1142"/>
      <c r="F15" s="1142"/>
      <c r="G15" s="1142"/>
      <c r="H15" s="1142"/>
      <c r="I15" s="1142"/>
      <c r="J15" s="1142"/>
      <c r="K15" s="56"/>
    </row>
    <row r="16" spans="1:11" ht="19.899999999999999" customHeight="1">
      <c r="A16" s="56"/>
      <c r="B16" s="1142" t="s">
        <v>685</v>
      </c>
      <c r="C16" s="1142"/>
      <c r="D16" s="1142"/>
      <c r="E16" s="1142"/>
      <c r="F16" s="1142"/>
      <c r="G16" s="1142"/>
      <c r="H16" s="1142"/>
      <c r="I16" s="1142"/>
      <c r="J16" s="1142"/>
      <c r="K16" s="56"/>
    </row>
    <row r="17" spans="1:11" ht="19.899999999999999" customHeight="1" thickBot="1">
      <c r="A17" s="56"/>
      <c r="B17" s="56"/>
      <c r="C17" s="56"/>
      <c r="D17" s="56"/>
      <c r="E17" s="56"/>
      <c r="F17" s="56"/>
      <c r="G17" s="56"/>
      <c r="H17" s="56"/>
      <c r="I17" s="56"/>
      <c r="J17" s="56"/>
      <c r="K17" s="56"/>
    </row>
    <row r="18" spans="1:11" ht="19.899999999999999" customHeight="1">
      <c r="A18" s="56"/>
      <c r="B18" s="1202" t="s">
        <v>135</v>
      </c>
      <c r="C18" s="1203"/>
      <c r="D18" s="1204"/>
      <c r="E18" s="1168"/>
      <c r="F18" s="1169"/>
      <c r="G18" s="1169"/>
      <c r="H18" s="1169"/>
      <c r="I18" s="1169"/>
      <c r="J18" s="1170"/>
      <c r="K18" s="56"/>
    </row>
    <row r="19" spans="1:11" ht="19.899999999999999" customHeight="1">
      <c r="A19" s="56"/>
      <c r="B19" s="1188"/>
      <c r="C19" s="1189"/>
      <c r="D19" s="1190"/>
      <c r="E19" s="1108"/>
      <c r="F19" s="1109"/>
      <c r="G19" s="1109"/>
      <c r="H19" s="1109"/>
      <c r="I19" s="1109"/>
      <c r="J19" s="1110"/>
      <c r="K19" s="56"/>
    </row>
    <row r="20" spans="1:11" ht="19.899999999999999" customHeight="1">
      <c r="A20" s="56"/>
      <c r="B20" s="1173" t="s">
        <v>133</v>
      </c>
      <c r="C20" s="1174"/>
      <c r="D20" s="1175"/>
      <c r="E20" s="1196"/>
      <c r="F20" s="1197"/>
      <c r="G20" s="1197"/>
      <c r="H20" s="1197"/>
      <c r="I20" s="1197"/>
      <c r="J20" s="1198"/>
      <c r="K20" s="56"/>
    </row>
    <row r="21" spans="1:11" ht="19.899999999999999" customHeight="1">
      <c r="A21" s="56"/>
      <c r="B21" s="1188"/>
      <c r="C21" s="1189"/>
      <c r="D21" s="1190"/>
      <c r="E21" s="1199"/>
      <c r="F21" s="1200"/>
      <c r="G21" s="1200"/>
      <c r="H21" s="1200"/>
      <c r="I21" s="1200"/>
      <c r="J21" s="1201"/>
      <c r="K21" s="56"/>
    </row>
    <row r="22" spans="1:11" ht="19.899999999999999" customHeight="1">
      <c r="A22" s="56"/>
      <c r="B22" s="1155" t="s">
        <v>293</v>
      </c>
      <c r="C22" s="1285" t="s">
        <v>132</v>
      </c>
      <c r="D22" s="1286"/>
      <c r="E22" s="1289"/>
      <c r="F22" s="1290"/>
      <c r="G22" s="1290"/>
      <c r="H22" s="1290"/>
      <c r="I22" s="1290"/>
      <c r="J22" s="1291"/>
      <c r="K22" s="56"/>
    </row>
    <row r="23" spans="1:11" ht="19.899999999999999" customHeight="1">
      <c r="A23" s="56"/>
      <c r="B23" s="1284"/>
      <c r="C23" s="1287"/>
      <c r="D23" s="1288"/>
      <c r="E23" s="1292"/>
      <c r="F23" s="1293"/>
      <c r="G23" s="1293"/>
      <c r="H23" s="1293"/>
      <c r="I23" s="1293"/>
      <c r="J23" s="1294"/>
      <c r="K23" s="56"/>
    </row>
    <row r="24" spans="1:11" ht="19.899999999999999" customHeight="1">
      <c r="A24" s="56"/>
      <c r="B24" s="1284"/>
      <c r="C24" s="1287" t="s">
        <v>294</v>
      </c>
      <c r="D24" s="1288"/>
      <c r="E24" s="1292"/>
      <c r="F24" s="1293"/>
      <c r="G24" s="1293"/>
      <c r="H24" s="1293"/>
      <c r="I24" s="1293"/>
      <c r="J24" s="1294"/>
      <c r="K24" s="56"/>
    </row>
    <row r="25" spans="1:11" ht="19.899999999999999" customHeight="1">
      <c r="A25" s="56"/>
      <c r="B25" s="1273"/>
      <c r="C25" s="1295"/>
      <c r="D25" s="1274"/>
      <c r="E25" s="1296"/>
      <c r="F25" s="1297"/>
      <c r="G25" s="1297"/>
      <c r="H25" s="1297"/>
      <c r="I25" s="1297"/>
      <c r="J25" s="1298"/>
      <c r="K25" s="56"/>
    </row>
    <row r="26" spans="1:11" ht="19.899999999999999" customHeight="1">
      <c r="A26" s="56"/>
      <c r="B26" s="1155" t="s">
        <v>295</v>
      </c>
      <c r="C26" s="1285" t="s">
        <v>132</v>
      </c>
      <c r="D26" s="1286"/>
      <c r="E26" s="1289"/>
      <c r="F26" s="1290"/>
      <c r="G26" s="1290"/>
      <c r="H26" s="1290"/>
      <c r="I26" s="1290"/>
      <c r="J26" s="1291"/>
      <c r="K26" s="56"/>
    </row>
    <row r="27" spans="1:11" ht="19.899999999999999" customHeight="1">
      <c r="A27" s="56"/>
      <c r="B27" s="1284"/>
      <c r="C27" s="1287"/>
      <c r="D27" s="1288"/>
      <c r="E27" s="1292"/>
      <c r="F27" s="1293"/>
      <c r="G27" s="1293"/>
      <c r="H27" s="1293"/>
      <c r="I27" s="1293"/>
      <c r="J27" s="1294"/>
      <c r="K27" s="56"/>
    </row>
    <row r="28" spans="1:11" ht="19.899999999999999" customHeight="1">
      <c r="A28" s="56"/>
      <c r="B28" s="1284"/>
      <c r="C28" s="1287" t="s">
        <v>294</v>
      </c>
      <c r="D28" s="1288"/>
      <c r="E28" s="1299"/>
      <c r="F28" s="1300"/>
      <c r="G28" s="1300"/>
      <c r="H28" s="1300"/>
      <c r="I28" s="1300"/>
      <c r="J28" s="1301"/>
      <c r="K28" s="56"/>
    </row>
    <row r="29" spans="1:11" ht="19.899999999999999" customHeight="1">
      <c r="A29" s="56"/>
      <c r="B29" s="1273"/>
      <c r="C29" s="1295"/>
      <c r="D29" s="1274"/>
      <c r="E29" s="1302"/>
      <c r="F29" s="1303"/>
      <c r="G29" s="1303"/>
      <c r="H29" s="1303"/>
      <c r="I29" s="1303"/>
      <c r="J29" s="1304"/>
      <c r="K29" s="56"/>
    </row>
    <row r="30" spans="1:11" ht="19.899999999999999" customHeight="1">
      <c r="A30" s="56"/>
      <c r="B30" s="1119" t="s">
        <v>41</v>
      </c>
      <c r="C30" s="1171"/>
      <c r="D30" s="1172"/>
      <c r="E30" s="1116"/>
      <c r="F30" s="1194"/>
      <c r="G30" s="1194"/>
      <c r="H30" s="1194"/>
      <c r="I30" s="1194"/>
      <c r="J30" s="1195"/>
      <c r="K30" s="56"/>
    </row>
    <row r="31" spans="1:11" ht="19.899999999999999" customHeight="1">
      <c r="A31" s="56"/>
      <c r="B31" s="1173"/>
      <c r="C31" s="1174"/>
      <c r="D31" s="1175"/>
      <c r="E31" s="1196"/>
      <c r="F31" s="1197"/>
      <c r="G31" s="1197"/>
      <c r="H31" s="1197"/>
      <c r="I31" s="1197"/>
      <c r="J31" s="1198"/>
      <c r="K31" s="56"/>
    </row>
    <row r="32" spans="1:11" ht="19.899999999999999" customHeight="1">
      <c r="A32" s="56"/>
      <c r="B32" s="1173"/>
      <c r="C32" s="1174"/>
      <c r="D32" s="1175"/>
      <c r="E32" s="1196"/>
      <c r="F32" s="1197"/>
      <c r="G32" s="1197"/>
      <c r="H32" s="1197"/>
      <c r="I32" s="1197"/>
      <c r="J32" s="1198"/>
      <c r="K32" s="56"/>
    </row>
    <row r="33" spans="1:11" ht="19.899999999999999" customHeight="1">
      <c r="A33" s="56"/>
      <c r="B33" s="1173"/>
      <c r="C33" s="1174"/>
      <c r="D33" s="1175"/>
      <c r="E33" s="1196"/>
      <c r="F33" s="1197"/>
      <c r="G33" s="1197"/>
      <c r="H33" s="1197"/>
      <c r="I33" s="1197"/>
      <c r="J33" s="1198"/>
      <c r="K33" s="56"/>
    </row>
    <row r="34" spans="1:11" ht="19.899999999999999" customHeight="1" thickBot="1">
      <c r="A34" s="56"/>
      <c r="B34" s="1176"/>
      <c r="C34" s="1177"/>
      <c r="D34" s="1178"/>
      <c r="E34" s="1256"/>
      <c r="F34" s="1257"/>
      <c r="G34" s="1257"/>
      <c r="H34" s="1257"/>
      <c r="I34" s="1257"/>
      <c r="J34" s="1258"/>
      <c r="K34" s="56"/>
    </row>
    <row r="35" spans="1:11" ht="19.899999999999999" customHeight="1">
      <c r="A35" s="56"/>
      <c r="B35" s="58" t="s">
        <v>242</v>
      </c>
      <c r="C35" s="68"/>
      <c r="D35" s="68"/>
      <c r="E35" s="69"/>
      <c r="F35" s="69"/>
      <c r="G35" s="69"/>
      <c r="H35" s="69"/>
      <c r="I35" s="69"/>
      <c r="J35" s="69"/>
      <c r="K35" s="56"/>
    </row>
    <row r="36" spans="1:11" ht="19.899999999999999" customHeight="1">
      <c r="A36" s="56"/>
      <c r="B36" s="58" t="s">
        <v>243</v>
      </c>
      <c r="C36" s="68"/>
      <c r="D36" s="68"/>
      <c r="E36" s="69"/>
      <c r="F36" s="69"/>
      <c r="G36" s="69"/>
      <c r="H36" s="69"/>
      <c r="I36" s="69"/>
      <c r="J36" s="69"/>
      <c r="K36" s="56"/>
    </row>
    <row r="37" spans="1:11" ht="19.899999999999999" customHeight="1">
      <c r="A37" s="56"/>
      <c r="B37" s="58" t="s">
        <v>244</v>
      </c>
      <c r="C37" s="64"/>
      <c r="D37" s="64"/>
      <c r="E37" s="65"/>
      <c r="F37" s="65"/>
      <c r="G37" s="65"/>
      <c r="H37" s="65"/>
      <c r="I37" s="65"/>
      <c r="J37" s="65"/>
      <c r="K37" s="56"/>
    </row>
    <row r="38" spans="1:11" ht="19.899999999999999" customHeight="1">
      <c r="A38" s="56"/>
      <c r="B38" s="58" t="s">
        <v>296</v>
      </c>
      <c r="C38" s="64"/>
      <c r="D38" s="64"/>
      <c r="E38" s="65"/>
      <c r="F38" s="65"/>
      <c r="G38" s="65"/>
      <c r="H38" s="65"/>
      <c r="I38" s="65"/>
      <c r="J38" s="65"/>
      <c r="K38" s="56"/>
    </row>
    <row r="39" spans="1:11" ht="19.899999999999999" customHeight="1">
      <c r="A39" s="56"/>
      <c r="B39" s="58" t="s">
        <v>297</v>
      </c>
      <c r="C39" s="56"/>
      <c r="D39" s="56"/>
      <c r="E39" s="56"/>
      <c r="F39" s="56"/>
      <c r="G39" s="56"/>
      <c r="H39" s="56"/>
      <c r="I39" s="56"/>
      <c r="J39" s="56"/>
      <c r="K39" s="56"/>
    </row>
    <row r="40" spans="1:11" ht="20.25" customHeight="1">
      <c r="B40" s="58"/>
    </row>
    <row r="43" spans="1:11" ht="20.25" customHeight="1">
      <c r="H43" s="61"/>
    </row>
  </sheetData>
  <mergeCells count="26">
    <mergeCell ref="B20:D21"/>
    <mergeCell ref="E20:J21"/>
    <mergeCell ref="A1:K1"/>
    <mergeCell ref="B3:J3"/>
    <mergeCell ref="H5:J5"/>
    <mergeCell ref="G9:J9"/>
    <mergeCell ref="F10:F11"/>
    <mergeCell ref="G10:J10"/>
    <mergeCell ref="G11:J11"/>
    <mergeCell ref="B14:J14"/>
    <mergeCell ref="B15:J15"/>
    <mergeCell ref="B16:J16"/>
    <mergeCell ref="B18:D19"/>
    <mergeCell ref="E18:J19"/>
    <mergeCell ref="B30:D34"/>
    <mergeCell ref="E30:J34"/>
    <mergeCell ref="B22:B25"/>
    <mergeCell ref="C22:D23"/>
    <mergeCell ref="E22:J23"/>
    <mergeCell ref="C24:D25"/>
    <mergeCell ref="E24:J25"/>
    <mergeCell ref="B26:B29"/>
    <mergeCell ref="C26:D27"/>
    <mergeCell ref="E26:J27"/>
    <mergeCell ref="C28:D29"/>
    <mergeCell ref="E28:J29"/>
  </mergeCells>
  <phoneticPr fontId="13"/>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59999389629810485"/>
  </sheetPr>
  <dimension ref="A1:H45"/>
  <sheetViews>
    <sheetView view="pageBreakPreview" zoomScale="85" zoomScaleNormal="100" zoomScaleSheetLayoutView="85" workbookViewId="0">
      <selection activeCell="J15" sqref="J15"/>
    </sheetView>
  </sheetViews>
  <sheetFormatPr defaultColWidth="11.125" defaultRowHeight="21" customHeight="1"/>
  <cols>
    <col min="1" max="2" width="10.125" style="8" customWidth="1"/>
    <col min="3" max="4" width="12.125" style="8" customWidth="1"/>
    <col min="5" max="8" width="10.625" style="8" customWidth="1"/>
    <col min="9" max="16384" width="11.125" style="8"/>
  </cols>
  <sheetData>
    <row r="1" spans="1:8" ht="21" customHeight="1">
      <c r="A1" s="8" t="s">
        <v>200</v>
      </c>
    </row>
    <row r="2" spans="1:8" ht="33" customHeight="1" thickBot="1">
      <c r="A2" s="550" t="s">
        <v>17</v>
      </c>
      <c r="B2" s="550"/>
      <c r="C2" s="550"/>
      <c r="D2" s="550"/>
      <c r="E2" s="550"/>
      <c r="F2" s="550"/>
      <c r="G2" s="550"/>
      <c r="H2" s="550"/>
    </row>
    <row r="3" spans="1:8" ht="21" customHeight="1">
      <c r="A3" s="576" t="s">
        <v>16</v>
      </c>
      <c r="B3" s="577"/>
      <c r="C3" s="551"/>
      <c r="D3" s="551"/>
      <c r="E3" s="551"/>
      <c r="F3" s="551"/>
      <c r="G3" s="551"/>
      <c r="H3" s="552"/>
    </row>
    <row r="4" spans="1:8" ht="21" customHeight="1">
      <c r="A4" s="578"/>
      <c r="B4" s="579"/>
      <c r="C4" s="553"/>
      <c r="D4" s="553"/>
      <c r="E4" s="553"/>
      <c r="F4" s="553"/>
      <c r="G4" s="553"/>
      <c r="H4" s="554"/>
    </row>
    <row r="5" spans="1:8" ht="21" customHeight="1">
      <c r="A5" s="578"/>
      <c r="B5" s="579"/>
      <c r="C5" s="553"/>
      <c r="D5" s="553"/>
      <c r="E5" s="553"/>
      <c r="F5" s="553"/>
      <c r="G5" s="553"/>
      <c r="H5" s="554"/>
    </row>
    <row r="6" spans="1:8" ht="21" customHeight="1" thickBot="1">
      <c r="A6" s="580"/>
      <c r="B6" s="581"/>
      <c r="C6" s="555"/>
      <c r="D6" s="555"/>
      <c r="E6" s="555"/>
      <c r="F6" s="555"/>
      <c r="G6" s="555"/>
      <c r="H6" s="556"/>
    </row>
    <row r="7" spans="1:8" ht="21" customHeight="1">
      <c r="A7" s="582" t="s">
        <v>661</v>
      </c>
      <c r="B7" s="577"/>
      <c r="C7" s="557"/>
      <c r="D7" s="557"/>
      <c r="E7" s="557"/>
      <c r="F7" s="557"/>
      <c r="G7" s="557"/>
      <c r="H7" s="558"/>
    </row>
    <row r="8" spans="1:8" ht="21" customHeight="1">
      <c r="A8" s="578"/>
      <c r="B8" s="579"/>
      <c r="C8" s="559"/>
      <c r="D8" s="559"/>
      <c r="E8" s="559"/>
      <c r="F8" s="559"/>
      <c r="G8" s="559"/>
      <c r="H8" s="560"/>
    </row>
    <row r="9" spans="1:8" ht="21" customHeight="1">
      <c r="A9" s="578"/>
      <c r="B9" s="579"/>
      <c r="C9" s="559"/>
      <c r="D9" s="559"/>
      <c r="E9" s="559"/>
      <c r="F9" s="559"/>
      <c r="G9" s="559"/>
      <c r="H9" s="560"/>
    </row>
    <row r="10" spans="1:8" ht="21" customHeight="1" thickBot="1">
      <c r="A10" s="580"/>
      <c r="B10" s="581"/>
      <c r="C10" s="561"/>
      <c r="D10" s="561"/>
      <c r="E10" s="561"/>
      <c r="F10" s="561"/>
      <c r="G10" s="561"/>
      <c r="H10" s="562"/>
    </row>
    <row r="11" spans="1:8" ht="21" customHeight="1">
      <c r="A11" s="576" t="s">
        <v>25</v>
      </c>
      <c r="B11" s="577"/>
      <c r="C11" s="575"/>
      <c r="D11" s="575"/>
      <c r="E11" s="583" t="s">
        <v>29</v>
      </c>
      <c r="F11" s="583"/>
      <c r="G11" s="583" t="s">
        <v>30</v>
      </c>
      <c r="H11" s="587"/>
    </row>
    <row r="12" spans="1:8" ht="21" customHeight="1">
      <c r="A12" s="578"/>
      <c r="B12" s="579"/>
      <c r="C12" s="584" t="s">
        <v>22</v>
      </c>
      <c r="D12" s="584"/>
      <c r="E12" s="585"/>
      <c r="F12" s="585"/>
      <c r="G12" s="585"/>
      <c r="H12" s="586"/>
    </row>
    <row r="13" spans="1:8" ht="21" customHeight="1">
      <c r="A13" s="578"/>
      <c r="B13" s="579"/>
      <c r="C13" s="584" t="s">
        <v>23</v>
      </c>
      <c r="D13" s="584"/>
      <c r="E13" s="585"/>
      <c r="F13" s="585"/>
      <c r="G13" s="585"/>
      <c r="H13" s="586"/>
    </row>
    <row r="14" spans="1:8" ht="21" customHeight="1" thickBot="1">
      <c r="A14" s="580"/>
      <c r="B14" s="581"/>
      <c r="C14" s="588" t="s">
        <v>24</v>
      </c>
      <c r="D14" s="588"/>
      <c r="E14" s="585"/>
      <c r="F14" s="585"/>
      <c r="G14" s="589"/>
      <c r="H14" s="590"/>
    </row>
    <row r="15" spans="1:8" ht="21" customHeight="1">
      <c r="A15" s="576" t="s">
        <v>26</v>
      </c>
      <c r="B15" s="577"/>
      <c r="C15" s="617"/>
      <c r="D15" s="615" t="s">
        <v>784</v>
      </c>
      <c r="E15" s="591" t="s">
        <v>21</v>
      </c>
      <c r="F15" s="592"/>
      <c r="G15" s="592"/>
      <c r="H15" s="593"/>
    </row>
    <row r="16" spans="1:8" ht="21" customHeight="1">
      <c r="A16" s="578"/>
      <c r="B16" s="579"/>
      <c r="C16" s="618"/>
      <c r="D16" s="616"/>
      <c r="E16" s="5" t="s">
        <v>20</v>
      </c>
      <c r="F16" s="5" t="s">
        <v>168</v>
      </c>
      <c r="G16" s="50"/>
      <c r="H16" s="6"/>
    </row>
    <row r="17" spans="1:8" ht="21" customHeight="1">
      <c r="A17" s="578"/>
      <c r="B17" s="579"/>
      <c r="C17" s="3" t="s">
        <v>18</v>
      </c>
      <c r="D17" s="51"/>
      <c r="E17" s="51"/>
      <c r="F17" s="51"/>
      <c r="G17" s="51"/>
      <c r="H17" s="52"/>
    </row>
    <row r="18" spans="1:8" ht="21" customHeight="1" thickBot="1">
      <c r="A18" s="580"/>
      <c r="B18" s="581"/>
      <c r="C18" s="53" t="s">
        <v>19</v>
      </c>
      <c r="D18" s="51"/>
      <c r="E18" s="51"/>
      <c r="F18" s="51"/>
      <c r="G18" s="51"/>
      <c r="H18" s="54"/>
    </row>
    <row r="19" spans="1:8" ht="21" customHeight="1">
      <c r="A19" s="576" t="s">
        <v>27</v>
      </c>
      <c r="B19" s="577"/>
      <c r="C19" s="563"/>
      <c r="D19" s="563"/>
      <c r="E19" s="563"/>
      <c r="F19" s="563"/>
      <c r="G19" s="563"/>
      <c r="H19" s="564"/>
    </row>
    <row r="20" spans="1:8" ht="21" customHeight="1">
      <c r="A20" s="578"/>
      <c r="B20" s="579"/>
      <c r="C20" s="565"/>
      <c r="D20" s="565"/>
      <c r="E20" s="565"/>
      <c r="F20" s="565"/>
      <c r="G20" s="565"/>
      <c r="H20" s="566"/>
    </row>
    <row r="21" spans="1:8" ht="21" customHeight="1" thickBot="1">
      <c r="A21" s="580"/>
      <c r="B21" s="581"/>
      <c r="C21" s="567"/>
      <c r="D21" s="567"/>
      <c r="E21" s="567"/>
      <c r="F21" s="567"/>
      <c r="G21" s="567"/>
      <c r="H21" s="568"/>
    </row>
    <row r="22" spans="1:8" ht="21" customHeight="1">
      <c r="A22" s="582" t="s">
        <v>28</v>
      </c>
      <c r="B22" s="577"/>
      <c r="C22" s="569"/>
      <c r="D22" s="569"/>
      <c r="E22" s="569"/>
      <c r="F22" s="569"/>
      <c r="G22" s="569"/>
      <c r="H22" s="570"/>
    </row>
    <row r="23" spans="1:8" ht="21" customHeight="1">
      <c r="A23" s="578"/>
      <c r="B23" s="579"/>
      <c r="C23" s="571"/>
      <c r="D23" s="571"/>
      <c r="E23" s="571"/>
      <c r="F23" s="571"/>
      <c r="G23" s="571"/>
      <c r="H23" s="572"/>
    </row>
    <row r="24" spans="1:8" ht="21" customHeight="1" thickBot="1">
      <c r="A24" s="580"/>
      <c r="B24" s="581"/>
      <c r="C24" s="573"/>
      <c r="D24" s="573"/>
      <c r="E24" s="573"/>
      <c r="F24" s="573"/>
      <c r="G24" s="573"/>
      <c r="H24" s="574"/>
    </row>
    <row r="25" spans="1:8" ht="21" customHeight="1">
      <c r="A25" s="594" t="s">
        <v>606</v>
      </c>
      <c r="B25" s="595"/>
      <c r="C25" s="600"/>
      <c r="D25" s="601"/>
      <c r="E25" s="601"/>
      <c r="F25" s="601"/>
      <c r="G25" s="601"/>
      <c r="H25" s="602"/>
    </row>
    <row r="26" spans="1:8" ht="21" customHeight="1">
      <c r="A26" s="596"/>
      <c r="B26" s="597"/>
      <c r="C26" s="603"/>
      <c r="D26" s="604"/>
      <c r="E26" s="604"/>
      <c r="F26" s="604"/>
      <c r="G26" s="604"/>
      <c r="H26" s="605"/>
    </row>
    <row r="27" spans="1:8" ht="21" customHeight="1" thickBot="1">
      <c r="A27" s="598"/>
      <c r="B27" s="599"/>
      <c r="C27" s="606"/>
      <c r="D27" s="607"/>
      <c r="E27" s="607"/>
      <c r="F27" s="607"/>
      <c r="G27" s="607"/>
      <c r="H27" s="608"/>
    </row>
    <row r="28" spans="1:8" ht="21" customHeight="1">
      <c r="A28" s="582" t="s">
        <v>662</v>
      </c>
      <c r="B28" s="577"/>
      <c r="C28" s="609"/>
      <c r="D28" s="609"/>
      <c r="E28" s="609"/>
      <c r="F28" s="609"/>
      <c r="G28" s="609"/>
      <c r="H28" s="610"/>
    </row>
    <row r="29" spans="1:8" ht="21" customHeight="1">
      <c r="A29" s="578"/>
      <c r="B29" s="579"/>
      <c r="C29" s="611"/>
      <c r="D29" s="611"/>
      <c r="E29" s="611"/>
      <c r="F29" s="611"/>
      <c r="G29" s="611"/>
      <c r="H29" s="612"/>
    </row>
    <row r="30" spans="1:8" ht="21" customHeight="1" thickBot="1">
      <c r="A30" s="580"/>
      <c r="B30" s="581"/>
      <c r="C30" s="613"/>
      <c r="D30" s="613"/>
      <c r="E30" s="613"/>
      <c r="F30" s="613"/>
      <c r="G30" s="613"/>
      <c r="H30" s="614"/>
    </row>
    <row r="31" spans="1:8" ht="18.75" customHeight="1">
      <c r="A31" s="13" t="s">
        <v>31</v>
      </c>
      <c r="B31" s="13"/>
      <c r="C31" s="13"/>
      <c r="D31" s="13"/>
      <c r="E31" s="13"/>
      <c r="F31" s="13"/>
      <c r="G31" s="13"/>
      <c r="H31" s="13"/>
    </row>
    <row r="32" spans="1:8" ht="18.75" customHeight="1">
      <c r="A32" s="13" t="s">
        <v>32</v>
      </c>
      <c r="B32" s="13"/>
      <c r="C32" s="13"/>
      <c r="D32" s="13"/>
      <c r="E32" s="13"/>
      <c r="F32" s="13"/>
      <c r="G32" s="13"/>
      <c r="H32" s="13"/>
    </row>
    <row r="33" spans="1:8" ht="18.75" customHeight="1">
      <c r="A33" s="13" t="s">
        <v>178</v>
      </c>
      <c r="B33" s="13"/>
      <c r="C33" s="13"/>
      <c r="D33" s="13"/>
      <c r="E33" s="13"/>
      <c r="F33" s="13"/>
      <c r="G33" s="13"/>
      <c r="H33" s="13"/>
    </row>
    <row r="34" spans="1:8" ht="18.75" customHeight="1">
      <c r="A34" s="1" t="s">
        <v>175</v>
      </c>
      <c r="B34" s="1"/>
      <c r="C34" s="1"/>
      <c r="D34" s="1"/>
      <c r="E34" s="1"/>
      <c r="F34" s="1"/>
      <c r="G34" s="1"/>
      <c r="H34" s="1"/>
    </row>
    <row r="35" spans="1:8" ht="18.75" customHeight="1">
      <c r="A35" s="619" t="s">
        <v>176</v>
      </c>
      <c r="B35" s="619"/>
      <c r="C35" s="619"/>
      <c r="D35" s="619"/>
      <c r="E35" s="619"/>
      <c r="F35" s="619"/>
      <c r="G35" s="619"/>
      <c r="H35" s="619"/>
    </row>
    <row r="36" spans="1:8" ht="18.75" customHeight="1">
      <c r="A36" s="619" t="s">
        <v>177</v>
      </c>
      <c r="B36" s="619"/>
      <c r="C36" s="619"/>
      <c r="D36" s="619"/>
      <c r="E36" s="619"/>
      <c r="F36" s="619"/>
      <c r="G36" s="619"/>
      <c r="H36" s="619"/>
    </row>
    <row r="37" spans="1:8" ht="18.75" customHeight="1">
      <c r="A37" s="619" t="s">
        <v>35</v>
      </c>
      <c r="B37" s="619"/>
      <c r="C37" s="619"/>
      <c r="D37" s="619"/>
      <c r="E37" s="619"/>
      <c r="F37" s="619"/>
      <c r="G37" s="619"/>
      <c r="H37" s="619"/>
    </row>
    <row r="38" spans="1:8" ht="18.75" customHeight="1">
      <c r="A38" s="619" t="s">
        <v>33</v>
      </c>
      <c r="B38" s="619"/>
      <c r="C38" s="619"/>
      <c r="D38" s="619"/>
      <c r="E38" s="619"/>
      <c r="F38" s="619"/>
      <c r="G38" s="619"/>
      <c r="H38" s="619"/>
    </row>
    <row r="39" spans="1:8" ht="18.75" customHeight="1">
      <c r="A39" s="619" t="s">
        <v>34</v>
      </c>
      <c r="B39" s="619"/>
      <c r="C39" s="619"/>
      <c r="D39" s="619"/>
      <c r="E39" s="619"/>
      <c r="F39" s="619"/>
      <c r="G39" s="619"/>
      <c r="H39" s="619"/>
    </row>
    <row r="42" spans="1:8" ht="19.5" customHeight="1"/>
    <row r="43" spans="1:8" ht="19.5" customHeight="1"/>
    <row r="44" spans="1:8" ht="19.5" customHeight="1"/>
    <row r="45" spans="1:8" ht="19.5" customHeight="1"/>
  </sheetData>
  <mergeCells count="35">
    <mergeCell ref="A35:H35"/>
    <mergeCell ref="A39:H39"/>
    <mergeCell ref="A36:H36"/>
    <mergeCell ref="A37:H37"/>
    <mergeCell ref="A38:H38"/>
    <mergeCell ref="E15:H15"/>
    <mergeCell ref="A25:B27"/>
    <mergeCell ref="A28:B30"/>
    <mergeCell ref="C25:H27"/>
    <mergeCell ref="C28:H30"/>
    <mergeCell ref="D15:D16"/>
    <mergeCell ref="C15:C16"/>
    <mergeCell ref="G11:H11"/>
    <mergeCell ref="C12:D12"/>
    <mergeCell ref="E12:F12"/>
    <mergeCell ref="G12:H12"/>
    <mergeCell ref="C14:D14"/>
    <mergeCell ref="E14:F14"/>
    <mergeCell ref="G14:H14"/>
    <mergeCell ref="A2:H2"/>
    <mergeCell ref="C3:H6"/>
    <mergeCell ref="C7:H10"/>
    <mergeCell ref="C19:H21"/>
    <mergeCell ref="C22:H24"/>
    <mergeCell ref="C11:D11"/>
    <mergeCell ref="A3:B6"/>
    <mergeCell ref="A7:B10"/>
    <mergeCell ref="A11:B14"/>
    <mergeCell ref="E11:F11"/>
    <mergeCell ref="A15:B18"/>
    <mergeCell ref="A19:B21"/>
    <mergeCell ref="A22:B24"/>
    <mergeCell ref="C13:D13"/>
    <mergeCell ref="E13:F13"/>
    <mergeCell ref="G13:H13"/>
  </mergeCells>
  <phoneticPr fontId="5"/>
  <printOptions horizontalCentered="1"/>
  <pageMargins left="0.98425196850393704" right="0.59055118110236227" top="0.74803149606299213" bottom="0.74803149606299213" header="0.31496062992125984" footer="0.31496062992125984"/>
  <pageSetup paperSize="9" orientation="portrait" cellComments="asDisplayed"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H38"/>
  <sheetViews>
    <sheetView showZeros="0" view="pageBreakPreview" zoomScale="85" zoomScaleNormal="100" zoomScaleSheetLayoutView="85" workbookViewId="0">
      <pane xSplit="2" ySplit="6" topLeftCell="C7" activePane="bottomRight" state="frozen"/>
      <selection activeCell="O7" sqref="O7"/>
      <selection pane="topRight" activeCell="O7" sqref="O7"/>
      <selection pane="bottomLeft" activeCell="O7" sqref="O7"/>
      <selection pane="bottomRight" activeCell="K31" sqref="K31"/>
    </sheetView>
  </sheetViews>
  <sheetFormatPr defaultColWidth="9.125" defaultRowHeight="21" customHeight="1"/>
  <cols>
    <col min="1" max="8" width="11.125" style="8" customWidth="1"/>
    <col min="9" max="16384" width="9.125" style="8"/>
  </cols>
  <sheetData>
    <row r="1" spans="1:8" ht="21" customHeight="1">
      <c r="A1" s="8" t="s">
        <v>199</v>
      </c>
    </row>
    <row r="2" spans="1:8" ht="21" customHeight="1">
      <c r="A2" s="8" t="s">
        <v>36</v>
      </c>
    </row>
    <row r="3" spans="1:8" ht="21" customHeight="1" thickBot="1">
      <c r="A3" s="8" t="s">
        <v>1</v>
      </c>
    </row>
    <row r="4" spans="1:8" ht="21" customHeight="1">
      <c r="A4" s="7"/>
      <c r="B4" s="628" t="s">
        <v>38</v>
      </c>
      <c r="C4" s="591" t="s">
        <v>167</v>
      </c>
      <c r="D4" s="592"/>
      <c r="E4" s="592"/>
      <c r="F4" s="592"/>
      <c r="G4" s="592"/>
      <c r="H4" s="593"/>
    </row>
    <row r="5" spans="1:8" ht="21" customHeight="1">
      <c r="A5" s="632" t="s">
        <v>37</v>
      </c>
      <c r="B5" s="629"/>
      <c r="C5" s="634" t="s">
        <v>43</v>
      </c>
      <c r="D5" s="635"/>
      <c r="E5" s="636" t="s">
        <v>40</v>
      </c>
      <c r="F5" s="636" t="s">
        <v>42</v>
      </c>
      <c r="G5" s="636" t="s">
        <v>41</v>
      </c>
      <c r="H5" s="638" t="s">
        <v>4</v>
      </c>
    </row>
    <row r="6" spans="1:8" ht="21" customHeight="1">
      <c r="A6" s="633"/>
      <c r="B6" s="16"/>
      <c r="C6" s="49"/>
      <c r="D6" s="5" t="s">
        <v>39</v>
      </c>
      <c r="E6" s="637"/>
      <c r="F6" s="637"/>
      <c r="G6" s="637"/>
      <c r="H6" s="639"/>
    </row>
    <row r="7" spans="1:8" ht="21" customHeight="1">
      <c r="A7" s="620"/>
      <c r="B7" s="489"/>
      <c r="C7" s="622"/>
      <c r="D7" s="624"/>
      <c r="E7" s="622"/>
      <c r="F7" s="622"/>
      <c r="G7" s="622"/>
      <c r="H7" s="626">
        <f>SUM(C7,E7:G8)</f>
        <v>0</v>
      </c>
    </row>
    <row r="8" spans="1:8" ht="21" customHeight="1">
      <c r="A8" s="493"/>
      <c r="B8" s="495"/>
      <c r="C8" s="630"/>
      <c r="D8" s="640"/>
      <c r="E8" s="630"/>
      <c r="F8" s="630"/>
      <c r="G8" s="630"/>
      <c r="H8" s="631"/>
    </row>
    <row r="9" spans="1:8" ht="21" customHeight="1">
      <c r="A9" s="487"/>
      <c r="B9" s="489"/>
      <c r="C9" s="622"/>
      <c r="D9" s="624"/>
      <c r="E9" s="622"/>
      <c r="F9" s="622"/>
      <c r="G9" s="622"/>
      <c r="H9" s="626">
        <f>SUM(C9,E9:G10)</f>
        <v>0</v>
      </c>
    </row>
    <row r="10" spans="1:8" ht="21" customHeight="1">
      <c r="A10" s="493"/>
      <c r="B10" s="495"/>
      <c r="C10" s="630"/>
      <c r="D10" s="640"/>
      <c r="E10" s="630"/>
      <c r="F10" s="630"/>
      <c r="G10" s="630"/>
      <c r="H10" s="631"/>
    </row>
    <row r="11" spans="1:8" ht="21" customHeight="1">
      <c r="A11" s="641"/>
      <c r="B11" s="642"/>
      <c r="C11" s="622"/>
      <c r="D11" s="624"/>
      <c r="E11" s="622"/>
      <c r="F11" s="622"/>
      <c r="G11" s="622"/>
      <c r="H11" s="626">
        <f>SUM(C11,E11:G12)</f>
        <v>0</v>
      </c>
    </row>
    <row r="12" spans="1:8" ht="21" customHeight="1">
      <c r="A12" s="643"/>
      <c r="B12" s="644"/>
      <c r="C12" s="630"/>
      <c r="D12" s="640"/>
      <c r="E12" s="630"/>
      <c r="F12" s="630"/>
      <c r="G12" s="630"/>
      <c r="H12" s="631"/>
    </row>
    <row r="13" spans="1:8" ht="21" customHeight="1">
      <c r="A13" s="620"/>
      <c r="B13" s="489"/>
      <c r="C13" s="622"/>
      <c r="D13" s="624"/>
      <c r="E13" s="622"/>
      <c r="F13" s="622"/>
      <c r="G13" s="622"/>
      <c r="H13" s="626">
        <f>SUM(C13,E13:G14)</f>
        <v>0</v>
      </c>
    </row>
    <row r="14" spans="1:8" ht="21" customHeight="1">
      <c r="A14" s="621"/>
      <c r="B14" s="492"/>
      <c r="C14" s="623"/>
      <c r="D14" s="625"/>
      <c r="E14" s="623"/>
      <c r="F14" s="623"/>
      <c r="G14" s="623"/>
      <c r="H14" s="627"/>
    </row>
    <row r="15" spans="1:8" ht="21" customHeight="1">
      <c r="A15" s="620"/>
      <c r="B15" s="489"/>
      <c r="C15" s="622"/>
      <c r="D15" s="624"/>
      <c r="E15" s="622"/>
      <c r="F15" s="622"/>
      <c r="G15" s="622"/>
      <c r="H15" s="626">
        <f>SUM(C15,E15:G16)</f>
        <v>0</v>
      </c>
    </row>
    <row r="16" spans="1:8" ht="21" customHeight="1">
      <c r="A16" s="621"/>
      <c r="B16" s="492"/>
      <c r="C16" s="623"/>
      <c r="D16" s="625"/>
      <c r="E16" s="623"/>
      <c r="F16" s="623"/>
      <c r="G16" s="623"/>
      <c r="H16" s="627"/>
    </row>
    <row r="17" spans="1:8" ht="21" customHeight="1">
      <c r="A17" s="620"/>
      <c r="B17" s="489"/>
      <c r="C17" s="622"/>
      <c r="D17" s="624"/>
      <c r="E17" s="622"/>
      <c r="F17" s="622"/>
      <c r="G17" s="622"/>
      <c r="H17" s="626">
        <f>SUM(C17,E17:G18)</f>
        <v>0</v>
      </c>
    </row>
    <row r="18" spans="1:8" ht="21" customHeight="1">
      <c r="A18" s="493"/>
      <c r="B18" s="495"/>
      <c r="C18" s="630"/>
      <c r="D18" s="640"/>
      <c r="E18" s="630"/>
      <c r="F18" s="630"/>
      <c r="G18" s="630"/>
      <c r="H18" s="631"/>
    </row>
    <row r="19" spans="1:8" ht="21" customHeight="1">
      <c r="A19" s="621"/>
      <c r="B19" s="492"/>
      <c r="C19" s="623"/>
      <c r="D19" s="625"/>
      <c r="E19" s="623"/>
      <c r="F19" s="623"/>
      <c r="G19" s="623"/>
      <c r="H19" s="627">
        <f>SUM(C19,E19:G20)</f>
        <v>0</v>
      </c>
    </row>
    <row r="20" spans="1:8" ht="21" customHeight="1">
      <c r="A20" s="493"/>
      <c r="B20" s="495"/>
      <c r="C20" s="630"/>
      <c r="D20" s="640"/>
      <c r="E20" s="630"/>
      <c r="F20" s="630"/>
      <c r="G20" s="630"/>
      <c r="H20" s="631"/>
    </row>
    <row r="21" spans="1:8" ht="21" customHeight="1">
      <c r="A21" s="621"/>
      <c r="B21" s="492"/>
      <c r="C21" s="623"/>
      <c r="D21" s="625"/>
      <c r="E21" s="623"/>
      <c r="F21" s="623"/>
      <c r="G21" s="623"/>
      <c r="H21" s="627">
        <f>SUM(C21,E21:G22)</f>
        <v>0</v>
      </c>
    </row>
    <row r="22" spans="1:8" ht="21" customHeight="1">
      <c r="A22" s="493"/>
      <c r="B22" s="495"/>
      <c r="C22" s="630"/>
      <c r="D22" s="640"/>
      <c r="E22" s="630"/>
      <c r="F22" s="630"/>
      <c r="G22" s="630"/>
      <c r="H22" s="631"/>
    </row>
    <row r="23" spans="1:8" ht="21" customHeight="1">
      <c r="A23" s="620"/>
      <c r="B23" s="489"/>
      <c r="C23" s="622"/>
      <c r="D23" s="624"/>
      <c r="E23" s="622"/>
      <c r="F23" s="622"/>
      <c r="G23" s="622"/>
      <c r="H23" s="626">
        <f>SUM(C23,E23:G24)</f>
        <v>0</v>
      </c>
    </row>
    <row r="24" spans="1:8" ht="21" customHeight="1">
      <c r="A24" s="493"/>
      <c r="B24" s="495"/>
      <c r="C24" s="630"/>
      <c r="D24" s="640"/>
      <c r="E24" s="630"/>
      <c r="F24" s="630"/>
      <c r="G24" s="630"/>
      <c r="H24" s="631"/>
    </row>
    <row r="25" spans="1:8" ht="21" customHeight="1">
      <c r="A25" s="620"/>
      <c r="B25" s="489"/>
      <c r="C25" s="622"/>
      <c r="D25" s="624"/>
      <c r="E25" s="622"/>
      <c r="F25" s="622"/>
      <c r="G25" s="622"/>
      <c r="H25" s="626">
        <f>SUM(C25,E25:G26)</f>
        <v>0</v>
      </c>
    </row>
    <row r="26" spans="1:8" ht="21" customHeight="1">
      <c r="A26" s="493"/>
      <c r="B26" s="495"/>
      <c r="C26" s="630"/>
      <c r="D26" s="640"/>
      <c r="E26" s="630"/>
      <c r="F26" s="630"/>
      <c r="G26" s="630"/>
      <c r="H26" s="631"/>
    </row>
    <row r="27" spans="1:8" ht="21" customHeight="1">
      <c r="A27" s="620"/>
      <c r="B27" s="489"/>
      <c r="C27" s="622"/>
      <c r="D27" s="624"/>
      <c r="E27" s="622"/>
      <c r="F27" s="622"/>
      <c r="G27" s="622"/>
      <c r="H27" s="626">
        <f>SUM(C27,E27:G28)</f>
        <v>0</v>
      </c>
    </row>
    <row r="28" spans="1:8" ht="21" customHeight="1">
      <c r="A28" s="493"/>
      <c r="B28" s="495"/>
      <c r="C28" s="630"/>
      <c r="D28" s="640"/>
      <c r="E28" s="630"/>
      <c r="F28" s="630"/>
      <c r="G28" s="630"/>
      <c r="H28" s="631"/>
    </row>
    <row r="29" spans="1:8" ht="21" customHeight="1">
      <c r="A29" s="645"/>
      <c r="B29" s="635"/>
      <c r="C29" s="622"/>
      <c r="D29" s="624"/>
      <c r="E29" s="622"/>
      <c r="F29" s="622"/>
      <c r="G29" s="622"/>
      <c r="H29" s="626">
        <f>SUM(C29,E29:G30)</f>
        <v>0</v>
      </c>
    </row>
    <row r="30" spans="1:8" ht="21" customHeight="1">
      <c r="A30" s="633"/>
      <c r="B30" s="646"/>
      <c r="C30" s="630"/>
      <c r="D30" s="640"/>
      <c r="E30" s="630"/>
      <c r="F30" s="630"/>
      <c r="G30" s="630"/>
      <c r="H30" s="631"/>
    </row>
    <row r="31" spans="1:8" ht="21" customHeight="1">
      <c r="A31" s="645"/>
      <c r="B31" s="635"/>
      <c r="C31" s="622"/>
      <c r="D31" s="624"/>
      <c r="E31" s="622"/>
      <c r="F31" s="622"/>
      <c r="G31" s="622"/>
      <c r="H31" s="626">
        <f>SUM(C31,E31:G32)</f>
        <v>0</v>
      </c>
    </row>
    <row r="32" spans="1:8" ht="21" customHeight="1">
      <c r="A32" s="633"/>
      <c r="B32" s="646"/>
      <c r="C32" s="630"/>
      <c r="D32" s="640"/>
      <c r="E32" s="630"/>
      <c r="F32" s="630"/>
      <c r="G32" s="630"/>
      <c r="H32" s="631"/>
    </row>
    <row r="33" spans="1:8" ht="21" customHeight="1">
      <c r="A33" s="645"/>
      <c r="B33" s="635"/>
      <c r="C33" s="622"/>
      <c r="D33" s="624"/>
      <c r="E33" s="622"/>
      <c r="F33" s="622"/>
      <c r="G33" s="622"/>
      <c r="H33" s="626">
        <f>SUM(C33,E33:G34)</f>
        <v>0</v>
      </c>
    </row>
    <row r="34" spans="1:8" ht="21" customHeight="1">
      <c r="A34" s="633"/>
      <c r="B34" s="646"/>
      <c r="C34" s="630"/>
      <c r="D34" s="640"/>
      <c r="E34" s="630"/>
      <c r="F34" s="630"/>
      <c r="G34" s="630"/>
      <c r="H34" s="631"/>
    </row>
    <row r="35" spans="1:8" ht="21" customHeight="1">
      <c r="A35" s="645"/>
      <c r="B35" s="635"/>
      <c r="C35" s="622"/>
      <c r="D35" s="624"/>
      <c r="E35" s="622"/>
      <c r="F35" s="622"/>
      <c r="G35" s="622"/>
      <c r="H35" s="626">
        <f>SUM(C35,E35:G36)</f>
        <v>0</v>
      </c>
    </row>
    <row r="36" spans="1:8" ht="21" customHeight="1">
      <c r="A36" s="633"/>
      <c r="B36" s="646"/>
      <c r="C36" s="630"/>
      <c r="D36" s="640"/>
      <c r="E36" s="630"/>
      <c r="F36" s="630"/>
      <c r="G36" s="630"/>
      <c r="H36" s="631"/>
    </row>
    <row r="37" spans="1:8" ht="21" customHeight="1">
      <c r="A37" s="645"/>
      <c r="B37" s="635"/>
      <c r="C37" s="649">
        <f>SUM(C17:C36)</f>
        <v>0</v>
      </c>
      <c r="D37" s="651"/>
      <c r="E37" s="649">
        <f>SUM(E17:E36)</f>
        <v>0</v>
      </c>
      <c r="F37" s="649">
        <f>SUM(F17:F36)</f>
        <v>0</v>
      </c>
      <c r="G37" s="649">
        <f>SUM(G17:G36)</f>
        <v>0</v>
      </c>
      <c r="H37" s="653">
        <f>SUM(H17:H36)</f>
        <v>0</v>
      </c>
    </row>
    <row r="38" spans="1:8" ht="21" customHeight="1" thickBot="1">
      <c r="A38" s="647"/>
      <c r="B38" s="648"/>
      <c r="C38" s="650"/>
      <c r="D38" s="652"/>
      <c r="E38" s="650"/>
      <c r="F38" s="650"/>
      <c r="G38" s="650"/>
      <c r="H38" s="654"/>
    </row>
  </sheetData>
  <mergeCells count="120">
    <mergeCell ref="H35:H36"/>
    <mergeCell ref="A37:B38"/>
    <mergeCell ref="C37:C38"/>
    <mergeCell ref="D37:D38"/>
    <mergeCell ref="E37:E38"/>
    <mergeCell ref="F37:F38"/>
    <mergeCell ref="G37:G38"/>
    <mergeCell ref="H37:H38"/>
    <mergeCell ref="A35:B36"/>
    <mergeCell ref="C35:C36"/>
    <mergeCell ref="D35:D36"/>
    <mergeCell ref="E35:E36"/>
    <mergeCell ref="F35:F36"/>
    <mergeCell ref="G35:G36"/>
    <mergeCell ref="H31:H32"/>
    <mergeCell ref="A33:B34"/>
    <mergeCell ref="C33:C34"/>
    <mergeCell ref="D33:D34"/>
    <mergeCell ref="E33:E34"/>
    <mergeCell ref="F33:F34"/>
    <mergeCell ref="G33:G34"/>
    <mergeCell ref="H33:H34"/>
    <mergeCell ref="A31:B32"/>
    <mergeCell ref="C31:C32"/>
    <mergeCell ref="D31:D32"/>
    <mergeCell ref="E31:E32"/>
    <mergeCell ref="F31:F32"/>
    <mergeCell ref="G31:G32"/>
    <mergeCell ref="A25:B26"/>
    <mergeCell ref="C25:C26"/>
    <mergeCell ref="D25:D26"/>
    <mergeCell ref="E25:E26"/>
    <mergeCell ref="F25:F26"/>
    <mergeCell ref="G25:G26"/>
    <mergeCell ref="H25:H26"/>
    <mergeCell ref="H27:H28"/>
    <mergeCell ref="A29:B30"/>
    <mergeCell ref="C29:C30"/>
    <mergeCell ref="D29:D30"/>
    <mergeCell ref="E29:E30"/>
    <mergeCell ref="F29:F30"/>
    <mergeCell ref="G29:G30"/>
    <mergeCell ref="H29:H30"/>
    <mergeCell ref="A27:B28"/>
    <mergeCell ref="C27:C28"/>
    <mergeCell ref="D27:D28"/>
    <mergeCell ref="E27:E28"/>
    <mergeCell ref="F27:F28"/>
    <mergeCell ref="G27:G28"/>
    <mergeCell ref="H21:H22"/>
    <mergeCell ref="A23:B24"/>
    <mergeCell ref="C23:C24"/>
    <mergeCell ref="D23:D24"/>
    <mergeCell ref="E23:E24"/>
    <mergeCell ref="F23:F24"/>
    <mergeCell ref="G23:G24"/>
    <mergeCell ref="H23:H24"/>
    <mergeCell ref="A21:B22"/>
    <mergeCell ref="C21:C22"/>
    <mergeCell ref="D21:D22"/>
    <mergeCell ref="E21:E22"/>
    <mergeCell ref="F21:F22"/>
    <mergeCell ref="G21:G22"/>
    <mergeCell ref="H17:H18"/>
    <mergeCell ref="A19:B20"/>
    <mergeCell ref="C19:C20"/>
    <mergeCell ref="D19:D20"/>
    <mergeCell ref="E19:E20"/>
    <mergeCell ref="F19:F20"/>
    <mergeCell ref="G19:G20"/>
    <mergeCell ref="H19:H20"/>
    <mergeCell ref="A17:B18"/>
    <mergeCell ref="C17:C18"/>
    <mergeCell ref="D17:D18"/>
    <mergeCell ref="E17:E18"/>
    <mergeCell ref="F17:F18"/>
    <mergeCell ref="G17:G18"/>
    <mergeCell ref="H9:H10"/>
    <mergeCell ref="C7:C8"/>
    <mergeCell ref="D7:D8"/>
    <mergeCell ref="E7:E8"/>
    <mergeCell ref="F7:F8"/>
    <mergeCell ref="H11:H12"/>
    <mergeCell ref="A13:B14"/>
    <mergeCell ref="C13:C14"/>
    <mergeCell ref="D13:D14"/>
    <mergeCell ref="E13:E14"/>
    <mergeCell ref="F13:F14"/>
    <mergeCell ref="G13:G14"/>
    <mergeCell ref="H13:H14"/>
    <mergeCell ref="A11:B12"/>
    <mergeCell ref="C11:C12"/>
    <mergeCell ref="D11:D12"/>
    <mergeCell ref="E11:E12"/>
    <mergeCell ref="F11:F12"/>
    <mergeCell ref="G11:G12"/>
    <mergeCell ref="A15:B16"/>
    <mergeCell ref="C15:C16"/>
    <mergeCell ref="D15:D16"/>
    <mergeCell ref="E15:E16"/>
    <mergeCell ref="F15:F16"/>
    <mergeCell ref="G15:G16"/>
    <mergeCell ref="H15:H16"/>
    <mergeCell ref="B4:B5"/>
    <mergeCell ref="G7:G8"/>
    <mergeCell ref="H7:H8"/>
    <mergeCell ref="A7:B8"/>
    <mergeCell ref="A5:A6"/>
    <mergeCell ref="C4:H4"/>
    <mergeCell ref="C5:D5"/>
    <mergeCell ref="E5:E6"/>
    <mergeCell ref="F5:F6"/>
    <mergeCell ref="G5:G6"/>
    <mergeCell ref="H5:H6"/>
    <mergeCell ref="A9:B10"/>
    <mergeCell ref="C9:C10"/>
    <mergeCell ref="D9:D10"/>
    <mergeCell ref="E9:E10"/>
    <mergeCell ref="F9:F10"/>
    <mergeCell ref="G9:G10"/>
  </mergeCells>
  <phoneticPr fontId="5"/>
  <pageMargins left="0.78740157480314965" right="0.59055118110236227" top="0.74803149606299213" bottom="0.74803149606299213" header="0.31496062992125984" footer="0.31496062992125984"/>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59999389629810485"/>
  </sheetPr>
  <dimension ref="A1:H38"/>
  <sheetViews>
    <sheetView showZeros="0" view="pageBreakPreview" zoomScale="85" zoomScaleNormal="100" zoomScaleSheetLayoutView="85" workbookViewId="0">
      <pane xSplit="2" ySplit="6" topLeftCell="C7" activePane="bottomRight" state="frozen"/>
      <selection activeCell="O7" sqref="O7"/>
      <selection pane="topRight" activeCell="O7" sqref="O7"/>
      <selection pane="bottomLeft" activeCell="O7" sqref="O7"/>
      <selection pane="bottomRight" activeCell="O7" sqref="O7"/>
    </sheetView>
  </sheetViews>
  <sheetFormatPr defaultColWidth="9.125" defaultRowHeight="21" customHeight="1"/>
  <cols>
    <col min="1" max="8" width="11.125" style="8" customWidth="1"/>
    <col min="9" max="16384" width="9.125" style="8"/>
  </cols>
  <sheetData>
    <row r="1" spans="1:8" ht="21" customHeight="1">
      <c r="A1" s="8" t="s">
        <v>199</v>
      </c>
    </row>
    <row r="3" spans="1:8" ht="21" customHeight="1" thickBot="1">
      <c r="A3" s="8" t="s">
        <v>44</v>
      </c>
    </row>
    <row r="4" spans="1:8" ht="21" customHeight="1">
      <c r="A4" s="7"/>
      <c r="B4" s="628" t="s">
        <v>38</v>
      </c>
      <c r="C4" s="591" t="s">
        <v>174</v>
      </c>
      <c r="D4" s="592"/>
      <c r="E4" s="592"/>
      <c r="F4" s="592"/>
      <c r="G4" s="592"/>
      <c r="H4" s="593"/>
    </row>
    <row r="5" spans="1:8" ht="21" customHeight="1">
      <c r="A5" s="632" t="s">
        <v>37</v>
      </c>
      <c r="B5" s="629"/>
      <c r="C5" s="634" t="s">
        <v>43</v>
      </c>
      <c r="D5" s="635"/>
      <c r="E5" s="636" t="s">
        <v>40</v>
      </c>
      <c r="F5" s="636" t="s">
        <v>42</v>
      </c>
      <c r="G5" s="636" t="s">
        <v>41</v>
      </c>
      <c r="H5" s="638" t="s">
        <v>4</v>
      </c>
    </row>
    <row r="6" spans="1:8" ht="21" customHeight="1">
      <c r="A6" s="633"/>
      <c r="B6" s="16"/>
      <c r="C6" s="49"/>
      <c r="D6" s="5" t="s">
        <v>39</v>
      </c>
      <c r="E6" s="637"/>
      <c r="F6" s="637"/>
      <c r="G6" s="637"/>
      <c r="H6" s="639"/>
    </row>
    <row r="7" spans="1:8" ht="21" customHeight="1">
      <c r="A7" s="620"/>
      <c r="B7" s="489"/>
      <c r="C7" s="655"/>
      <c r="D7" s="651"/>
      <c r="E7" s="655"/>
      <c r="F7" s="655"/>
      <c r="G7" s="655"/>
      <c r="H7" s="658">
        <f>SUM(C7,E7:G8)</f>
        <v>0</v>
      </c>
    </row>
    <row r="8" spans="1:8" ht="21" customHeight="1">
      <c r="A8" s="493"/>
      <c r="B8" s="495"/>
      <c r="C8" s="656"/>
      <c r="D8" s="657"/>
      <c r="E8" s="656"/>
      <c r="F8" s="656"/>
      <c r="G8" s="656"/>
      <c r="H8" s="659"/>
    </row>
    <row r="9" spans="1:8" ht="21" customHeight="1">
      <c r="A9" s="487"/>
      <c r="B9" s="489"/>
      <c r="C9" s="655"/>
      <c r="D9" s="651"/>
      <c r="E9" s="655"/>
      <c r="F9" s="655"/>
      <c r="G9" s="655"/>
      <c r="H9" s="658">
        <f>SUM(C9,E9:G10)</f>
        <v>0</v>
      </c>
    </row>
    <row r="10" spans="1:8" ht="21" customHeight="1">
      <c r="A10" s="493"/>
      <c r="B10" s="495"/>
      <c r="C10" s="656"/>
      <c r="D10" s="657"/>
      <c r="E10" s="656"/>
      <c r="F10" s="656"/>
      <c r="G10" s="656"/>
      <c r="H10" s="659"/>
    </row>
    <row r="11" spans="1:8" ht="21" customHeight="1">
      <c r="A11" s="620"/>
      <c r="B11" s="489"/>
      <c r="C11" s="655"/>
      <c r="D11" s="651"/>
      <c r="E11" s="655"/>
      <c r="F11" s="655"/>
      <c r="G11" s="655"/>
      <c r="H11" s="658">
        <f>SUM(C11,E11:G12)</f>
        <v>0</v>
      </c>
    </row>
    <row r="12" spans="1:8" ht="21" customHeight="1">
      <c r="A12" s="493"/>
      <c r="B12" s="495"/>
      <c r="C12" s="656"/>
      <c r="D12" s="657"/>
      <c r="E12" s="656"/>
      <c r="F12" s="656"/>
      <c r="G12" s="656"/>
      <c r="H12" s="659"/>
    </row>
    <row r="13" spans="1:8" ht="21" customHeight="1">
      <c r="A13" s="620"/>
      <c r="B13" s="489"/>
      <c r="C13" s="655"/>
      <c r="D13" s="651"/>
      <c r="E13" s="655"/>
      <c r="F13" s="655"/>
      <c r="G13" s="655"/>
      <c r="H13" s="658">
        <f>SUM(C13,E13:G14)</f>
        <v>0</v>
      </c>
    </row>
    <row r="14" spans="1:8" ht="21" customHeight="1">
      <c r="A14" s="493"/>
      <c r="B14" s="495"/>
      <c r="C14" s="656"/>
      <c r="D14" s="657"/>
      <c r="E14" s="656"/>
      <c r="F14" s="656"/>
      <c r="G14" s="656"/>
      <c r="H14" s="659"/>
    </row>
    <row r="15" spans="1:8" ht="21" customHeight="1">
      <c r="A15" s="620"/>
      <c r="B15" s="489"/>
      <c r="C15" s="655"/>
      <c r="D15" s="651"/>
      <c r="E15" s="655"/>
      <c r="F15" s="655"/>
      <c r="G15" s="655"/>
      <c r="H15" s="658">
        <f>SUM(C15,E15:G16)</f>
        <v>0</v>
      </c>
    </row>
    <row r="16" spans="1:8" ht="21" customHeight="1">
      <c r="A16" s="493"/>
      <c r="B16" s="495"/>
      <c r="C16" s="656"/>
      <c r="D16" s="657"/>
      <c r="E16" s="656"/>
      <c r="F16" s="656"/>
      <c r="G16" s="656"/>
      <c r="H16" s="659"/>
    </row>
    <row r="17" spans="1:8" ht="21" customHeight="1">
      <c r="A17" s="620"/>
      <c r="B17" s="489"/>
      <c r="C17" s="655"/>
      <c r="D17" s="651"/>
      <c r="E17" s="655"/>
      <c r="F17" s="655"/>
      <c r="G17" s="655"/>
      <c r="H17" s="658">
        <f>SUM(C17,E17:G18)</f>
        <v>0</v>
      </c>
    </row>
    <row r="18" spans="1:8" ht="21" customHeight="1">
      <c r="A18" s="493"/>
      <c r="B18" s="495"/>
      <c r="C18" s="656"/>
      <c r="D18" s="657"/>
      <c r="E18" s="656"/>
      <c r="F18" s="656"/>
      <c r="G18" s="656"/>
      <c r="H18" s="659"/>
    </row>
    <row r="19" spans="1:8" ht="21" customHeight="1">
      <c r="A19" s="645"/>
      <c r="B19" s="635"/>
      <c r="C19" s="655"/>
      <c r="D19" s="651"/>
      <c r="E19" s="655"/>
      <c r="F19" s="655"/>
      <c r="G19" s="655"/>
      <c r="H19" s="658">
        <f>SUM(C19,E19:G20)</f>
        <v>0</v>
      </c>
    </row>
    <row r="20" spans="1:8" ht="21" customHeight="1">
      <c r="A20" s="633"/>
      <c r="B20" s="646"/>
      <c r="C20" s="656"/>
      <c r="D20" s="657"/>
      <c r="E20" s="656"/>
      <c r="F20" s="656"/>
      <c r="G20" s="656"/>
      <c r="H20" s="659"/>
    </row>
    <row r="21" spans="1:8" ht="21" customHeight="1">
      <c r="A21" s="645"/>
      <c r="B21" s="635"/>
      <c r="C21" s="655"/>
      <c r="D21" s="651"/>
      <c r="E21" s="655"/>
      <c r="F21" s="655"/>
      <c r="G21" s="655"/>
      <c r="H21" s="658">
        <f>SUM(C21,E21:G22)</f>
        <v>0</v>
      </c>
    </row>
    <row r="22" spans="1:8" ht="21" customHeight="1">
      <c r="A22" s="633"/>
      <c r="B22" s="646"/>
      <c r="C22" s="656"/>
      <c r="D22" s="657"/>
      <c r="E22" s="656"/>
      <c r="F22" s="656"/>
      <c r="G22" s="656"/>
      <c r="H22" s="659"/>
    </row>
    <row r="23" spans="1:8" ht="21" customHeight="1">
      <c r="A23" s="645"/>
      <c r="B23" s="635"/>
      <c r="C23" s="655"/>
      <c r="D23" s="651"/>
      <c r="E23" s="655"/>
      <c r="F23" s="655"/>
      <c r="G23" s="655"/>
      <c r="H23" s="658">
        <f>SUM(C23,E23:G24)</f>
        <v>0</v>
      </c>
    </row>
    <row r="24" spans="1:8" ht="21" customHeight="1">
      <c r="A24" s="633"/>
      <c r="B24" s="646"/>
      <c r="C24" s="656"/>
      <c r="D24" s="657"/>
      <c r="E24" s="656"/>
      <c r="F24" s="656"/>
      <c r="G24" s="656"/>
      <c r="H24" s="659"/>
    </row>
    <row r="25" spans="1:8" ht="21" customHeight="1">
      <c r="A25" s="645"/>
      <c r="B25" s="635"/>
      <c r="C25" s="655"/>
      <c r="D25" s="651"/>
      <c r="E25" s="655"/>
      <c r="F25" s="655"/>
      <c r="G25" s="655"/>
      <c r="H25" s="658">
        <f>SUM(C25,E25:G26)</f>
        <v>0</v>
      </c>
    </row>
    <row r="26" spans="1:8" ht="21" customHeight="1">
      <c r="A26" s="633"/>
      <c r="B26" s="646"/>
      <c r="C26" s="656"/>
      <c r="D26" s="657"/>
      <c r="E26" s="656"/>
      <c r="F26" s="656"/>
      <c r="G26" s="656"/>
      <c r="H26" s="659"/>
    </row>
    <row r="27" spans="1:8" ht="21" customHeight="1">
      <c r="A27" s="645"/>
      <c r="B27" s="635"/>
      <c r="C27" s="655"/>
      <c r="D27" s="651"/>
      <c r="E27" s="655"/>
      <c r="F27" s="655"/>
      <c r="G27" s="655"/>
      <c r="H27" s="658">
        <f>SUM(C27,E27:G28)</f>
        <v>0</v>
      </c>
    </row>
    <row r="28" spans="1:8" ht="21" customHeight="1">
      <c r="A28" s="633"/>
      <c r="B28" s="646"/>
      <c r="C28" s="656"/>
      <c r="D28" s="657"/>
      <c r="E28" s="656"/>
      <c r="F28" s="656"/>
      <c r="G28" s="656"/>
      <c r="H28" s="659"/>
    </row>
    <row r="29" spans="1:8" ht="21" customHeight="1">
      <c r="A29" s="645"/>
      <c r="B29" s="635"/>
      <c r="C29" s="655"/>
      <c r="D29" s="651"/>
      <c r="E29" s="655"/>
      <c r="F29" s="655"/>
      <c r="G29" s="655"/>
      <c r="H29" s="658">
        <f>SUM(C29,E29:G30)</f>
        <v>0</v>
      </c>
    </row>
    <row r="30" spans="1:8" ht="21" customHeight="1">
      <c r="A30" s="633"/>
      <c r="B30" s="646"/>
      <c r="C30" s="656"/>
      <c r="D30" s="657"/>
      <c r="E30" s="656"/>
      <c r="F30" s="656"/>
      <c r="G30" s="656"/>
      <c r="H30" s="659"/>
    </row>
    <row r="31" spans="1:8" ht="21" customHeight="1">
      <c r="A31" s="645"/>
      <c r="B31" s="635"/>
      <c r="C31" s="655"/>
      <c r="D31" s="651"/>
      <c r="E31" s="655"/>
      <c r="F31" s="655"/>
      <c r="G31" s="655"/>
      <c r="H31" s="658">
        <f>SUM(C31,E31:G32)</f>
        <v>0</v>
      </c>
    </row>
    <row r="32" spans="1:8" ht="21" customHeight="1">
      <c r="A32" s="633"/>
      <c r="B32" s="646"/>
      <c r="C32" s="656"/>
      <c r="D32" s="657"/>
      <c r="E32" s="656"/>
      <c r="F32" s="656"/>
      <c r="G32" s="656"/>
      <c r="H32" s="659"/>
    </row>
    <row r="33" spans="1:8" ht="21" customHeight="1">
      <c r="A33" s="645"/>
      <c r="B33" s="635"/>
      <c r="C33" s="655"/>
      <c r="D33" s="651"/>
      <c r="E33" s="655"/>
      <c r="F33" s="655"/>
      <c r="G33" s="655"/>
      <c r="H33" s="658">
        <f>SUM(C33,E33:G34)</f>
        <v>0</v>
      </c>
    </row>
    <row r="34" spans="1:8" ht="21" customHeight="1">
      <c r="A34" s="633"/>
      <c r="B34" s="646"/>
      <c r="C34" s="656"/>
      <c r="D34" s="657"/>
      <c r="E34" s="656"/>
      <c r="F34" s="656"/>
      <c r="G34" s="656"/>
      <c r="H34" s="659"/>
    </row>
    <row r="35" spans="1:8" ht="21" customHeight="1">
      <c r="A35" s="645"/>
      <c r="B35" s="635"/>
      <c r="C35" s="655"/>
      <c r="D35" s="651"/>
      <c r="E35" s="655"/>
      <c r="F35" s="655"/>
      <c r="G35" s="655"/>
      <c r="H35" s="658">
        <f>SUM(C35,E35:G36)</f>
        <v>0</v>
      </c>
    </row>
    <row r="36" spans="1:8" ht="21" customHeight="1">
      <c r="A36" s="633"/>
      <c r="B36" s="646"/>
      <c r="C36" s="656"/>
      <c r="D36" s="657"/>
      <c r="E36" s="656"/>
      <c r="F36" s="656"/>
      <c r="G36" s="656"/>
      <c r="H36" s="659"/>
    </row>
    <row r="37" spans="1:8" ht="21" customHeight="1">
      <c r="A37" s="645"/>
      <c r="B37" s="635"/>
      <c r="C37" s="655">
        <f t="shared" ref="C37:H37" si="0">SUM(C7:C18)</f>
        <v>0</v>
      </c>
      <c r="D37" s="651">
        <f t="shared" si="0"/>
        <v>0</v>
      </c>
      <c r="E37" s="655">
        <f t="shared" si="0"/>
        <v>0</v>
      </c>
      <c r="F37" s="655">
        <f t="shared" si="0"/>
        <v>0</v>
      </c>
      <c r="G37" s="655">
        <f t="shared" si="0"/>
        <v>0</v>
      </c>
      <c r="H37" s="658">
        <f t="shared" si="0"/>
        <v>0</v>
      </c>
    </row>
    <row r="38" spans="1:8" ht="21" customHeight="1" thickBot="1">
      <c r="A38" s="647"/>
      <c r="B38" s="648"/>
      <c r="C38" s="660"/>
      <c r="D38" s="652"/>
      <c r="E38" s="660"/>
      <c r="F38" s="660"/>
      <c r="G38" s="660"/>
      <c r="H38" s="661"/>
    </row>
  </sheetData>
  <mergeCells count="120">
    <mergeCell ref="H35:H36"/>
    <mergeCell ref="A37:B38"/>
    <mergeCell ref="C37:C38"/>
    <mergeCell ref="D37:D38"/>
    <mergeCell ref="E37:E38"/>
    <mergeCell ref="F37:F38"/>
    <mergeCell ref="G37:G38"/>
    <mergeCell ref="H37:H38"/>
    <mergeCell ref="A35:B36"/>
    <mergeCell ref="C35:C36"/>
    <mergeCell ref="D35:D36"/>
    <mergeCell ref="E35:E36"/>
    <mergeCell ref="F35:F36"/>
    <mergeCell ref="G35:G36"/>
    <mergeCell ref="H31:H32"/>
    <mergeCell ref="A33:B34"/>
    <mergeCell ref="C33:C34"/>
    <mergeCell ref="D33:D34"/>
    <mergeCell ref="E33:E34"/>
    <mergeCell ref="F33:F34"/>
    <mergeCell ref="G33:G34"/>
    <mergeCell ref="H33:H34"/>
    <mergeCell ref="A31:B32"/>
    <mergeCell ref="C31:C32"/>
    <mergeCell ref="D31:D32"/>
    <mergeCell ref="E31:E32"/>
    <mergeCell ref="F31:F32"/>
    <mergeCell ref="G31:G32"/>
    <mergeCell ref="H27:H28"/>
    <mergeCell ref="A29:B30"/>
    <mergeCell ref="C29:C30"/>
    <mergeCell ref="D29:D30"/>
    <mergeCell ref="E29:E30"/>
    <mergeCell ref="F29:F30"/>
    <mergeCell ref="G29:G30"/>
    <mergeCell ref="H29:H30"/>
    <mergeCell ref="A27:B28"/>
    <mergeCell ref="C27:C28"/>
    <mergeCell ref="D27:D28"/>
    <mergeCell ref="E27:E28"/>
    <mergeCell ref="F27:F28"/>
    <mergeCell ref="G27:G28"/>
    <mergeCell ref="H23:H24"/>
    <mergeCell ref="A25:B26"/>
    <mergeCell ref="C25:C26"/>
    <mergeCell ref="D25:D26"/>
    <mergeCell ref="E25:E26"/>
    <mergeCell ref="F25:F26"/>
    <mergeCell ref="G25:G26"/>
    <mergeCell ref="H25:H26"/>
    <mergeCell ref="A23:B24"/>
    <mergeCell ref="C23:C24"/>
    <mergeCell ref="D23:D24"/>
    <mergeCell ref="E23:E24"/>
    <mergeCell ref="F23:F24"/>
    <mergeCell ref="G23:G24"/>
    <mergeCell ref="H19:H20"/>
    <mergeCell ref="A21:B22"/>
    <mergeCell ref="C21:C22"/>
    <mergeCell ref="D21:D22"/>
    <mergeCell ref="E21:E22"/>
    <mergeCell ref="F21:F22"/>
    <mergeCell ref="G21:G22"/>
    <mergeCell ref="H21:H22"/>
    <mergeCell ref="A19:B20"/>
    <mergeCell ref="C19:C20"/>
    <mergeCell ref="D19:D20"/>
    <mergeCell ref="E19:E20"/>
    <mergeCell ref="F19:F20"/>
    <mergeCell ref="G19:G20"/>
    <mergeCell ref="H15:H16"/>
    <mergeCell ref="A17:B18"/>
    <mergeCell ref="C17:C18"/>
    <mergeCell ref="D17:D18"/>
    <mergeCell ref="E17:E18"/>
    <mergeCell ref="F17:F18"/>
    <mergeCell ref="G17:G18"/>
    <mergeCell ref="H17:H18"/>
    <mergeCell ref="A15:B16"/>
    <mergeCell ref="C15:C16"/>
    <mergeCell ref="D15:D16"/>
    <mergeCell ref="E15:E16"/>
    <mergeCell ref="F15:F16"/>
    <mergeCell ref="G15:G16"/>
    <mergeCell ref="H11:H12"/>
    <mergeCell ref="A13:B14"/>
    <mergeCell ref="C13:C14"/>
    <mergeCell ref="D13:D14"/>
    <mergeCell ref="E13:E14"/>
    <mergeCell ref="F13:F14"/>
    <mergeCell ref="G13:G14"/>
    <mergeCell ref="H13:H14"/>
    <mergeCell ref="A11:B12"/>
    <mergeCell ref="C11:C12"/>
    <mergeCell ref="D11:D12"/>
    <mergeCell ref="E11:E12"/>
    <mergeCell ref="F11:F12"/>
    <mergeCell ref="G11:G12"/>
    <mergeCell ref="B4:B5"/>
    <mergeCell ref="C4:H4"/>
    <mergeCell ref="A5:A6"/>
    <mergeCell ref="C5:D5"/>
    <mergeCell ref="E5:E6"/>
    <mergeCell ref="F5:F6"/>
    <mergeCell ref="G5:G6"/>
    <mergeCell ref="H5:H6"/>
    <mergeCell ref="A9:B10"/>
    <mergeCell ref="C9:C10"/>
    <mergeCell ref="D9:D10"/>
    <mergeCell ref="E9:E10"/>
    <mergeCell ref="F9:F10"/>
    <mergeCell ref="G9:G10"/>
    <mergeCell ref="H9:H10"/>
    <mergeCell ref="A7:B8"/>
    <mergeCell ref="C7:C8"/>
    <mergeCell ref="D7:D8"/>
    <mergeCell ref="E7:E8"/>
    <mergeCell ref="F7:F8"/>
    <mergeCell ref="G7:G8"/>
    <mergeCell ref="H7:H8"/>
  </mergeCells>
  <phoneticPr fontId="5"/>
  <pageMargins left="0.78740157480314965" right="0.59055118110236227" top="0.74803149606299213" bottom="0.74803149606299213" header="0.31496062992125984" footer="0.31496062992125984"/>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W49"/>
  <sheetViews>
    <sheetView showZeros="0" view="pageBreakPreview" zoomScale="85" zoomScaleNormal="100" zoomScaleSheetLayoutView="85" workbookViewId="0">
      <pane xSplit="1" ySplit="7" topLeftCell="B8" activePane="bottomRight" state="frozen"/>
      <selection activeCell="Q20" sqref="Q20"/>
      <selection pane="topRight" activeCell="Q20" sqref="Q20"/>
      <selection pane="bottomLeft" activeCell="Q20" sqref="Q20"/>
      <selection pane="bottomRight" activeCell="I16" sqref="I16:I17"/>
    </sheetView>
  </sheetViews>
  <sheetFormatPr defaultColWidth="9.125" defaultRowHeight="21" customHeight="1"/>
  <cols>
    <col min="1" max="1" width="5.125" style="8" customWidth="1"/>
    <col min="2" max="3" width="10.625" style="8" customWidth="1"/>
    <col min="4" max="4" width="11.125" style="8" customWidth="1"/>
    <col min="5" max="5" width="9.125" style="8"/>
    <col min="6" max="6" width="10.5" style="8" bestFit="1" customWidth="1"/>
    <col min="7" max="13" width="8.625" style="8" customWidth="1"/>
    <col min="14" max="14" width="5.625" style="8" customWidth="1"/>
    <col min="15" max="15" width="5.125" style="8" customWidth="1"/>
    <col min="16" max="16" width="22.625" style="8" customWidth="1"/>
    <col min="17" max="17" width="15.625" style="8" customWidth="1"/>
    <col min="18" max="18" width="8.625" style="8" customWidth="1"/>
    <col min="19" max="19" width="12.625" style="8" customWidth="1"/>
    <col min="20" max="20" width="22.625" style="8" customWidth="1"/>
    <col min="21" max="21" width="15.625" style="8" customWidth="1"/>
    <col min="22" max="22" width="8.625" style="8" customWidth="1"/>
    <col min="23" max="23" width="14.125" style="8" customWidth="1"/>
    <col min="24" max="16384" width="9.125" style="8"/>
  </cols>
  <sheetData>
    <row r="1" spans="1:23" ht="21" customHeight="1">
      <c r="A1" s="8" t="s">
        <v>605</v>
      </c>
    </row>
    <row r="2" spans="1:23" ht="21" customHeight="1">
      <c r="A2" s="8" t="s">
        <v>0</v>
      </c>
    </row>
    <row r="3" spans="1:23" ht="21" customHeight="1">
      <c r="B3" s="8" t="s">
        <v>668</v>
      </c>
    </row>
    <row r="4" spans="1:23" ht="21" customHeight="1" thickBot="1">
      <c r="A4" s="8" t="s">
        <v>1</v>
      </c>
      <c r="O4" s="8" t="s">
        <v>10</v>
      </c>
    </row>
    <row r="5" spans="1:23" ht="21" customHeight="1">
      <c r="A5" s="691" t="s">
        <v>2</v>
      </c>
      <c r="B5" s="583" t="s">
        <v>8</v>
      </c>
      <c r="C5" s="583"/>
      <c r="D5" s="583"/>
      <c r="E5" s="583"/>
      <c r="F5" s="693" t="s">
        <v>190</v>
      </c>
      <c r="G5" s="583" t="s">
        <v>186</v>
      </c>
      <c r="H5" s="583"/>
      <c r="I5" s="583"/>
      <c r="J5" s="583"/>
      <c r="K5" s="583"/>
      <c r="L5" s="583"/>
      <c r="M5" s="587"/>
      <c r="O5" s="691" t="s">
        <v>2</v>
      </c>
      <c r="P5" s="583" t="s">
        <v>11</v>
      </c>
      <c r="Q5" s="583"/>
      <c r="R5" s="583"/>
      <c r="S5" s="591" t="s">
        <v>15</v>
      </c>
      <c r="T5" s="592"/>
      <c r="U5" s="592"/>
      <c r="V5" s="687"/>
      <c r="W5" s="688" t="s">
        <v>665</v>
      </c>
    </row>
    <row r="6" spans="1:23" ht="21" customHeight="1">
      <c r="A6" s="692"/>
      <c r="B6" s="662" t="s">
        <v>5</v>
      </c>
      <c r="C6" s="662" t="s">
        <v>3</v>
      </c>
      <c r="D6" s="662" t="s">
        <v>6</v>
      </c>
      <c r="E6" s="662" t="s">
        <v>7</v>
      </c>
      <c r="F6" s="686"/>
      <c r="G6" s="662" t="s">
        <v>9</v>
      </c>
      <c r="H6" s="662"/>
      <c r="I6" s="662"/>
      <c r="J6" s="662"/>
      <c r="K6" s="662"/>
      <c r="L6" s="662"/>
      <c r="M6" s="690" t="s">
        <v>166</v>
      </c>
      <c r="O6" s="692"/>
      <c r="P6" s="662" t="s">
        <v>13</v>
      </c>
      <c r="Q6" s="662" t="s">
        <v>14</v>
      </c>
      <c r="R6" s="686" t="s">
        <v>12</v>
      </c>
      <c r="S6" s="678" t="s">
        <v>194</v>
      </c>
      <c r="T6" s="662" t="s">
        <v>13</v>
      </c>
      <c r="U6" s="662" t="s">
        <v>14</v>
      </c>
      <c r="V6" s="686" t="s">
        <v>12</v>
      </c>
      <c r="W6" s="689"/>
    </row>
    <row r="7" spans="1:23" ht="32.25" customHeight="1">
      <c r="A7" s="692"/>
      <c r="B7" s="662"/>
      <c r="C7" s="662"/>
      <c r="D7" s="662"/>
      <c r="E7" s="662"/>
      <c r="F7" s="686"/>
      <c r="G7" s="476"/>
      <c r="H7" s="476"/>
      <c r="I7" s="476"/>
      <c r="J7" s="476"/>
      <c r="K7" s="477"/>
      <c r="L7" s="477" t="s">
        <v>4</v>
      </c>
      <c r="M7" s="664"/>
      <c r="O7" s="692"/>
      <c r="P7" s="662"/>
      <c r="Q7" s="662"/>
      <c r="R7" s="662"/>
      <c r="S7" s="679"/>
      <c r="T7" s="662"/>
      <c r="U7" s="662"/>
      <c r="V7" s="662"/>
      <c r="W7" s="689"/>
    </row>
    <row r="8" spans="1:23" ht="21" customHeight="1">
      <c r="A8" s="666"/>
      <c r="B8" s="668"/>
      <c r="C8" s="636"/>
      <c r="D8" s="636"/>
      <c r="E8" s="636"/>
      <c r="F8" s="10"/>
      <c r="G8" s="670"/>
      <c r="H8" s="670"/>
      <c r="I8" s="670"/>
      <c r="J8" s="670"/>
      <c r="K8" s="670"/>
      <c r="L8" s="670">
        <f>SUM(G8:J9)</f>
        <v>0</v>
      </c>
      <c r="M8" s="672">
        <f>F9-L8</f>
        <v>0</v>
      </c>
      <c r="O8" s="666"/>
      <c r="P8" s="682"/>
      <c r="Q8" s="682"/>
      <c r="R8" s="682"/>
      <c r="S8" s="678"/>
      <c r="T8" s="683"/>
      <c r="U8" s="683"/>
      <c r="V8" s="685"/>
      <c r="W8" s="681"/>
    </row>
    <row r="9" spans="1:23" ht="21" customHeight="1">
      <c r="A9" s="677"/>
      <c r="B9" s="637"/>
      <c r="C9" s="637"/>
      <c r="D9" s="637"/>
      <c r="E9" s="637"/>
      <c r="F9" s="11"/>
      <c r="G9" s="675"/>
      <c r="H9" s="675"/>
      <c r="I9" s="675"/>
      <c r="J9" s="675"/>
      <c r="K9" s="675"/>
      <c r="L9" s="675"/>
      <c r="M9" s="676"/>
      <c r="O9" s="677"/>
      <c r="P9" s="680"/>
      <c r="Q9" s="680"/>
      <c r="R9" s="680"/>
      <c r="S9" s="679"/>
      <c r="T9" s="684"/>
      <c r="U9" s="684"/>
      <c r="V9" s="685"/>
      <c r="W9" s="681"/>
    </row>
    <row r="10" spans="1:23" ht="21" customHeight="1">
      <c r="A10" s="666"/>
      <c r="B10" s="636"/>
      <c r="C10" s="636"/>
      <c r="D10" s="636"/>
      <c r="E10" s="636"/>
      <c r="F10" s="10"/>
      <c r="G10" s="670"/>
      <c r="H10" s="670"/>
      <c r="I10" s="670"/>
      <c r="J10" s="670"/>
      <c r="K10" s="670"/>
      <c r="L10" s="670">
        <f>SUM(G10:J11)</f>
        <v>0</v>
      </c>
      <c r="M10" s="672">
        <f>F11-L10</f>
        <v>0</v>
      </c>
      <c r="O10" s="666"/>
      <c r="P10" s="678"/>
      <c r="Q10" s="678"/>
      <c r="R10" s="678"/>
      <c r="S10" s="678"/>
      <c r="T10" s="682"/>
      <c r="U10" s="680"/>
      <c r="V10" s="680"/>
      <c r="W10" s="681"/>
    </row>
    <row r="11" spans="1:23" ht="21" customHeight="1">
      <c r="A11" s="677"/>
      <c r="B11" s="637"/>
      <c r="C11" s="637"/>
      <c r="D11" s="637"/>
      <c r="E11" s="637"/>
      <c r="F11" s="11"/>
      <c r="G11" s="675"/>
      <c r="H11" s="675"/>
      <c r="I11" s="675"/>
      <c r="J11" s="675"/>
      <c r="K11" s="675"/>
      <c r="L11" s="675"/>
      <c r="M11" s="676"/>
      <c r="O11" s="677"/>
      <c r="P11" s="679"/>
      <c r="Q11" s="679"/>
      <c r="R11" s="679"/>
      <c r="S11" s="679"/>
      <c r="T11" s="680"/>
      <c r="U11" s="680"/>
      <c r="V11" s="680"/>
      <c r="W11" s="681"/>
    </row>
    <row r="12" spans="1:23" ht="21" customHeight="1">
      <c r="A12" s="666"/>
      <c r="B12" s="636"/>
      <c r="C12" s="636"/>
      <c r="D12" s="636"/>
      <c r="E12" s="636"/>
      <c r="F12" s="10"/>
      <c r="G12" s="670"/>
      <c r="H12" s="670"/>
      <c r="I12" s="670"/>
      <c r="J12" s="670"/>
      <c r="K12" s="670"/>
      <c r="L12" s="670">
        <f>SUM(G12:K13)</f>
        <v>0</v>
      </c>
      <c r="M12" s="672">
        <f>F13-L12</f>
        <v>0</v>
      </c>
      <c r="O12" s="666"/>
      <c r="P12" s="678"/>
      <c r="Q12" s="678"/>
      <c r="R12" s="678"/>
      <c r="S12" s="678"/>
      <c r="T12" s="683"/>
      <c r="U12" s="683"/>
      <c r="V12" s="685"/>
      <c r="W12" s="681"/>
    </row>
    <row r="13" spans="1:23" ht="21" customHeight="1">
      <c r="A13" s="677"/>
      <c r="B13" s="637"/>
      <c r="C13" s="637"/>
      <c r="D13" s="637"/>
      <c r="E13" s="637"/>
      <c r="F13" s="11"/>
      <c r="G13" s="675"/>
      <c r="H13" s="675"/>
      <c r="I13" s="675"/>
      <c r="J13" s="675"/>
      <c r="K13" s="675"/>
      <c r="L13" s="675"/>
      <c r="M13" s="676"/>
      <c r="O13" s="677"/>
      <c r="P13" s="679"/>
      <c r="Q13" s="679"/>
      <c r="R13" s="679"/>
      <c r="S13" s="679"/>
      <c r="T13" s="684"/>
      <c r="U13" s="684"/>
      <c r="V13" s="685"/>
      <c r="W13" s="681"/>
    </row>
    <row r="14" spans="1:23" ht="21" customHeight="1">
      <c r="A14" s="666"/>
      <c r="B14" s="636"/>
      <c r="C14" s="636"/>
      <c r="D14" s="636"/>
      <c r="E14" s="636"/>
      <c r="F14" s="10"/>
      <c r="G14" s="670"/>
      <c r="H14" s="670"/>
      <c r="I14" s="670"/>
      <c r="J14" s="670"/>
      <c r="K14" s="670"/>
      <c r="L14" s="670">
        <f>SUM(G14:K15)</f>
        <v>0</v>
      </c>
      <c r="M14" s="672">
        <f>F15-L14</f>
        <v>0</v>
      </c>
      <c r="O14" s="666"/>
      <c r="P14" s="682"/>
      <c r="Q14" s="680"/>
      <c r="R14" s="680"/>
      <c r="S14" s="678"/>
      <c r="T14" s="680"/>
      <c r="U14" s="680"/>
      <c r="V14" s="680"/>
      <c r="W14" s="681"/>
    </row>
    <row r="15" spans="1:23" ht="21" customHeight="1">
      <c r="A15" s="677"/>
      <c r="B15" s="637"/>
      <c r="C15" s="637"/>
      <c r="D15" s="637"/>
      <c r="E15" s="637"/>
      <c r="F15" s="11"/>
      <c r="G15" s="675"/>
      <c r="H15" s="675"/>
      <c r="I15" s="675"/>
      <c r="J15" s="675"/>
      <c r="K15" s="675"/>
      <c r="L15" s="675"/>
      <c r="M15" s="676"/>
      <c r="O15" s="677"/>
      <c r="P15" s="680"/>
      <c r="Q15" s="680"/>
      <c r="R15" s="680"/>
      <c r="S15" s="679"/>
      <c r="T15" s="680"/>
      <c r="U15" s="680"/>
      <c r="V15" s="680"/>
      <c r="W15" s="681"/>
    </row>
    <row r="16" spans="1:23" ht="21" customHeight="1">
      <c r="A16" s="666"/>
      <c r="B16" s="636"/>
      <c r="C16" s="636"/>
      <c r="D16" s="636"/>
      <c r="E16" s="636"/>
      <c r="F16" s="10"/>
      <c r="G16" s="670"/>
      <c r="H16" s="670"/>
      <c r="I16" s="670"/>
      <c r="J16" s="670"/>
      <c r="K16" s="670"/>
      <c r="L16" s="670">
        <f>SUM(G16:J17)</f>
        <v>0</v>
      </c>
      <c r="M16" s="672">
        <f>F17-L16</f>
        <v>0</v>
      </c>
      <c r="O16" s="666"/>
      <c r="P16" s="682"/>
      <c r="Q16" s="680"/>
      <c r="R16" s="680"/>
      <c r="S16" s="678"/>
      <c r="T16" s="680"/>
      <c r="U16" s="680"/>
      <c r="V16" s="680"/>
      <c r="W16" s="681"/>
    </row>
    <row r="17" spans="1:23" ht="21" customHeight="1">
      <c r="A17" s="677"/>
      <c r="B17" s="637"/>
      <c r="C17" s="637"/>
      <c r="D17" s="637"/>
      <c r="E17" s="637"/>
      <c r="F17" s="11"/>
      <c r="G17" s="675"/>
      <c r="H17" s="675"/>
      <c r="I17" s="675"/>
      <c r="J17" s="675"/>
      <c r="K17" s="675"/>
      <c r="L17" s="675"/>
      <c r="M17" s="676"/>
      <c r="O17" s="677"/>
      <c r="P17" s="680"/>
      <c r="Q17" s="680"/>
      <c r="R17" s="680"/>
      <c r="S17" s="679"/>
      <c r="T17" s="680"/>
      <c r="U17" s="680"/>
      <c r="V17" s="680"/>
      <c r="W17" s="681"/>
    </row>
    <row r="18" spans="1:23" ht="21" customHeight="1">
      <c r="A18" s="666"/>
      <c r="B18" s="636"/>
      <c r="C18" s="636"/>
      <c r="D18" s="636"/>
      <c r="E18" s="636"/>
      <c r="F18" s="10"/>
      <c r="G18" s="670"/>
      <c r="H18" s="670"/>
      <c r="I18" s="670"/>
      <c r="J18" s="670"/>
      <c r="K18" s="670"/>
      <c r="L18" s="670">
        <f>SUM(G18:J19)</f>
        <v>0</v>
      </c>
      <c r="M18" s="672">
        <f>F19-L18</f>
        <v>0</v>
      </c>
      <c r="O18" s="666"/>
      <c r="P18" s="682"/>
      <c r="Q18" s="682"/>
      <c r="R18" s="682"/>
      <c r="S18" s="678"/>
      <c r="T18" s="682"/>
      <c r="U18" s="680"/>
      <c r="V18" s="680"/>
      <c r="W18" s="681"/>
    </row>
    <row r="19" spans="1:23" ht="21" customHeight="1">
      <c r="A19" s="677"/>
      <c r="B19" s="637"/>
      <c r="C19" s="637"/>
      <c r="D19" s="637"/>
      <c r="E19" s="637"/>
      <c r="F19" s="11"/>
      <c r="G19" s="675"/>
      <c r="H19" s="675"/>
      <c r="I19" s="675"/>
      <c r="J19" s="675"/>
      <c r="K19" s="675"/>
      <c r="L19" s="675"/>
      <c r="M19" s="676"/>
      <c r="O19" s="677"/>
      <c r="P19" s="680"/>
      <c r="Q19" s="680"/>
      <c r="R19" s="680"/>
      <c r="S19" s="679"/>
      <c r="T19" s="680"/>
      <c r="U19" s="680"/>
      <c r="V19" s="680"/>
      <c r="W19" s="681"/>
    </row>
    <row r="20" spans="1:23" ht="21" customHeight="1">
      <c r="A20" s="666"/>
      <c r="B20" s="636"/>
      <c r="C20" s="636"/>
      <c r="D20" s="636"/>
      <c r="E20" s="636"/>
      <c r="F20" s="10"/>
      <c r="G20" s="670"/>
      <c r="H20" s="670"/>
      <c r="I20" s="670"/>
      <c r="J20" s="670"/>
      <c r="K20" s="670"/>
      <c r="L20" s="670">
        <f>SUM(G20:J21)</f>
        <v>0</v>
      </c>
      <c r="M20" s="672">
        <f>F21-L20</f>
        <v>0</v>
      </c>
      <c r="O20" s="666"/>
      <c r="P20" s="678"/>
      <c r="Q20" s="678"/>
      <c r="R20" s="678"/>
      <c r="S20" s="678"/>
      <c r="T20" s="680"/>
      <c r="U20" s="680"/>
      <c r="V20" s="680"/>
      <c r="W20" s="681"/>
    </row>
    <row r="21" spans="1:23" ht="21" customHeight="1">
      <c r="A21" s="677"/>
      <c r="B21" s="637"/>
      <c r="C21" s="637"/>
      <c r="D21" s="637"/>
      <c r="E21" s="637"/>
      <c r="F21" s="11"/>
      <c r="G21" s="675"/>
      <c r="H21" s="675"/>
      <c r="I21" s="675"/>
      <c r="J21" s="675"/>
      <c r="K21" s="675"/>
      <c r="L21" s="675"/>
      <c r="M21" s="676"/>
      <c r="O21" s="677"/>
      <c r="P21" s="679"/>
      <c r="Q21" s="679"/>
      <c r="R21" s="679"/>
      <c r="S21" s="679"/>
      <c r="T21" s="680"/>
      <c r="U21" s="680"/>
      <c r="V21" s="680"/>
      <c r="W21" s="681"/>
    </row>
    <row r="22" spans="1:23" ht="21" customHeight="1">
      <c r="A22" s="666"/>
      <c r="B22" s="636"/>
      <c r="C22" s="636"/>
      <c r="D22" s="636"/>
      <c r="E22" s="636"/>
      <c r="F22" s="10"/>
      <c r="G22" s="670"/>
      <c r="H22" s="670"/>
      <c r="I22" s="670"/>
      <c r="J22" s="670"/>
      <c r="K22" s="670"/>
      <c r="L22" s="670">
        <f>SUM(G22:J23)</f>
        <v>0</v>
      </c>
      <c r="M22" s="672">
        <f>F23-L22</f>
        <v>0</v>
      </c>
      <c r="O22" s="666"/>
      <c r="P22" s="678"/>
      <c r="Q22" s="678"/>
      <c r="R22" s="678"/>
      <c r="S22" s="678"/>
      <c r="T22" s="680"/>
      <c r="U22" s="680"/>
      <c r="V22" s="680"/>
      <c r="W22" s="681"/>
    </row>
    <row r="23" spans="1:23" ht="21" customHeight="1">
      <c r="A23" s="677"/>
      <c r="B23" s="637"/>
      <c r="C23" s="637"/>
      <c r="D23" s="637"/>
      <c r="E23" s="637"/>
      <c r="F23" s="11"/>
      <c r="G23" s="675"/>
      <c r="H23" s="675"/>
      <c r="I23" s="675"/>
      <c r="J23" s="675"/>
      <c r="K23" s="675"/>
      <c r="L23" s="675"/>
      <c r="M23" s="676"/>
      <c r="O23" s="677"/>
      <c r="P23" s="679"/>
      <c r="Q23" s="679"/>
      <c r="R23" s="679"/>
      <c r="S23" s="679"/>
      <c r="T23" s="680"/>
      <c r="U23" s="680"/>
      <c r="V23" s="680"/>
      <c r="W23" s="681"/>
    </row>
    <row r="24" spans="1:23" ht="21" customHeight="1">
      <c r="A24" s="666"/>
      <c r="B24" s="636"/>
      <c r="C24" s="636"/>
      <c r="D24" s="636"/>
      <c r="E24" s="636"/>
      <c r="F24" s="10"/>
      <c r="G24" s="670"/>
      <c r="H24" s="670"/>
      <c r="I24" s="670"/>
      <c r="J24" s="670"/>
      <c r="K24" s="670"/>
      <c r="L24" s="670">
        <f>SUM(G24:J25)</f>
        <v>0</v>
      </c>
      <c r="M24" s="672">
        <f>F25-L24</f>
        <v>0</v>
      </c>
      <c r="O24" s="666"/>
      <c r="P24" s="662"/>
      <c r="Q24" s="662"/>
      <c r="R24" s="662"/>
      <c r="S24" s="668"/>
      <c r="T24" s="662"/>
      <c r="U24" s="662"/>
      <c r="V24" s="662"/>
      <c r="W24" s="664"/>
    </row>
    <row r="25" spans="1:23" ht="21" customHeight="1">
      <c r="A25" s="677"/>
      <c r="B25" s="637"/>
      <c r="C25" s="637"/>
      <c r="D25" s="637"/>
      <c r="E25" s="637"/>
      <c r="F25" s="11"/>
      <c r="G25" s="675"/>
      <c r="H25" s="675"/>
      <c r="I25" s="675"/>
      <c r="J25" s="675"/>
      <c r="K25" s="675"/>
      <c r="L25" s="675"/>
      <c r="M25" s="676"/>
      <c r="O25" s="677"/>
      <c r="P25" s="662"/>
      <c r="Q25" s="662"/>
      <c r="R25" s="662"/>
      <c r="S25" s="616"/>
      <c r="T25" s="662"/>
      <c r="U25" s="662"/>
      <c r="V25" s="662"/>
      <c r="W25" s="664"/>
    </row>
    <row r="26" spans="1:23" ht="21" customHeight="1">
      <c r="A26" s="666"/>
      <c r="B26" s="636"/>
      <c r="C26" s="636"/>
      <c r="D26" s="636"/>
      <c r="E26" s="636"/>
      <c r="F26" s="10"/>
      <c r="G26" s="670"/>
      <c r="H26" s="670"/>
      <c r="I26" s="670"/>
      <c r="J26" s="670"/>
      <c r="K26" s="670"/>
      <c r="L26" s="670">
        <f>SUM(G26:J27)</f>
        <v>0</v>
      </c>
      <c r="M26" s="672">
        <f>F27-L26</f>
        <v>0</v>
      </c>
      <c r="O26" s="666"/>
      <c r="P26" s="662"/>
      <c r="Q26" s="662"/>
      <c r="R26" s="662"/>
      <c r="S26" s="668"/>
      <c r="T26" s="662"/>
      <c r="U26" s="662"/>
      <c r="V26" s="662"/>
      <c r="W26" s="664"/>
    </row>
    <row r="27" spans="1:23" ht="21" customHeight="1">
      <c r="A27" s="677"/>
      <c r="B27" s="637"/>
      <c r="C27" s="637"/>
      <c r="D27" s="637"/>
      <c r="E27" s="637"/>
      <c r="F27" s="11"/>
      <c r="G27" s="675"/>
      <c r="H27" s="675"/>
      <c r="I27" s="675"/>
      <c r="J27" s="675"/>
      <c r="K27" s="675"/>
      <c r="L27" s="675"/>
      <c r="M27" s="676"/>
      <c r="O27" s="677"/>
      <c r="P27" s="662"/>
      <c r="Q27" s="662"/>
      <c r="R27" s="662"/>
      <c r="S27" s="616"/>
      <c r="T27" s="662"/>
      <c r="U27" s="662"/>
      <c r="V27" s="662"/>
      <c r="W27" s="664"/>
    </row>
    <row r="28" spans="1:23" ht="21" customHeight="1">
      <c r="A28" s="666"/>
      <c r="B28" s="636"/>
      <c r="C28" s="636"/>
      <c r="D28" s="636"/>
      <c r="E28" s="636"/>
      <c r="F28" s="10"/>
      <c r="G28" s="670"/>
      <c r="H28" s="670"/>
      <c r="I28" s="670"/>
      <c r="J28" s="670"/>
      <c r="K28" s="670"/>
      <c r="L28" s="670">
        <f>SUM(G28:J29)</f>
        <v>0</v>
      </c>
      <c r="M28" s="672">
        <f>F29-L28</f>
        <v>0</v>
      </c>
      <c r="O28" s="666"/>
      <c r="P28" s="662"/>
      <c r="Q28" s="662"/>
      <c r="R28" s="662"/>
      <c r="S28" s="668"/>
      <c r="T28" s="662"/>
      <c r="U28" s="662"/>
      <c r="V28" s="662"/>
      <c r="W28" s="664"/>
    </row>
    <row r="29" spans="1:23" ht="21" customHeight="1">
      <c r="A29" s="677"/>
      <c r="B29" s="637"/>
      <c r="C29" s="637"/>
      <c r="D29" s="637"/>
      <c r="E29" s="637"/>
      <c r="F29" s="11"/>
      <c r="G29" s="675"/>
      <c r="H29" s="675"/>
      <c r="I29" s="675"/>
      <c r="J29" s="675"/>
      <c r="K29" s="675"/>
      <c r="L29" s="675"/>
      <c r="M29" s="676"/>
      <c r="O29" s="677"/>
      <c r="P29" s="662"/>
      <c r="Q29" s="662"/>
      <c r="R29" s="662"/>
      <c r="S29" s="616"/>
      <c r="T29" s="662"/>
      <c r="U29" s="662"/>
      <c r="V29" s="662"/>
      <c r="W29" s="664"/>
    </row>
    <row r="30" spans="1:23" ht="21" customHeight="1">
      <c r="A30" s="666"/>
      <c r="B30" s="636"/>
      <c r="C30" s="636"/>
      <c r="D30" s="636"/>
      <c r="E30" s="636"/>
      <c r="F30" s="10"/>
      <c r="G30" s="670"/>
      <c r="H30" s="670"/>
      <c r="I30" s="670"/>
      <c r="J30" s="670"/>
      <c r="K30" s="670"/>
      <c r="L30" s="670">
        <f>SUM(G30:J31)</f>
        <v>0</v>
      </c>
      <c r="M30" s="672">
        <f>F31-L30</f>
        <v>0</v>
      </c>
      <c r="O30" s="666"/>
      <c r="P30" s="662"/>
      <c r="Q30" s="662"/>
      <c r="R30" s="662"/>
      <c r="S30" s="668"/>
      <c r="T30" s="662"/>
      <c r="U30" s="662"/>
      <c r="V30" s="662"/>
      <c r="W30" s="664"/>
    </row>
    <row r="31" spans="1:23" ht="21" customHeight="1">
      <c r="A31" s="677"/>
      <c r="B31" s="637"/>
      <c r="C31" s="637"/>
      <c r="D31" s="637"/>
      <c r="E31" s="637"/>
      <c r="F31" s="11"/>
      <c r="G31" s="675"/>
      <c r="H31" s="675"/>
      <c r="I31" s="675"/>
      <c r="J31" s="675"/>
      <c r="K31" s="675"/>
      <c r="L31" s="675"/>
      <c r="M31" s="676"/>
      <c r="O31" s="677"/>
      <c r="P31" s="662"/>
      <c r="Q31" s="662"/>
      <c r="R31" s="662"/>
      <c r="S31" s="616"/>
      <c r="T31" s="662"/>
      <c r="U31" s="662"/>
      <c r="V31" s="662"/>
      <c r="W31" s="664"/>
    </row>
    <row r="32" spans="1:23" ht="21" customHeight="1">
      <c r="A32" s="666"/>
      <c r="B32" s="636"/>
      <c r="C32" s="636"/>
      <c r="D32" s="636"/>
      <c r="E32" s="636"/>
      <c r="F32" s="10"/>
      <c r="G32" s="670"/>
      <c r="H32" s="670"/>
      <c r="I32" s="670"/>
      <c r="J32" s="670"/>
      <c r="K32" s="670"/>
      <c r="L32" s="670">
        <f>SUM(G32:J33)</f>
        <v>0</v>
      </c>
      <c r="M32" s="672">
        <f>F33-L32</f>
        <v>0</v>
      </c>
      <c r="O32" s="666"/>
      <c r="P32" s="662"/>
      <c r="Q32" s="662"/>
      <c r="R32" s="662"/>
      <c r="S32" s="668"/>
      <c r="T32" s="662"/>
      <c r="U32" s="662"/>
      <c r="V32" s="662"/>
      <c r="W32" s="664"/>
    </row>
    <row r="33" spans="1:23" ht="21" customHeight="1">
      <c r="A33" s="677"/>
      <c r="B33" s="637"/>
      <c r="C33" s="637"/>
      <c r="D33" s="637"/>
      <c r="E33" s="637"/>
      <c r="F33" s="11"/>
      <c r="G33" s="675"/>
      <c r="H33" s="675"/>
      <c r="I33" s="675"/>
      <c r="J33" s="675"/>
      <c r="K33" s="675"/>
      <c r="L33" s="675"/>
      <c r="M33" s="676"/>
      <c r="O33" s="677"/>
      <c r="P33" s="662"/>
      <c r="Q33" s="662"/>
      <c r="R33" s="662"/>
      <c r="S33" s="616"/>
      <c r="T33" s="662"/>
      <c r="U33" s="662"/>
      <c r="V33" s="662"/>
      <c r="W33" s="664"/>
    </row>
    <row r="34" spans="1:23" ht="21" customHeight="1">
      <c r="A34" s="666"/>
      <c r="B34" s="636"/>
      <c r="C34" s="636"/>
      <c r="D34" s="636"/>
      <c r="E34" s="636"/>
      <c r="F34" s="10"/>
      <c r="G34" s="670"/>
      <c r="H34" s="670"/>
      <c r="I34" s="670"/>
      <c r="J34" s="670"/>
      <c r="K34" s="670"/>
      <c r="L34" s="670">
        <f>SUM(G34:J35)</f>
        <v>0</v>
      </c>
      <c r="M34" s="672">
        <f>F35-L34</f>
        <v>0</v>
      </c>
      <c r="O34" s="666"/>
      <c r="P34" s="662"/>
      <c r="Q34" s="662"/>
      <c r="R34" s="662"/>
      <c r="S34" s="668"/>
      <c r="T34" s="662"/>
      <c r="U34" s="662"/>
      <c r="V34" s="662"/>
      <c r="W34" s="664"/>
    </row>
    <row r="35" spans="1:23" ht="21" customHeight="1">
      <c r="A35" s="677"/>
      <c r="B35" s="637"/>
      <c r="C35" s="637"/>
      <c r="D35" s="637"/>
      <c r="E35" s="637"/>
      <c r="F35" s="11"/>
      <c r="G35" s="675"/>
      <c r="H35" s="675"/>
      <c r="I35" s="675"/>
      <c r="J35" s="675"/>
      <c r="K35" s="675"/>
      <c r="L35" s="675"/>
      <c r="M35" s="676"/>
      <c r="O35" s="677"/>
      <c r="P35" s="662"/>
      <c r="Q35" s="662"/>
      <c r="R35" s="662"/>
      <c r="S35" s="616"/>
      <c r="T35" s="662"/>
      <c r="U35" s="662"/>
      <c r="V35" s="662"/>
      <c r="W35" s="664"/>
    </row>
    <row r="36" spans="1:23" ht="21" customHeight="1">
      <c r="A36" s="666"/>
      <c r="B36" s="636"/>
      <c r="C36" s="636"/>
      <c r="D36" s="636"/>
      <c r="E36" s="636"/>
      <c r="F36" s="10"/>
      <c r="G36" s="670"/>
      <c r="H36" s="670"/>
      <c r="I36" s="670"/>
      <c r="J36" s="670"/>
      <c r="K36" s="670"/>
      <c r="L36" s="670">
        <f>SUM(G36:J37)</f>
        <v>0</v>
      </c>
      <c r="M36" s="672">
        <f>F37-L36</f>
        <v>0</v>
      </c>
      <c r="O36" s="666"/>
      <c r="P36" s="662"/>
      <c r="Q36" s="662"/>
      <c r="R36" s="662"/>
      <c r="S36" s="668"/>
      <c r="T36" s="662"/>
      <c r="U36" s="662"/>
      <c r="V36" s="662"/>
      <c r="W36" s="664"/>
    </row>
    <row r="37" spans="1:23" ht="21" customHeight="1">
      <c r="A37" s="677"/>
      <c r="B37" s="637"/>
      <c r="C37" s="637"/>
      <c r="D37" s="637"/>
      <c r="E37" s="637"/>
      <c r="F37" s="11"/>
      <c r="G37" s="675"/>
      <c r="H37" s="675"/>
      <c r="I37" s="675"/>
      <c r="J37" s="675"/>
      <c r="K37" s="675"/>
      <c r="L37" s="675"/>
      <c r="M37" s="676"/>
      <c r="O37" s="677"/>
      <c r="P37" s="662"/>
      <c r="Q37" s="662"/>
      <c r="R37" s="662"/>
      <c r="S37" s="616"/>
      <c r="T37" s="662"/>
      <c r="U37" s="662"/>
      <c r="V37" s="662"/>
      <c r="W37" s="664"/>
    </row>
    <row r="38" spans="1:23" ht="21" customHeight="1">
      <c r="A38" s="666"/>
      <c r="B38" s="636"/>
      <c r="C38" s="636"/>
      <c r="D38" s="636"/>
      <c r="E38" s="636"/>
      <c r="F38" s="10"/>
      <c r="G38" s="670"/>
      <c r="H38" s="670"/>
      <c r="I38" s="670"/>
      <c r="J38" s="670"/>
      <c r="K38" s="670"/>
      <c r="L38" s="670">
        <f>SUM(G38:J39)</f>
        <v>0</v>
      </c>
      <c r="M38" s="672">
        <f>F39-L38</f>
        <v>0</v>
      </c>
      <c r="O38" s="666"/>
      <c r="P38" s="662"/>
      <c r="Q38" s="662"/>
      <c r="R38" s="662"/>
      <c r="S38" s="668"/>
      <c r="T38" s="662"/>
      <c r="U38" s="662"/>
      <c r="V38" s="662"/>
      <c r="W38" s="664"/>
    </row>
    <row r="39" spans="1:23" ht="21" customHeight="1">
      <c r="A39" s="677"/>
      <c r="B39" s="637"/>
      <c r="C39" s="637"/>
      <c r="D39" s="637"/>
      <c r="E39" s="637"/>
      <c r="F39" s="11"/>
      <c r="G39" s="675"/>
      <c r="H39" s="675"/>
      <c r="I39" s="675"/>
      <c r="J39" s="675"/>
      <c r="K39" s="675"/>
      <c r="L39" s="675"/>
      <c r="M39" s="676"/>
      <c r="O39" s="677"/>
      <c r="P39" s="662"/>
      <c r="Q39" s="662"/>
      <c r="R39" s="662"/>
      <c r="S39" s="616"/>
      <c r="T39" s="662"/>
      <c r="U39" s="662"/>
      <c r="V39" s="662"/>
      <c r="W39" s="664"/>
    </row>
    <row r="40" spans="1:23" ht="21" customHeight="1">
      <c r="A40" s="666"/>
      <c r="B40" s="636"/>
      <c r="C40" s="636"/>
      <c r="D40" s="636"/>
      <c r="E40" s="636"/>
      <c r="F40" s="10"/>
      <c r="G40" s="670"/>
      <c r="H40" s="670"/>
      <c r="I40" s="670"/>
      <c r="J40" s="670"/>
      <c r="K40" s="670"/>
      <c r="L40" s="670">
        <f>SUM(G40:J41)</f>
        <v>0</v>
      </c>
      <c r="M40" s="672">
        <f>F41-L40</f>
        <v>0</v>
      </c>
      <c r="O40" s="666"/>
      <c r="P40" s="662"/>
      <c r="Q40" s="662"/>
      <c r="R40" s="662"/>
      <c r="S40" s="668"/>
      <c r="T40" s="662"/>
      <c r="U40" s="662"/>
      <c r="V40" s="662"/>
      <c r="W40" s="664"/>
    </row>
    <row r="41" spans="1:23" ht="21" customHeight="1">
      <c r="A41" s="677"/>
      <c r="B41" s="637"/>
      <c r="C41" s="637"/>
      <c r="D41" s="637"/>
      <c r="E41" s="637"/>
      <c r="F41" s="11"/>
      <c r="G41" s="675"/>
      <c r="H41" s="675"/>
      <c r="I41" s="675"/>
      <c r="J41" s="675"/>
      <c r="K41" s="675"/>
      <c r="L41" s="675"/>
      <c r="M41" s="676"/>
      <c r="O41" s="677"/>
      <c r="P41" s="662"/>
      <c r="Q41" s="662"/>
      <c r="R41" s="662"/>
      <c r="S41" s="616"/>
      <c r="T41" s="662"/>
      <c r="U41" s="662"/>
      <c r="V41" s="662"/>
      <c r="W41" s="664"/>
    </row>
    <row r="42" spans="1:23" ht="21" customHeight="1">
      <c r="A42" s="666"/>
      <c r="B42" s="636"/>
      <c r="C42" s="636"/>
      <c r="D42" s="636"/>
      <c r="E42" s="636"/>
      <c r="F42" s="10"/>
      <c r="G42" s="670"/>
      <c r="H42" s="670"/>
      <c r="I42" s="670"/>
      <c r="J42" s="670"/>
      <c r="K42" s="670"/>
      <c r="L42" s="670">
        <f>SUM(G42:J43)</f>
        <v>0</v>
      </c>
      <c r="M42" s="672">
        <f>F43-L42</f>
        <v>0</v>
      </c>
      <c r="O42" s="666"/>
      <c r="P42" s="662"/>
      <c r="Q42" s="662"/>
      <c r="R42" s="662"/>
      <c r="S42" s="668"/>
      <c r="T42" s="662"/>
      <c r="U42" s="662"/>
      <c r="V42" s="662"/>
      <c r="W42" s="664"/>
    </row>
    <row r="43" spans="1:23" ht="21" customHeight="1">
      <c r="A43" s="677"/>
      <c r="B43" s="637"/>
      <c r="C43" s="637"/>
      <c r="D43" s="637"/>
      <c r="E43" s="637"/>
      <c r="F43" s="11"/>
      <c r="G43" s="675"/>
      <c r="H43" s="675"/>
      <c r="I43" s="675"/>
      <c r="J43" s="675"/>
      <c r="K43" s="675"/>
      <c r="L43" s="675"/>
      <c r="M43" s="676"/>
      <c r="O43" s="677"/>
      <c r="P43" s="662"/>
      <c r="Q43" s="662"/>
      <c r="R43" s="662"/>
      <c r="S43" s="616"/>
      <c r="T43" s="662"/>
      <c r="U43" s="662"/>
      <c r="V43" s="662"/>
      <c r="W43" s="664"/>
    </row>
    <row r="44" spans="1:23" ht="21" customHeight="1">
      <c r="A44" s="666"/>
      <c r="B44" s="636"/>
      <c r="C44" s="636"/>
      <c r="D44" s="636"/>
      <c r="E44" s="636"/>
      <c r="F44" s="10"/>
      <c r="G44" s="670"/>
      <c r="H44" s="670"/>
      <c r="I44" s="670"/>
      <c r="J44" s="670"/>
      <c r="K44" s="670"/>
      <c r="L44" s="670">
        <f>SUM(G44:J45)</f>
        <v>0</v>
      </c>
      <c r="M44" s="672">
        <f>F45-L44</f>
        <v>0</v>
      </c>
      <c r="O44" s="666"/>
      <c r="P44" s="662"/>
      <c r="Q44" s="662"/>
      <c r="R44" s="662"/>
      <c r="S44" s="668"/>
      <c r="T44" s="662"/>
      <c r="U44" s="662"/>
      <c r="V44" s="662"/>
      <c r="W44" s="664"/>
    </row>
    <row r="45" spans="1:23" ht="21" customHeight="1">
      <c r="A45" s="677"/>
      <c r="B45" s="637"/>
      <c r="C45" s="637"/>
      <c r="D45" s="637"/>
      <c r="E45" s="637"/>
      <c r="F45" s="11"/>
      <c r="G45" s="675"/>
      <c r="H45" s="675"/>
      <c r="I45" s="675"/>
      <c r="J45" s="675"/>
      <c r="K45" s="675"/>
      <c r="L45" s="675"/>
      <c r="M45" s="676"/>
      <c r="O45" s="677"/>
      <c r="P45" s="662"/>
      <c r="Q45" s="662"/>
      <c r="R45" s="662"/>
      <c r="S45" s="616"/>
      <c r="T45" s="662"/>
      <c r="U45" s="662"/>
      <c r="V45" s="662"/>
      <c r="W45" s="664"/>
    </row>
    <row r="46" spans="1:23" ht="21" customHeight="1">
      <c r="A46" s="666"/>
      <c r="B46" s="636"/>
      <c r="C46" s="636"/>
      <c r="D46" s="636"/>
      <c r="E46" s="636"/>
      <c r="F46" s="10"/>
      <c r="G46" s="670"/>
      <c r="H46" s="670"/>
      <c r="I46" s="670"/>
      <c r="J46" s="670"/>
      <c r="K46" s="670"/>
      <c r="L46" s="670">
        <f>SUM(G46:J47)</f>
        <v>0</v>
      </c>
      <c r="M46" s="672">
        <f>F47-L46</f>
        <v>0</v>
      </c>
      <c r="O46" s="666"/>
      <c r="P46" s="662"/>
      <c r="Q46" s="662"/>
      <c r="R46" s="662"/>
      <c r="S46" s="668"/>
      <c r="T46" s="662"/>
      <c r="U46" s="662"/>
      <c r="V46" s="662"/>
      <c r="W46" s="664"/>
    </row>
    <row r="47" spans="1:23" ht="21" customHeight="1">
      <c r="A47" s="677"/>
      <c r="B47" s="637"/>
      <c r="C47" s="637"/>
      <c r="D47" s="637"/>
      <c r="E47" s="637"/>
      <c r="F47" s="11"/>
      <c r="G47" s="675"/>
      <c r="H47" s="675"/>
      <c r="I47" s="675"/>
      <c r="J47" s="675"/>
      <c r="K47" s="675"/>
      <c r="L47" s="675"/>
      <c r="M47" s="676"/>
      <c r="O47" s="677"/>
      <c r="P47" s="662"/>
      <c r="Q47" s="662"/>
      <c r="R47" s="662"/>
      <c r="S47" s="616"/>
      <c r="T47" s="662"/>
      <c r="U47" s="662"/>
      <c r="V47" s="662"/>
      <c r="W47" s="664"/>
    </row>
    <row r="48" spans="1:23" ht="21" customHeight="1">
      <c r="A48" s="666"/>
      <c r="B48" s="636"/>
      <c r="C48" s="636"/>
      <c r="D48" s="636"/>
      <c r="E48" s="636"/>
      <c r="F48" s="10"/>
      <c r="G48" s="670"/>
      <c r="H48" s="670">
        <f t="shared" ref="H48:K48" si="0">SUM(H8:H47)</f>
        <v>0</v>
      </c>
      <c r="I48" s="670">
        <f t="shared" si="0"/>
        <v>0</v>
      </c>
      <c r="J48" s="670">
        <f t="shared" si="0"/>
        <v>0</v>
      </c>
      <c r="K48" s="670">
        <f t="shared" si="0"/>
        <v>0</v>
      </c>
      <c r="L48" s="670">
        <f>SUM(G48:K49)</f>
        <v>0</v>
      </c>
      <c r="M48" s="672">
        <f>F49-L48</f>
        <v>0</v>
      </c>
      <c r="O48" s="666"/>
      <c r="P48" s="662"/>
      <c r="Q48" s="662"/>
      <c r="R48" s="662"/>
      <c r="S48" s="668"/>
      <c r="T48" s="662"/>
      <c r="U48" s="662"/>
      <c r="V48" s="662"/>
      <c r="W48" s="664"/>
    </row>
    <row r="49" spans="1:23" ht="21" customHeight="1" thickBot="1">
      <c r="A49" s="667"/>
      <c r="B49" s="674"/>
      <c r="C49" s="674"/>
      <c r="D49" s="674"/>
      <c r="E49" s="674"/>
      <c r="F49" s="12"/>
      <c r="G49" s="671"/>
      <c r="H49" s="671"/>
      <c r="I49" s="671"/>
      <c r="J49" s="671"/>
      <c r="K49" s="671"/>
      <c r="L49" s="671"/>
      <c r="M49" s="673"/>
      <c r="O49" s="667"/>
      <c r="P49" s="663"/>
      <c r="Q49" s="663"/>
      <c r="R49" s="663"/>
      <c r="S49" s="669"/>
      <c r="T49" s="663"/>
      <c r="U49" s="663"/>
      <c r="V49" s="663"/>
      <c r="W49" s="665"/>
    </row>
  </sheetData>
  <mergeCells count="462">
    <mergeCell ref="S5:V5"/>
    <mergeCell ref="W5:W7"/>
    <mergeCell ref="B6:B7"/>
    <mergeCell ref="C6:C7"/>
    <mergeCell ref="D6:D7"/>
    <mergeCell ref="E6:E7"/>
    <mergeCell ref="G6:L6"/>
    <mergeCell ref="M6:M7"/>
    <mergeCell ref="P6:P7"/>
    <mergeCell ref="Q6:Q7"/>
    <mergeCell ref="B5:E5"/>
    <mergeCell ref="F5:F7"/>
    <mergeCell ref="G5:M5"/>
    <mergeCell ref="O5:O7"/>
    <mergeCell ref="P5:R5"/>
    <mergeCell ref="R6:R7"/>
    <mergeCell ref="S6:S7"/>
    <mergeCell ref="T6:T7"/>
    <mergeCell ref="U6:U7"/>
    <mergeCell ref="V6:V7"/>
    <mergeCell ref="A8:A9"/>
    <mergeCell ref="B8:B9"/>
    <mergeCell ref="C8:C9"/>
    <mergeCell ref="D8:D9"/>
    <mergeCell ref="E8:E9"/>
    <mergeCell ref="G8:G9"/>
    <mergeCell ref="A5:A7"/>
    <mergeCell ref="U8:U9"/>
    <mergeCell ref="V8:V9"/>
    <mergeCell ref="W8:W9"/>
    <mergeCell ref="A10:A11"/>
    <mergeCell ref="B10:B11"/>
    <mergeCell ref="C10:C11"/>
    <mergeCell ref="D10:D11"/>
    <mergeCell ref="E10:E11"/>
    <mergeCell ref="G10:G11"/>
    <mergeCell ref="H10:H11"/>
    <mergeCell ref="O8:O9"/>
    <mergeCell ref="P8:P9"/>
    <mergeCell ref="Q8:Q9"/>
    <mergeCell ref="R8:R9"/>
    <mergeCell ref="S8:S9"/>
    <mergeCell ref="T8:T9"/>
    <mergeCell ref="H8:H9"/>
    <mergeCell ref="I8:I9"/>
    <mergeCell ref="J8:J9"/>
    <mergeCell ref="K8:K9"/>
    <mergeCell ref="L8:L9"/>
    <mergeCell ref="M8:M9"/>
    <mergeCell ref="V10:V11"/>
    <mergeCell ref="W10:W11"/>
    <mergeCell ref="A12:A13"/>
    <mergeCell ref="B12:B13"/>
    <mergeCell ref="C12:C13"/>
    <mergeCell ref="D12:D13"/>
    <mergeCell ref="E12:E13"/>
    <mergeCell ref="G12:G13"/>
    <mergeCell ref="H12:H13"/>
    <mergeCell ref="I12:I13"/>
    <mergeCell ref="P10:P11"/>
    <mergeCell ref="Q10:Q11"/>
    <mergeCell ref="R10:R11"/>
    <mergeCell ref="S10:S11"/>
    <mergeCell ref="T10:T11"/>
    <mergeCell ref="U10:U11"/>
    <mergeCell ref="I10:I11"/>
    <mergeCell ref="J10:J11"/>
    <mergeCell ref="K10:K11"/>
    <mergeCell ref="L10:L11"/>
    <mergeCell ref="M10:M11"/>
    <mergeCell ref="O10:O11"/>
    <mergeCell ref="W12:W13"/>
    <mergeCell ref="A14:A15"/>
    <mergeCell ref="B14:B15"/>
    <mergeCell ref="C14:C15"/>
    <mergeCell ref="D14:D15"/>
    <mergeCell ref="E14:E15"/>
    <mergeCell ref="G14:G15"/>
    <mergeCell ref="H14:H15"/>
    <mergeCell ref="I14:I15"/>
    <mergeCell ref="J14:J15"/>
    <mergeCell ref="Q12:Q13"/>
    <mergeCell ref="R12:R13"/>
    <mergeCell ref="S12:S13"/>
    <mergeCell ref="T12:T13"/>
    <mergeCell ref="U12:U13"/>
    <mergeCell ref="V12:V13"/>
    <mergeCell ref="J12:J13"/>
    <mergeCell ref="K12:K13"/>
    <mergeCell ref="L12:L13"/>
    <mergeCell ref="M12:M13"/>
    <mergeCell ref="O12:O13"/>
    <mergeCell ref="P12:P13"/>
    <mergeCell ref="T14:T15"/>
    <mergeCell ref="U14:U15"/>
    <mergeCell ref="V14:V15"/>
    <mergeCell ref="W14:W15"/>
    <mergeCell ref="K14:K15"/>
    <mergeCell ref="L14:L15"/>
    <mergeCell ref="M14:M15"/>
    <mergeCell ref="O14:O15"/>
    <mergeCell ref="P14:P15"/>
    <mergeCell ref="Q14:Q15"/>
    <mergeCell ref="M16:M17"/>
    <mergeCell ref="A16:A17"/>
    <mergeCell ref="B16:B17"/>
    <mergeCell ref="C16:C17"/>
    <mergeCell ref="D16:D17"/>
    <mergeCell ref="E16:E17"/>
    <mergeCell ref="G16:G17"/>
    <mergeCell ref="R14:R15"/>
    <mergeCell ref="S14:S15"/>
    <mergeCell ref="L18:L19"/>
    <mergeCell ref="M18:M19"/>
    <mergeCell ref="O18:O19"/>
    <mergeCell ref="U16:U17"/>
    <mergeCell ref="V16:V17"/>
    <mergeCell ref="W16:W17"/>
    <mergeCell ref="A18:A19"/>
    <mergeCell ref="B18:B19"/>
    <mergeCell ref="C18:C19"/>
    <mergeCell ref="D18:D19"/>
    <mergeCell ref="E18:E19"/>
    <mergeCell ref="G18:G19"/>
    <mergeCell ref="H18:H19"/>
    <mergeCell ref="O16:O17"/>
    <mergeCell ref="P16:P17"/>
    <mergeCell ref="Q16:Q17"/>
    <mergeCell ref="R16:R17"/>
    <mergeCell ref="S16:S17"/>
    <mergeCell ref="T16:T17"/>
    <mergeCell ref="H16:H17"/>
    <mergeCell ref="I16:I17"/>
    <mergeCell ref="J16:J17"/>
    <mergeCell ref="K16:K17"/>
    <mergeCell ref="L16:L17"/>
    <mergeCell ref="K20:K21"/>
    <mergeCell ref="L20:L21"/>
    <mergeCell ref="M20:M21"/>
    <mergeCell ref="O20:O21"/>
    <mergeCell ref="P20:P21"/>
    <mergeCell ref="V18:V19"/>
    <mergeCell ref="W18:W19"/>
    <mergeCell ref="A20:A21"/>
    <mergeCell ref="B20:B21"/>
    <mergeCell ref="C20:C21"/>
    <mergeCell ref="D20:D21"/>
    <mergeCell ref="E20:E21"/>
    <mergeCell ref="G20:G21"/>
    <mergeCell ref="H20:H21"/>
    <mergeCell ref="I20:I21"/>
    <mergeCell ref="P18:P19"/>
    <mergeCell ref="Q18:Q19"/>
    <mergeCell ref="R18:R19"/>
    <mergeCell ref="S18:S19"/>
    <mergeCell ref="T18:T19"/>
    <mergeCell ref="U18:U19"/>
    <mergeCell ref="I18:I19"/>
    <mergeCell ref="J18:J19"/>
    <mergeCell ref="K18:K19"/>
    <mergeCell ref="W22:W23"/>
    <mergeCell ref="K22:K23"/>
    <mergeCell ref="L22:L23"/>
    <mergeCell ref="M22:M23"/>
    <mergeCell ref="O22:O23"/>
    <mergeCell ref="P22:P23"/>
    <mergeCell ref="Q22:Q23"/>
    <mergeCell ref="W20:W21"/>
    <mergeCell ref="A22:A23"/>
    <mergeCell ref="B22:B23"/>
    <mergeCell ref="C22:C23"/>
    <mergeCell ref="D22:D23"/>
    <mergeCell ref="E22:E23"/>
    <mergeCell ref="G22:G23"/>
    <mergeCell ref="H22:H23"/>
    <mergeCell ref="I22:I23"/>
    <mergeCell ref="J22:J23"/>
    <mergeCell ref="Q20:Q21"/>
    <mergeCell ref="R20:R21"/>
    <mergeCell ref="S20:S21"/>
    <mergeCell ref="T20:T21"/>
    <mergeCell ref="U20:U21"/>
    <mergeCell ref="V20:V21"/>
    <mergeCell ref="J20:J21"/>
    <mergeCell ref="C24:C25"/>
    <mergeCell ref="D24:D25"/>
    <mergeCell ref="E24:E25"/>
    <mergeCell ref="G24:G25"/>
    <mergeCell ref="R22:R23"/>
    <mergeCell ref="S22:S23"/>
    <mergeCell ref="T22:T23"/>
    <mergeCell ref="U22:U23"/>
    <mergeCell ref="V22:V23"/>
    <mergeCell ref="U24:U25"/>
    <mergeCell ref="V24:V25"/>
    <mergeCell ref="W24:W25"/>
    <mergeCell ref="A26:A27"/>
    <mergeCell ref="B26:B27"/>
    <mergeCell ref="C26:C27"/>
    <mergeCell ref="D26:D27"/>
    <mergeCell ref="E26:E27"/>
    <mergeCell ref="G26:G27"/>
    <mergeCell ref="H26:H27"/>
    <mergeCell ref="O24:O25"/>
    <mergeCell ref="P24:P25"/>
    <mergeCell ref="Q24:Q25"/>
    <mergeCell ref="R24:R25"/>
    <mergeCell ref="S24:S25"/>
    <mergeCell ref="T24:T25"/>
    <mergeCell ref="H24:H25"/>
    <mergeCell ref="I24:I25"/>
    <mergeCell ref="J24:J25"/>
    <mergeCell ref="K24:K25"/>
    <mergeCell ref="L24:L25"/>
    <mergeCell ref="M24:M25"/>
    <mergeCell ref="A24:A25"/>
    <mergeCell ref="B24:B25"/>
    <mergeCell ref="V26:V27"/>
    <mergeCell ref="W26:W27"/>
    <mergeCell ref="A28:A29"/>
    <mergeCell ref="B28:B29"/>
    <mergeCell ref="C28:C29"/>
    <mergeCell ref="D28:D29"/>
    <mergeCell ref="E28:E29"/>
    <mergeCell ref="G28:G29"/>
    <mergeCell ref="H28:H29"/>
    <mergeCell ref="I28:I29"/>
    <mergeCell ref="P26:P27"/>
    <mergeCell ref="Q26:Q27"/>
    <mergeCell ref="R26:R27"/>
    <mergeCell ref="S26:S27"/>
    <mergeCell ref="T26:T27"/>
    <mergeCell ref="U26:U27"/>
    <mergeCell ref="I26:I27"/>
    <mergeCell ref="J26:J27"/>
    <mergeCell ref="K26:K27"/>
    <mergeCell ref="L26:L27"/>
    <mergeCell ref="M26:M27"/>
    <mergeCell ref="O26:O27"/>
    <mergeCell ref="W28:W29"/>
    <mergeCell ref="A30:A31"/>
    <mergeCell ref="B30:B31"/>
    <mergeCell ref="C30:C31"/>
    <mergeCell ref="D30:D31"/>
    <mergeCell ref="E30:E31"/>
    <mergeCell ref="G30:G31"/>
    <mergeCell ref="H30:H31"/>
    <mergeCell ref="I30:I31"/>
    <mergeCell ref="J30:J31"/>
    <mergeCell ref="Q28:Q29"/>
    <mergeCell ref="R28:R29"/>
    <mergeCell ref="S28:S29"/>
    <mergeCell ref="T28:T29"/>
    <mergeCell ref="U28:U29"/>
    <mergeCell ref="V28:V29"/>
    <mergeCell ref="J28:J29"/>
    <mergeCell ref="K28:K29"/>
    <mergeCell ref="L28:L29"/>
    <mergeCell ref="M28:M29"/>
    <mergeCell ref="O28:O29"/>
    <mergeCell ref="P28:P29"/>
    <mergeCell ref="T30:T31"/>
    <mergeCell ref="U30:U31"/>
    <mergeCell ref="V30:V31"/>
    <mergeCell ref="W30:W31"/>
    <mergeCell ref="K30:K31"/>
    <mergeCell ref="L30:L31"/>
    <mergeCell ref="M30:M31"/>
    <mergeCell ref="O30:O31"/>
    <mergeCell ref="P30:P31"/>
    <mergeCell ref="Q30:Q31"/>
    <mergeCell ref="M32:M33"/>
    <mergeCell ref="A32:A33"/>
    <mergeCell ref="B32:B33"/>
    <mergeCell ref="C32:C33"/>
    <mergeCell ref="D32:D33"/>
    <mergeCell ref="E32:E33"/>
    <mergeCell ref="G32:G33"/>
    <mergeCell ref="R30:R31"/>
    <mergeCell ref="S30:S31"/>
    <mergeCell ref="L34:L35"/>
    <mergeCell ref="M34:M35"/>
    <mergeCell ref="O34:O35"/>
    <mergeCell ref="U32:U33"/>
    <mergeCell ref="V32:V33"/>
    <mergeCell ref="W32:W33"/>
    <mergeCell ref="A34:A35"/>
    <mergeCell ref="B34:B35"/>
    <mergeCell ref="C34:C35"/>
    <mergeCell ref="D34:D35"/>
    <mergeCell ref="E34:E35"/>
    <mergeCell ref="G34:G35"/>
    <mergeCell ref="H34:H35"/>
    <mergeCell ref="O32:O33"/>
    <mergeCell ref="P32:P33"/>
    <mergeCell ref="Q32:Q33"/>
    <mergeCell ref="R32:R33"/>
    <mergeCell ref="S32:S33"/>
    <mergeCell ref="T32:T33"/>
    <mergeCell ref="H32:H33"/>
    <mergeCell ref="I32:I33"/>
    <mergeCell ref="J32:J33"/>
    <mergeCell ref="K32:K33"/>
    <mergeCell ref="L32:L33"/>
    <mergeCell ref="K36:K37"/>
    <mergeCell ref="L36:L37"/>
    <mergeCell ref="M36:M37"/>
    <mergeCell ref="O36:O37"/>
    <mergeCell ref="P36:P37"/>
    <mergeCell ref="V34:V35"/>
    <mergeCell ref="W34:W35"/>
    <mergeCell ref="A36:A37"/>
    <mergeCell ref="B36:B37"/>
    <mergeCell ref="C36:C37"/>
    <mergeCell ref="D36:D37"/>
    <mergeCell ref="E36:E37"/>
    <mergeCell ref="G36:G37"/>
    <mergeCell ref="H36:H37"/>
    <mergeCell ref="I36:I37"/>
    <mergeCell ref="P34:P35"/>
    <mergeCell ref="Q34:Q35"/>
    <mergeCell ref="R34:R35"/>
    <mergeCell ref="S34:S35"/>
    <mergeCell ref="T34:T35"/>
    <mergeCell ref="U34:U35"/>
    <mergeCell ref="I34:I35"/>
    <mergeCell ref="J34:J35"/>
    <mergeCell ref="K34:K35"/>
    <mergeCell ref="W38:W39"/>
    <mergeCell ref="K38:K39"/>
    <mergeCell ref="L38:L39"/>
    <mergeCell ref="M38:M39"/>
    <mergeCell ref="O38:O39"/>
    <mergeCell ref="P38:P39"/>
    <mergeCell ref="Q38:Q39"/>
    <mergeCell ref="W36:W37"/>
    <mergeCell ref="A38:A39"/>
    <mergeCell ref="B38:B39"/>
    <mergeCell ref="C38:C39"/>
    <mergeCell ref="D38:D39"/>
    <mergeCell ref="E38:E39"/>
    <mergeCell ref="G38:G39"/>
    <mergeCell ref="H38:H39"/>
    <mergeCell ref="I38:I39"/>
    <mergeCell ref="J38:J39"/>
    <mergeCell ref="Q36:Q37"/>
    <mergeCell ref="R36:R37"/>
    <mergeCell ref="S36:S37"/>
    <mergeCell ref="T36:T37"/>
    <mergeCell ref="U36:U37"/>
    <mergeCell ref="V36:V37"/>
    <mergeCell ref="J36:J37"/>
    <mergeCell ref="C40:C41"/>
    <mergeCell ref="D40:D41"/>
    <mergeCell ref="E40:E41"/>
    <mergeCell ref="G40:G41"/>
    <mergeCell ref="R38:R39"/>
    <mergeCell ref="S38:S39"/>
    <mergeCell ref="T38:T39"/>
    <mergeCell ref="U38:U39"/>
    <mergeCell ref="V38:V39"/>
    <mergeCell ref="U40:U41"/>
    <mergeCell ref="V40:V41"/>
    <mergeCell ref="W40:W41"/>
    <mergeCell ref="A42:A43"/>
    <mergeCell ref="B42:B43"/>
    <mergeCell ref="C42:C43"/>
    <mergeCell ref="D42:D43"/>
    <mergeCell ref="E42:E43"/>
    <mergeCell ref="G42:G43"/>
    <mergeCell ref="H42:H43"/>
    <mergeCell ref="O40:O41"/>
    <mergeCell ref="P40:P41"/>
    <mergeCell ref="Q40:Q41"/>
    <mergeCell ref="R40:R41"/>
    <mergeCell ref="S40:S41"/>
    <mergeCell ref="T40:T41"/>
    <mergeCell ref="H40:H41"/>
    <mergeCell ref="I40:I41"/>
    <mergeCell ref="J40:J41"/>
    <mergeCell ref="K40:K41"/>
    <mergeCell ref="L40:L41"/>
    <mergeCell ref="M40:M41"/>
    <mergeCell ref="A40:A41"/>
    <mergeCell ref="B40:B41"/>
    <mergeCell ref="V42:V43"/>
    <mergeCell ref="W42:W43"/>
    <mergeCell ref="A44:A45"/>
    <mergeCell ref="B44:B45"/>
    <mergeCell ref="C44:C45"/>
    <mergeCell ref="D44:D45"/>
    <mergeCell ref="E44:E45"/>
    <mergeCell ref="G44:G45"/>
    <mergeCell ref="H44:H45"/>
    <mergeCell ref="I44:I45"/>
    <mergeCell ref="P42:P43"/>
    <mergeCell ref="Q42:Q43"/>
    <mergeCell ref="R42:R43"/>
    <mergeCell ref="S42:S43"/>
    <mergeCell ref="T42:T43"/>
    <mergeCell ref="U42:U43"/>
    <mergeCell ref="I42:I43"/>
    <mergeCell ref="J42:J43"/>
    <mergeCell ref="K42:K43"/>
    <mergeCell ref="L42:L43"/>
    <mergeCell ref="M42:M43"/>
    <mergeCell ref="O42:O43"/>
    <mergeCell ref="W44:W45"/>
    <mergeCell ref="A46:A47"/>
    <mergeCell ref="B46:B47"/>
    <mergeCell ref="C46:C47"/>
    <mergeCell ref="D46:D47"/>
    <mergeCell ref="E46:E47"/>
    <mergeCell ref="G46:G47"/>
    <mergeCell ref="H46:H47"/>
    <mergeCell ref="I46:I47"/>
    <mergeCell ref="J46:J47"/>
    <mergeCell ref="Q44:Q45"/>
    <mergeCell ref="R44:R45"/>
    <mergeCell ref="S44:S45"/>
    <mergeCell ref="T44:T45"/>
    <mergeCell ref="U44:U45"/>
    <mergeCell ref="V44:V45"/>
    <mergeCell ref="J44:J45"/>
    <mergeCell ref="K44:K45"/>
    <mergeCell ref="L44:L45"/>
    <mergeCell ref="M44:M45"/>
    <mergeCell ref="O44:O45"/>
    <mergeCell ref="P44:P45"/>
    <mergeCell ref="R46:R47"/>
    <mergeCell ref="S46:S47"/>
    <mergeCell ref="T46:T47"/>
    <mergeCell ref="U46:U47"/>
    <mergeCell ref="V46:V47"/>
    <mergeCell ref="W46:W47"/>
    <mergeCell ref="K46:K47"/>
    <mergeCell ref="L46:L47"/>
    <mergeCell ref="M46:M47"/>
    <mergeCell ref="O46:O47"/>
    <mergeCell ref="P46:P47"/>
    <mergeCell ref="Q46:Q47"/>
    <mergeCell ref="H48:H49"/>
    <mergeCell ref="I48:I49"/>
    <mergeCell ref="J48:J49"/>
    <mergeCell ref="K48:K49"/>
    <mergeCell ref="L48:L49"/>
    <mergeCell ref="M48:M49"/>
    <mergeCell ref="A48:A49"/>
    <mergeCell ref="B48:B49"/>
    <mergeCell ref="C48:C49"/>
    <mergeCell ref="D48:D49"/>
    <mergeCell ref="E48:E49"/>
    <mergeCell ref="G48:G49"/>
    <mergeCell ref="U48:U49"/>
    <mergeCell ref="V48:V49"/>
    <mergeCell ref="W48:W49"/>
    <mergeCell ref="O48:O49"/>
    <mergeCell ref="P48:P49"/>
    <mergeCell ref="Q48:Q49"/>
    <mergeCell ref="R48:R49"/>
    <mergeCell ref="S48:S49"/>
    <mergeCell ref="T48:T49"/>
  </mergeCells>
  <phoneticPr fontId="13"/>
  <printOptions horizontalCentered="1"/>
  <pageMargins left="0.98425196850393704" right="0.59055118110236227" top="0.59055118110236227" bottom="0.59055118110236227" header="0.31496062992125984" footer="0.31496062992125984"/>
  <pageSetup paperSize="8" scale="78" orientation="landscape"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sheetPr>
  <dimension ref="A1:M45"/>
  <sheetViews>
    <sheetView showZeros="0" view="pageBreakPreview" zoomScale="85" zoomScaleNormal="85" zoomScaleSheetLayoutView="85" workbookViewId="0">
      <pane xSplit="1" ySplit="5" topLeftCell="B6" activePane="bottomRight" state="frozen"/>
      <selection activeCell="O7" sqref="O7"/>
      <selection pane="topRight" activeCell="O7" sqref="O7"/>
      <selection pane="bottomLeft" activeCell="O7" sqref="O7"/>
      <selection pane="bottomRight" activeCell="O21" sqref="O21"/>
    </sheetView>
  </sheetViews>
  <sheetFormatPr defaultColWidth="9.125" defaultRowHeight="21" customHeight="1"/>
  <cols>
    <col min="1" max="1" width="5.625" style="8" customWidth="1"/>
    <col min="2" max="2" width="14.125" style="8" customWidth="1"/>
    <col min="3" max="12" width="5.625" style="8" customWidth="1"/>
    <col min="13" max="13" width="16.125" style="8" customWidth="1"/>
    <col min="14" max="16384" width="9.125" style="8"/>
  </cols>
  <sheetData>
    <row r="1" spans="1:13" ht="18.600000000000001" customHeight="1">
      <c r="A1" s="8" t="s">
        <v>607</v>
      </c>
    </row>
    <row r="2" spans="1:13" ht="18.600000000000001" customHeight="1"/>
    <row r="3" spans="1:13" ht="18.600000000000001" customHeight="1" thickBot="1">
      <c r="A3" s="15" t="s">
        <v>169</v>
      </c>
      <c r="B3" s="15"/>
      <c r="C3" s="15"/>
      <c r="D3" s="15"/>
      <c r="E3" s="15"/>
      <c r="G3" s="15"/>
      <c r="H3" s="15"/>
      <c r="I3" s="15"/>
      <c r="K3" s="15"/>
    </row>
    <row r="4" spans="1:13" ht="18.600000000000001" customHeight="1">
      <c r="A4" s="46"/>
      <c r="B4" s="47" t="s">
        <v>45</v>
      </c>
      <c r="C4" s="695" t="s">
        <v>669</v>
      </c>
      <c r="D4" s="628"/>
      <c r="E4" s="695" t="s">
        <v>170</v>
      </c>
      <c r="F4" s="628"/>
      <c r="G4" s="695" t="s">
        <v>170</v>
      </c>
      <c r="H4" s="628"/>
      <c r="I4" s="695" t="s">
        <v>170</v>
      </c>
      <c r="J4" s="628"/>
      <c r="K4" s="695" t="s">
        <v>162</v>
      </c>
      <c r="L4" s="628"/>
      <c r="M4" s="694" t="s">
        <v>46</v>
      </c>
    </row>
    <row r="5" spans="1:13" ht="18.600000000000001" customHeight="1">
      <c r="A5" s="48" t="s">
        <v>47</v>
      </c>
      <c r="B5" s="16"/>
      <c r="C5" s="696"/>
      <c r="D5" s="646"/>
      <c r="E5" s="696"/>
      <c r="F5" s="646"/>
      <c r="G5" s="696"/>
      <c r="H5" s="646"/>
      <c r="I5" s="696"/>
      <c r="J5" s="646"/>
      <c r="K5" s="696"/>
      <c r="L5" s="646"/>
      <c r="M5" s="639"/>
    </row>
    <row r="6" spans="1:13" ht="18.600000000000001" customHeight="1">
      <c r="A6" s="710" t="s">
        <v>48</v>
      </c>
      <c r="B6" s="636"/>
      <c r="C6" s="701"/>
      <c r="D6" s="702"/>
      <c r="E6" s="701"/>
      <c r="F6" s="702"/>
      <c r="G6" s="701"/>
      <c r="H6" s="702"/>
      <c r="I6" s="701"/>
      <c r="J6" s="702"/>
      <c r="K6" s="701">
        <f>SUM(C6:J8)</f>
        <v>0</v>
      </c>
      <c r="L6" s="702"/>
      <c r="M6" s="698"/>
    </row>
    <row r="7" spans="1:13" ht="18.600000000000001" customHeight="1">
      <c r="A7" s="708"/>
      <c r="B7" s="697"/>
      <c r="C7" s="703"/>
      <c r="D7" s="704"/>
      <c r="E7" s="703"/>
      <c r="F7" s="704"/>
      <c r="G7" s="703"/>
      <c r="H7" s="704"/>
      <c r="I7" s="703"/>
      <c r="J7" s="704"/>
      <c r="K7" s="703"/>
      <c r="L7" s="704"/>
      <c r="M7" s="699"/>
    </row>
    <row r="8" spans="1:13" ht="18.600000000000001" customHeight="1">
      <c r="A8" s="708"/>
      <c r="B8" s="637"/>
      <c r="C8" s="705"/>
      <c r="D8" s="706"/>
      <c r="E8" s="705"/>
      <c r="F8" s="706"/>
      <c r="G8" s="705"/>
      <c r="H8" s="706"/>
      <c r="I8" s="705"/>
      <c r="J8" s="706"/>
      <c r="K8" s="705"/>
      <c r="L8" s="706"/>
      <c r="M8" s="700"/>
    </row>
    <row r="9" spans="1:13" ht="18.600000000000001" customHeight="1">
      <c r="A9" s="708"/>
      <c r="B9" s="636"/>
      <c r="C9" s="701"/>
      <c r="D9" s="702"/>
      <c r="E9" s="701"/>
      <c r="F9" s="702"/>
      <c r="G9" s="701"/>
      <c r="H9" s="702"/>
      <c r="I9" s="701"/>
      <c r="J9" s="702"/>
      <c r="K9" s="701">
        <f>SUM(C9:J11)</f>
        <v>0</v>
      </c>
      <c r="L9" s="702"/>
      <c r="M9" s="698"/>
    </row>
    <row r="10" spans="1:13" ht="18.600000000000001" customHeight="1">
      <c r="A10" s="708"/>
      <c r="B10" s="697"/>
      <c r="C10" s="703"/>
      <c r="D10" s="704"/>
      <c r="E10" s="703"/>
      <c r="F10" s="704"/>
      <c r="G10" s="703"/>
      <c r="H10" s="704"/>
      <c r="I10" s="703"/>
      <c r="J10" s="704"/>
      <c r="K10" s="703"/>
      <c r="L10" s="704"/>
      <c r="M10" s="699"/>
    </row>
    <row r="11" spans="1:13" ht="18.600000000000001" customHeight="1">
      <c r="A11" s="708"/>
      <c r="B11" s="637"/>
      <c r="C11" s="705"/>
      <c r="D11" s="706"/>
      <c r="E11" s="705"/>
      <c r="F11" s="706"/>
      <c r="G11" s="705"/>
      <c r="H11" s="706"/>
      <c r="I11" s="705"/>
      <c r="J11" s="706"/>
      <c r="K11" s="705"/>
      <c r="L11" s="706"/>
      <c r="M11" s="700"/>
    </row>
    <row r="12" spans="1:13" ht="18.600000000000001" customHeight="1">
      <c r="A12" s="708"/>
      <c r="B12" s="636"/>
      <c r="C12" s="701"/>
      <c r="D12" s="702"/>
      <c r="E12" s="701"/>
      <c r="F12" s="702"/>
      <c r="G12" s="701"/>
      <c r="H12" s="702"/>
      <c r="I12" s="701"/>
      <c r="J12" s="702"/>
      <c r="K12" s="701">
        <f>SUM(C12:J14)</f>
        <v>0</v>
      </c>
      <c r="L12" s="702"/>
      <c r="M12" s="698"/>
    </row>
    <row r="13" spans="1:13" ht="18.600000000000001" customHeight="1">
      <c r="A13" s="708"/>
      <c r="B13" s="697"/>
      <c r="C13" s="703"/>
      <c r="D13" s="704"/>
      <c r="E13" s="703"/>
      <c r="F13" s="704"/>
      <c r="G13" s="703"/>
      <c r="H13" s="704"/>
      <c r="I13" s="703"/>
      <c r="J13" s="704"/>
      <c r="K13" s="703"/>
      <c r="L13" s="704"/>
      <c r="M13" s="699"/>
    </row>
    <row r="14" spans="1:13" ht="18.600000000000001" customHeight="1">
      <c r="A14" s="708"/>
      <c r="B14" s="637"/>
      <c r="C14" s="705"/>
      <c r="D14" s="706"/>
      <c r="E14" s="705"/>
      <c r="F14" s="706"/>
      <c r="G14" s="705"/>
      <c r="H14" s="706"/>
      <c r="I14" s="705"/>
      <c r="J14" s="706"/>
      <c r="K14" s="705"/>
      <c r="L14" s="706"/>
      <c r="M14" s="700"/>
    </row>
    <row r="15" spans="1:13" ht="18.600000000000001" customHeight="1">
      <c r="A15" s="708"/>
      <c r="B15" s="636"/>
      <c r="C15" s="701"/>
      <c r="D15" s="702"/>
      <c r="E15" s="701"/>
      <c r="F15" s="702"/>
      <c r="G15" s="701"/>
      <c r="H15" s="702"/>
      <c r="I15" s="701"/>
      <c r="J15" s="702"/>
      <c r="K15" s="701">
        <f>SUM(C15:J17)</f>
        <v>0</v>
      </c>
      <c r="L15" s="702"/>
      <c r="M15" s="698"/>
    </row>
    <row r="16" spans="1:13" ht="18.600000000000001" customHeight="1">
      <c r="A16" s="708"/>
      <c r="B16" s="697"/>
      <c r="C16" s="703"/>
      <c r="D16" s="704"/>
      <c r="E16" s="703"/>
      <c r="F16" s="704"/>
      <c r="G16" s="703"/>
      <c r="H16" s="704"/>
      <c r="I16" s="703"/>
      <c r="J16" s="704"/>
      <c r="K16" s="703"/>
      <c r="L16" s="704"/>
      <c r="M16" s="699"/>
    </row>
    <row r="17" spans="1:13" ht="18.600000000000001" customHeight="1">
      <c r="A17" s="708"/>
      <c r="B17" s="637"/>
      <c r="C17" s="705"/>
      <c r="D17" s="706"/>
      <c r="E17" s="705"/>
      <c r="F17" s="706"/>
      <c r="G17" s="705"/>
      <c r="H17" s="706"/>
      <c r="I17" s="705"/>
      <c r="J17" s="706"/>
      <c r="K17" s="705"/>
      <c r="L17" s="706"/>
      <c r="M17" s="700"/>
    </row>
    <row r="18" spans="1:13" ht="18.600000000000001" customHeight="1">
      <c r="A18" s="708"/>
      <c r="B18" s="636"/>
      <c r="C18" s="701"/>
      <c r="D18" s="702"/>
      <c r="E18" s="701"/>
      <c r="F18" s="702"/>
      <c r="G18" s="701"/>
      <c r="H18" s="702"/>
      <c r="I18" s="701"/>
      <c r="J18" s="702"/>
      <c r="K18" s="701">
        <f>SUM(C18:J20)</f>
        <v>0</v>
      </c>
      <c r="L18" s="702"/>
      <c r="M18" s="698"/>
    </row>
    <row r="19" spans="1:13" ht="18.600000000000001" customHeight="1">
      <c r="A19" s="708"/>
      <c r="B19" s="697"/>
      <c r="C19" s="703"/>
      <c r="D19" s="704"/>
      <c r="E19" s="703"/>
      <c r="F19" s="704"/>
      <c r="G19" s="703"/>
      <c r="H19" s="704"/>
      <c r="I19" s="703"/>
      <c r="J19" s="704"/>
      <c r="K19" s="703"/>
      <c r="L19" s="704"/>
      <c r="M19" s="699"/>
    </row>
    <row r="20" spans="1:13" ht="18.600000000000001" customHeight="1">
      <c r="A20" s="708"/>
      <c r="B20" s="637"/>
      <c r="C20" s="705"/>
      <c r="D20" s="706"/>
      <c r="E20" s="705"/>
      <c r="F20" s="706"/>
      <c r="G20" s="705"/>
      <c r="H20" s="706"/>
      <c r="I20" s="705"/>
      <c r="J20" s="706"/>
      <c r="K20" s="705"/>
      <c r="L20" s="706"/>
      <c r="M20" s="700"/>
    </row>
    <row r="21" spans="1:13" ht="18.600000000000001" customHeight="1">
      <c r="A21" s="708"/>
      <c r="B21" s="636" t="s">
        <v>670</v>
      </c>
      <c r="C21" s="701">
        <f>SUM(C6:D20)</f>
        <v>0</v>
      </c>
      <c r="D21" s="702"/>
      <c r="E21" s="701">
        <f>SUM(E6:F20)</f>
        <v>0</v>
      </c>
      <c r="F21" s="702"/>
      <c r="G21" s="701">
        <f>SUM(G6:H20)</f>
        <v>0</v>
      </c>
      <c r="H21" s="702"/>
      <c r="I21" s="701">
        <f>SUM(I6:J20)</f>
        <v>0</v>
      </c>
      <c r="J21" s="702"/>
      <c r="K21" s="701">
        <f>SUM(K6:L20)</f>
        <v>0</v>
      </c>
      <c r="L21" s="702"/>
      <c r="M21" s="712"/>
    </row>
    <row r="22" spans="1:13" ht="18.600000000000001" customHeight="1">
      <c r="A22" s="708"/>
      <c r="B22" s="697"/>
      <c r="C22" s="703"/>
      <c r="D22" s="704"/>
      <c r="E22" s="703"/>
      <c r="F22" s="704"/>
      <c r="G22" s="703"/>
      <c r="H22" s="704"/>
      <c r="I22" s="703"/>
      <c r="J22" s="704"/>
      <c r="K22" s="703"/>
      <c r="L22" s="704"/>
      <c r="M22" s="699"/>
    </row>
    <row r="23" spans="1:13" ht="18.600000000000001" customHeight="1" thickBot="1">
      <c r="A23" s="709"/>
      <c r="B23" s="674"/>
      <c r="C23" s="715"/>
      <c r="D23" s="716"/>
      <c r="E23" s="715"/>
      <c r="F23" s="716"/>
      <c r="G23" s="715"/>
      <c r="H23" s="716"/>
      <c r="I23" s="715"/>
      <c r="J23" s="716"/>
      <c r="K23" s="715"/>
      <c r="L23" s="716"/>
      <c r="M23" s="713"/>
    </row>
    <row r="24" spans="1:13" ht="18.600000000000001" customHeight="1">
      <c r="A24" s="707" t="s">
        <v>49</v>
      </c>
      <c r="B24" s="711"/>
      <c r="C24" s="701"/>
      <c r="D24" s="702"/>
      <c r="E24" s="701"/>
      <c r="F24" s="702"/>
      <c r="G24" s="701"/>
      <c r="H24" s="702"/>
      <c r="I24" s="701"/>
      <c r="J24" s="702"/>
      <c r="K24" s="701">
        <f>SUM(C24:J26)</f>
        <v>0</v>
      </c>
      <c r="L24" s="702"/>
      <c r="M24" s="714"/>
    </row>
    <row r="25" spans="1:13" ht="18.600000000000001" customHeight="1">
      <c r="A25" s="708"/>
      <c r="B25" s="697"/>
      <c r="C25" s="703"/>
      <c r="D25" s="704"/>
      <c r="E25" s="703"/>
      <c r="F25" s="704"/>
      <c r="G25" s="703"/>
      <c r="H25" s="704"/>
      <c r="I25" s="703"/>
      <c r="J25" s="704"/>
      <c r="K25" s="703"/>
      <c r="L25" s="704"/>
      <c r="M25" s="699"/>
    </row>
    <row r="26" spans="1:13" ht="18.600000000000001" customHeight="1">
      <c r="A26" s="708"/>
      <c r="B26" s="637"/>
      <c r="C26" s="705"/>
      <c r="D26" s="706"/>
      <c r="E26" s="705"/>
      <c r="F26" s="706"/>
      <c r="G26" s="705"/>
      <c r="H26" s="706"/>
      <c r="I26" s="705"/>
      <c r="J26" s="706"/>
      <c r="K26" s="705"/>
      <c r="L26" s="706"/>
      <c r="M26" s="700"/>
    </row>
    <row r="27" spans="1:13" ht="18.600000000000001" customHeight="1">
      <c r="A27" s="708"/>
      <c r="B27" s="668"/>
      <c r="C27" s="701"/>
      <c r="D27" s="702"/>
      <c r="E27" s="701"/>
      <c r="F27" s="702"/>
      <c r="G27" s="701"/>
      <c r="H27" s="702"/>
      <c r="I27" s="701"/>
      <c r="J27" s="702"/>
      <c r="K27" s="701">
        <f>SUM(C27:J29)</f>
        <v>0</v>
      </c>
      <c r="L27" s="702"/>
      <c r="M27" s="712"/>
    </row>
    <row r="28" spans="1:13" ht="18.600000000000001" customHeight="1">
      <c r="A28" s="708"/>
      <c r="B28" s="697"/>
      <c r="C28" s="703"/>
      <c r="D28" s="704"/>
      <c r="E28" s="703"/>
      <c r="F28" s="704"/>
      <c r="G28" s="703"/>
      <c r="H28" s="704"/>
      <c r="I28" s="703"/>
      <c r="J28" s="704"/>
      <c r="K28" s="703"/>
      <c r="L28" s="704"/>
      <c r="M28" s="699"/>
    </row>
    <row r="29" spans="1:13" ht="18.600000000000001" customHeight="1">
      <c r="A29" s="708"/>
      <c r="B29" s="637"/>
      <c r="C29" s="705"/>
      <c r="D29" s="706"/>
      <c r="E29" s="705"/>
      <c r="F29" s="706"/>
      <c r="G29" s="705"/>
      <c r="H29" s="706"/>
      <c r="I29" s="705"/>
      <c r="J29" s="706"/>
      <c r="K29" s="705"/>
      <c r="L29" s="706"/>
      <c r="M29" s="700"/>
    </row>
    <row r="30" spans="1:13" ht="18.600000000000001" customHeight="1">
      <c r="A30" s="708"/>
      <c r="B30" s="636"/>
      <c r="C30" s="701"/>
      <c r="D30" s="702"/>
      <c r="E30" s="701"/>
      <c r="F30" s="702"/>
      <c r="G30" s="701"/>
      <c r="H30" s="702"/>
      <c r="I30" s="701"/>
      <c r="J30" s="702"/>
      <c r="K30" s="701">
        <f>SUM(C30:J32)</f>
        <v>0</v>
      </c>
      <c r="L30" s="702"/>
      <c r="M30" s="712"/>
    </row>
    <row r="31" spans="1:13" ht="18.600000000000001" customHeight="1">
      <c r="A31" s="708"/>
      <c r="B31" s="697"/>
      <c r="C31" s="703"/>
      <c r="D31" s="704"/>
      <c r="E31" s="703"/>
      <c r="F31" s="704"/>
      <c r="G31" s="703"/>
      <c r="H31" s="704"/>
      <c r="I31" s="703"/>
      <c r="J31" s="704"/>
      <c r="K31" s="703"/>
      <c r="L31" s="704"/>
      <c r="M31" s="699"/>
    </row>
    <row r="32" spans="1:13" ht="18.600000000000001" customHeight="1">
      <c r="A32" s="708"/>
      <c r="B32" s="637"/>
      <c r="C32" s="705"/>
      <c r="D32" s="706"/>
      <c r="E32" s="705"/>
      <c r="F32" s="706"/>
      <c r="G32" s="705"/>
      <c r="H32" s="706"/>
      <c r="I32" s="705"/>
      <c r="J32" s="706"/>
      <c r="K32" s="705"/>
      <c r="L32" s="706"/>
      <c r="M32" s="700"/>
    </row>
    <row r="33" spans="1:13" ht="18.600000000000001" customHeight="1">
      <c r="A33" s="708"/>
      <c r="B33" s="636"/>
      <c r="C33" s="701"/>
      <c r="D33" s="702"/>
      <c r="E33" s="701"/>
      <c r="F33" s="702"/>
      <c r="G33" s="701"/>
      <c r="H33" s="702"/>
      <c r="I33" s="701"/>
      <c r="J33" s="702"/>
      <c r="K33" s="701">
        <f>SUM(C33:J35)</f>
        <v>0</v>
      </c>
      <c r="L33" s="702"/>
      <c r="M33" s="712"/>
    </row>
    <row r="34" spans="1:13" ht="18.600000000000001" customHeight="1">
      <c r="A34" s="708"/>
      <c r="B34" s="697"/>
      <c r="C34" s="703"/>
      <c r="D34" s="704"/>
      <c r="E34" s="703"/>
      <c r="F34" s="704"/>
      <c r="G34" s="703"/>
      <c r="H34" s="704"/>
      <c r="I34" s="703"/>
      <c r="J34" s="704"/>
      <c r="K34" s="703"/>
      <c r="L34" s="704"/>
      <c r="M34" s="699"/>
    </row>
    <row r="35" spans="1:13" ht="18.600000000000001" customHeight="1">
      <c r="A35" s="708"/>
      <c r="B35" s="637"/>
      <c r="C35" s="705"/>
      <c r="D35" s="706"/>
      <c r="E35" s="705"/>
      <c r="F35" s="706"/>
      <c r="G35" s="705"/>
      <c r="H35" s="706"/>
      <c r="I35" s="705"/>
      <c r="J35" s="706"/>
      <c r="K35" s="705"/>
      <c r="L35" s="706"/>
      <c r="M35" s="700"/>
    </row>
    <row r="36" spans="1:13" ht="18.600000000000001" customHeight="1">
      <c r="A36" s="708"/>
      <c r="B36" s="636"/>
      <c r="C36" s="701"/>
      <c r="D36" s="702"/>
      <c r="E36" s="701"/>
      <c r="F36" s="702"/>
      <c r="G36" s="701"/>
      <c r="H36" s="702"/>
      <c r="I36" s="701"/>
      <c r="J36" s="702"/>
      <c r="K36" s="701">
        <f>SUM(C36:J38)</f>
        <v>0</v>
      </c>
      <c r="L36" s="702"/>
      <c r="M36" s="712"/>
    </row>
    <row r="37" spans="1:13" ht="18.600000000000001" customHeight="1">
      <c r="A37" s="708"/>
      <c r="B37" s="697"/>
      <c r="C37" s="703"/>
      <c r="D37" s="704"/>
      <c r="E37" s="703"/>
      <c r="F37" s="704"/>
      <c r="G37" s="703"/>
      <c r="H37" s="704"/>
      <c r="I37" s="703"/>
      <c r="J37" s="704"/>
      <c r="K37" s="703"/>
      <c r="L37" s="704"/>
      <c r="M37" s="699"/>
    </row>
    <row r="38" spans="1:13" ht="18.600000000000001" customHeight="1">
      <c r="A38" s="708"/>
      <c r="B38" s="637"/>
      <c r="C38" s="705"/>
      <c r="D38" s="706"/>
      <c r="E38" s="705"/>
      <c r="F38" s="706"/>
      <c r="G38" s="705"/>
      <c r="H38" s="706"/>
      <c r="I38" s="705"/>
      <c r="J38" s="706"/>
      <c r="K38" s="705"/>
      <c r="L38" s="706"/>
      <c r="M38" s="700"/>
    </row>
    <row r="39" spans="1:13" ht="18.600000000000001" customHeight="1">
      <c r="A39" s="708"/>
      <c r="B39" s="636" t="s">
        <v>670</v>
      </c>
      <c r="C39" s="701">
        <f>SUM(C24:D38)</f>
        <v>0</v>
      </c>
      <c r="D39" s="702"/>
      <c r="E39" s="701">
        <f>SUM(E24:F38)</f>
        <v>0</v>
      </c>
      <c r="F39" s="702"/>
      <c r="G39" s="701">
        <f>SUM(G24:H38)</f>
        <v>0</v>
      </c>
      <c r="H39" s="702"/>
      <c r="I39" s="701">
        <f>SUM(I24:J38)</f>
        <v>0</v>
      </c>
      <c r="J39" s="702"/>
      <c r="K39" s="701">
        <f>SUM(K24:L38)</f>
        <v>0</v>
      </c>
      <c r="L39" s="702"/>
      <c r="M39" s="712"/>
    </row>
    <row r="40" spans="1:13" ht="18.600000000000001" customHeight="1">
      <c r="A40" s="708"/>
      <c r="B40" s="697"/>
      <c r="C40" s="703"/>
      <c r="D40" s="704"/>
      <c r="E40" s="703"/>
      <c r="F40" s="704"/>
      <c r="G40" s="703"/>
      <c r="H40" s="704"/>
      <c r="I40" s="703"/>
      <c r="J40" s="704"/>
      <c r="K40" s="703"/>
      <c r="L40" s="704"/>
      <c r="M40" s="699"/>
    </row>
    <row r="41" spans="1:13" ht="18.600000000000001" customHeight="1" thickBot="1">
      <c r="A41" s="709"/>
      <c r="B41" s="674"/>
      <c r="C41" s="715"/>
      <c r="D41" s="716"/>
      <c r="E41" s="715"/>
      <c r="F41" s="716"/>
      <c r="G41" s="715"/>
      <c r="H41" s="716"/>
      <c r="I41" s="715"/>
      <c r="J41" s="716"/>
      <c r="K41" s="715"/>
      <c r="L41" s="716"/>
      <c r="M41" s="713"/>
    </row>
    <row r="42" spans="1:13" ht="18.600000000000001" customHeight="1">
      <c r="A42" s="8" t="s">
        <v>70</v>
      </c>
    </row>
    <row r="43" spans="1:13" ht="18.600000000000001" customHeight="1">
      <c r="A43" s="8" t="s">
        <v>597</v>
      </c>
    </row>
    <row r="44" spans="1:13" ht="18.600000000000001" customHeight="1">
      <c r="A44" s="8" t="s">
        <v>708</v>
      </c>
    </row>
    <row r="45" spans="1:13" ht="18.600000000000001" customHeight="1">
      <c r="A45" s="8" t="s">
        <v>709</v>
      </c>
    </row>
  </sheetData>
  <mergeCells count="92">
    <mergeCell ref="G27:H29"/>
    <mergeCell ref="I27:J29"/>
    <mergeCell ref="G39:H41"/>
    <mergeCell ref="I39:J41"/>
    <mergeCell ref="G30:H32"/>
    <mergeCell ref="I30:J32"/>
    <mergeCell ref="G33:H35"/>
    <mergeCell ref="I33:J35"/>
    <mergeCell ref="G36:H38"/>
    <mergeCell ref="I36:J38"/>
    <mergeCell ref="G18:H20"/>
    <mergeCell ref="I18:J20"/>
    <mergeCell ref="G21:H23"/>
    <mergeCell ref="I21:J23"/>
    <mergeCell ref="G24:H26"/>
    <mergeCell ref="I24:J26"/>
    <mergeCell ref="M39:M41"/>
    <mergeCell ref="M36:M38"/>
    <mergeCell ref="K39:L41"/>
    <mergeCell ref="E33:F35"/>
    <mergeCell ref="E36:F38"/>
    <mergeCell ref="E39:F41"/>
    <mergeCell ref="K33:L35"/>
    <mergeCell ref="K36:L38"/>
    <mergeCell ref="C36:D38"/>
    <mergeCell ref="C39:D41"/>
    <mergeCell ref="C6:D8"/>
    <mergeCell ref="C9:D11"/>
    <mergeCell ref="C12:D14"/>
    <mergeCell ref="C15:D17"/>
    <mergeCell ref="C18:D20"/>
    <mergeCell ref="C21:D23"/>
    <mergeCell ref="C33:D35"/>
    <mergeCell ref="B21:B23"/>
    <mergeCell ref="M33:M35"/>
    <mergeCell ref="M30:M32"/>
    <mergeCell ref="M18:M20"/>
    <mergeCell ref="M27:M29"/>
    <mergeCell ref="E27:F29"/>
    <mergeCell ref="E30:F32"/>
    <mergeCell ref="M24:M26"/>
    <mergeCell ref="E18:F20"/>
    <mergeCell ref="E21:F23"/>
    <mergeCell ref="E24:F26"/>
    <mergeCell ref="K18:L20"/>
    <mergeCell ref="K21:L23"/>
    <mergeCell ref="K24:L26"/>
    <mergeCell ref="K27:L29"/>
    <mergeCell ref="K30:L32"/>
    <mergeCell ref="M15:M17"/>
    <mergeCell ref="C24:D26"/>
    <mergeCell ref="C27:D29"/>
    <mergeCell ref="M21:M23"/>
    <mergeCell ref="M9:M11"/>
    <mergeCell ref="M12:M14"/>
    <mergeCell ref="E15:F17"/>
    <mergeCell ref="K9:L11"/>
    <mergeCell ref="K12:L14"/>
    <mergeCell ref="K15:L17"/>
    <mergeCell ref="G9:H11"/>
    <mergeCell ref="I9:J11"/>
    <mergeCell ref="G12:H14"/>
    <mergeCell ref="I12:J14"/>
    <mergeCell ref="G15:H17"/>
    <mergeCell ref="I15:J17"/>
    <mergeCell ref="A24:A41"/>
    <mergeCell ref="A6:A23"/>
    <mergeCell ref="B39:B41"/>
    <mergeCell ref="E6:F8"/>
    <mergeCell ref="E9:F11"/>
    <mergeCell ref="E12:F14"/>
    <mergeCell ref="B24:B26"/>
    <mergeCell ref="B27:B29"/>
    <mergeCell ref="B30:B32"/>
    <mergeCell ref="B36:B38"/>
    <mergeCell ref="B33:B35"/>
    <mergeCell ref="B12:B14"/>
    <mergeCell ref="B15:B17"/>
    <mergeCell ref="B18:B20"/>
    <mergeCell ref="C30:D32"/>
    <mergeCell ref="B9:B11"/>
    <mergeCell ref="M4:M5"/>
    <mergeCell ref="C4:D5"/>
    <mergeCell ref="B6:B8"/>
    <mergeCell ref="M6:M8"/>
    <mergeCell ref="E4:F5"/>
    <mergeCell ref="K4:L5"/>
    <mergeCell ref="K6:L8"/>
    <mergeCell ref="G4:H5"/>
    <mergeCell ref="I4:J5"/>
    <mergeCell ref="G6:H8"/>
    <mergeCell ref="I6:J8"/>
  </mergeCells>
  <phoneticPr fontId="5"/>
  <printOptions horizontalCentered="1" verticalCentered="1"/>
  <pageMargins left="0.98425196850393704" right="0.59055118110236227" top="0.74803149606299213" bottom="0.74803149606299213" header="0.31496062992125984" footer="0.31496062992125984"/>
  <pageSetup paperSize="9" scale="94"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59999389629810485"/>
  </sheetPr>
  <dimension ref="A1:S38"/>
  <sheetViews>
    <sheetView view="pageBreakPreview" zoomScale="85" zoomScaleNormal="85" zoomScaleSheetLayoutView="85" workbookViewId="0">
      <selection activeCell="Z25" sqref="Z25"/>
    </sheetView>
  </sheetViews>
  <sheetFormatPr defaultColWidth="4.625" defaultRowHeight="21" customHeight="1"/>
  <cols>
    <col min="1" max="16384" width="4.625" style="8"/>
  </cols>
  <sheetData>
    <row r="1" spans="1:19" ht="20.100000000000001" customHeight="1">
      <c r="A1" s="8" t="s">
        <v>607</v>
      </c>
      <c r="B1" s="207"/>
      <c r="C1" s="207"/>
      <c r="D1" s="207"/>
      <c r="E1" s="207"/>
      <c r="F1" s="207"/>
      <c r="G1" s="207"/>
      <c r="H1" s="207"/>
      <c r="I1" s="207"/>
      <c r="J1" s="207"/>
      <c r="K1" s="207"/>
      <c r="L1" s="207"/>
      <c r="M1" s="207"/>
      <c r="N1" s="207"/>
      <c r="O1" s="207"/>
      <c r="P1" s="207"/>
      <c r="Q1" s="207"/>
      <c r="R1" s="207"/>
      <c r="S1" s="207"/>
    </row>
    <row r="2" spans="1:19" ht="20.100000000000001" customHeight="1">
      <c r="A2" s="308"/>
      <c r="B2" s="308"/>
      <c r="C2" s="308"/>
      <c r="D2" s="308"/>
      <c r="E2" s="308"/>
      <c r="F2" s="308"/>
      <c r="G2" s="308"/>
      <c r="H2" s="308"/>
      <c r="I2" s="308"/>
      <c r="J2" s="308"/>
      <c r="K2" s="308"/>
      <c r="L2" s="308"/>
      <c r="M2" s="308"/>
      <c r="N2" s="308"/>
      <c r="O2" s="308"/>
      <c r="P2" s="308"/>
      <c r="Q2" s="308"/>
      <c r="R2" s="308"/>
      <c r="S2" s="308"/>
    </row>
    <row r="3" spans="1:19" ht="20.100000000000001" customHeight="1" thickBot="1">
      <c r="A3" s="310" t="s">
        <v>608</v>
      </c>
      <c r="B3" s="310"/>
      <c r="C3" s="310"/>
      <c r="D3" s="310"/>
      <c r="E3" s="310"/>
      <c r="F3" s="310"/>
      <c r="G3" s="310"/>
      <c r="H3" s="310"/>
      <c r="I3" s="310"/>
      <c r="J3" s="310"/>
      <c r="K3" s="310"/>
      <c r="L3" s="310"/>
      <c r="M3" s="310"/>
      <c r="N3" s="310"/>
      <c r="O3" s="310"/>
      <c r="P3" s="310"/>
      <c r="Q3" s="310"/>
      <c r="R3" s="310"/>
      <c r="S3" s="310"/>
    </row>
    <row r="4" spans="1:19" ht="22.5" customHeight="1">
      <c r="A4" s="717"/>
      <c r="B4" s="592"/>
      <c r="C4" s="687"/>
      <c r="D4" s="583" t="s">
        <v>56</v>
      </c>
      <c r="E4" s="583"/>
      <c r="F4" s="583"/>
      <c r="G4" s="583"/>
      <c r="H4" s="583" t="s">
        <v>57</v>
      </c>
      <c r="I4" s="583"/>
      <c r="J4" s="583"/>
      <c r="K4" s="583"/>
      <c r="L4" s="583" t="s">
        <v>55</v>
      </c>
      <c r="M4" s="583"/>
      <c r="N4" s="583"/>
      <c r="O4" s="583" t="s">
        <v>58</v>
      </c>
      <c r="P4" s="583"/>
      <c r="Q4" s="583"/>
      <c r="R4" s="583" t="s">
        <v>59</v>
      </c>
      <c r="S4" s="587"/>
    </row>
    <row r="5" spans="1:19" ht="22.5" customHeight="1">
      <c r="A5" s="633" t="s">
        <v>50</v>
      </c>
      <c r="B5" s="724"/>
      <c r="C5" s="646"/>
      <c r="D5" s="718"/>
      <c r="E5" s="718"/>
      <c r="F5" s="718"/>
      <c r="G5" s="718"/>
      <c r="H5" s="718"/>
      <c r="I5" s="718"/>
      <c r="J5" s="718"/>
      <c r="K5" s="718"/>
      <c r="L5" s="718"/>
      <c r="M5" s="718"/>
      <c r="N5" s="718"/>
      <c r="O5" s="728"/>
      <c r="P5" s="728"/>
      <c r="Q5" s="728"/>
      <c r="R5" s="718"/>
      <c r="S5" s="729"/>
    </row>
    <row r="6" spans="1:19" ht="22.5" customHeight="1">
      <c r="A6" s="725" t="s">
        <v>54</v>
      </c>
      <c r="B6" s="726"/>
      <c r="C6" s="727"/>
      <c r="D6" s="718"/>
      <c r="E6" s="718"/>
      <c r="F6" s="718"/>
      <c r="G6" s="718"/>
      <c r="H6" s="718"/>
      <c r="I6" s="718"/>
      <c r="J6" s="718"/>
      <c r="K6" s="718"/>
      <c r="L6" s="718"/>
      <c r="M6" s="718"/>
      <c r="N6" s="718"/>
      <c r="O6" s="728"/>
      <c r="P6" s="728"/>
      <c r="Q6" s="718"/>
      <c r="R6" s="718"/>
      <c r="S6" s="729"/>
    </row>
    <row r="7" spans="1:19" ht="22.5" customHeight="1" thickBot="1">
      <c r="A7" s="719" t="s">
        <v>212</v>
      </c>
      <c r="B7" s="720"/>
      <c r="C7" s="721"/>
      <c r="D7" s="722"/>
      <c r="E7" s="722"/>
      <c r="F7" s="722"/>
      <c r="G7" s="722"/>
      <c r="H7" s="722"/>
      <c r="I7" s="722"/>
      <c r="J7" s="722"/>
      <c r="K7" s="722"/>
      <c r="L7" s="723"/>
      <c r="M7" s="723"/>
      <c r="N7" s="723"/>
      <c r="O7" s="731"/>
      <c r="P7" s="731"/>
      <c r="Q7" s="731"/>
      <c r="R7" s="722"/>
      <c r="S7" s="732"/>
    </row>
    <row r="8" spans="1:19" ht="22.5" customHeight="1">
      <c r="A8" s="730"/>
      <c r="B8" s="730"/>
      <c r="C8" s="730"/>
      <c r="D8" s="730"/>
      <c r="E8" s="730"/>
      <c r="F8" s="730"/>
      <c r="G8" s="730"/>
      <c r="H8" s="730"/>
      <c r="I8" s="730"/>
      <c r="J8" s="730"/>
      <c r="K8" s="730"/>
      <c r="L8" s="730"/>
      <c r="M8" s="730"/>
      <c r="N8" s="730"/>
      <c r="O8" s="730"/>
      <c r="P8" s="730"/>
      <c r="Q8" s="730"/>
      <c r="R8" s="730"/>
      <c r="S8" s="730"/>
    </row>
    <row r="9" spans="1:19" ht="20.100000000000001" customHeight="1" thickBot="1">
      <c r="A9" s="8" t="s">
        <v>51</v>
      </c>
    </row>
    <row r="10" spans="1:19" ht="22.5" customHeight="1">
      <c r="A10" s="794" t="s">
        <v>193</v>
      </c>
      <c r="B10" s="795"/>
      <c r="C10" s="795"/>
      <c r="D10" s="796"/>
      <c r="E10" s="760"/>
      <c r="F10" s="761"/>
      <c r="G10" s="761"/>
      <c r="H10" s="761"/>
      <c r="I10" s="762"/>
      <c r="J10" s="789" t="s">
        <v>62</v>
      </c>
      <c r="K10" s="795"/>
      <c r="L10" s="796"/>
      <c r="M10" s="789"/>
      <c r="N10" s="790"/>
      <c r="O10" s="790"/>
      <c r="P10" s="790"/>
      <c r="Q10" s="790"/>
      <c r="R10" s="790"/>
      <c r="S10" s="791"/>
    </row>
    <row r="11" spans="1:19" ht="22.5" customHeight="1">
      <c r="A11" s="797"/>
      <c r="B11" s="798"/>
      <c r="C11" s="798"/>
      <c r="D11" s="799"/>
      <c r="E11" s="763"/>
      <c r="F11" s="764"/>
      <c r="G11" s="764"/>
      <c r="H11" s="764"/>
      <c r="I11" s="765"/>
      <c r="J11" s="801"/>
      <c r="K11" s="798"/>
      <c r="L11" s="799"/>
      <c r="M11" s="779"/>
      <c r="N11" s="735"/>
      <c r="O11" s="735"/>
      <c r="P11" s="735"/>
      <c r="Q11" s="735"/>
      <c r="R11" s="735"/>
      <c r="S11" s="792"/>
    </row>
    <row r="12" spans="1:19" ht="22.5" customHeight="1">
      <c r="A12" s="800"/>
      <c r="B12" s="758"/>
      <c r="C12" s="758"/>
      <c r="D12" s="759"/>
      <c r="E12" s="766"/>
      <c r="F12" s="767"/>
      <c r="G12" s="767"/>
      <c r="H12" s="767"/>
      <c r="I12" s="768"/>
      <c r="J12" s="757"/>
      <c r="K12" s="758"/>
      <c r="L12" s="759"/>
      <c r="M12" s="696"/>
      <c r="N12" s="724"/>
      <c r="O12" s="724"/>
      <c r="P12" s="724"/>
      <c r="Q12" s="724"/>
      <c r="R12" s="724"/>
      <c r="S12" s="793"/>
    </row>
    <row r="13" spans="1:19" ht="22.5" customHeight="1">
      <c r="A13" s="769" t="s">
        <v>61</v>
      </c>
      <c r="B13" s="635"/>
      <c r="C13" s="780" t="s">
        <v>60</v>
      </c>
      <c r="D13" s="781"/>
      <c r="E13" s="782"/>
      <c r="F13" s="634"/>
      <c r="G13" s="734"/>
      <c r="H13" s="734"/>
      <c r="I13" s="734"/>
      <c r="J13" s="635"/>
      <c r="K13" s="754" t="s">
        <v>179</v>
      </c>
      <c r="L13" s="734"/>
      <c r="M13" s="635"/>
      <c r="N13" s="770"/>
      <c r="O13" s="771"/>
      <c r="P13" s="771"/>
      <c r="Q13" s="771"/>
      <c r="R13" s="771"/>
      <c r="S13" s="772"/>
    </row>
    <row r="14" spans="1:19" ht="22.5" customHeight="1">
      <c r="A14" s="632"/>
      <c r="B14" s="629"/>
      <c r="C14" s="783"/>
      <c r="D14" s="784"/>
      <c r="E14" s="785"/>
      <c r="F14" s="779"/>
      <c r="G14" s="735"/>
      <c r="H14" s="735"/>
      <c r="I14" s="735"/>
      <c r="J14" s="629"/>
      <c r="K14" s="779"/>
      <c r="L14" s="735"/>
      <c r="M14" s="629"/>
      <c r="N14" s="773"/>
      <c r="O14" s="774"/>
      <c r="P14" s="774"/>
      <c r="Q14" s="774"/>
      <c r="R14" s="774"/>
      <c r="S14" s="775"/>
    </row>
    <row r="15" spans="1:19" ht="22.5" customHeight="1">
      <c r="A15" s="633"/>
      <c r="B15" s="646"/>
      <c r="C15" s="786"/>
      <c r="D15" s="787"/>
      <c r="E15" s="788"/>
      <c r="F15" s="696"/>
      <c r="G15" s="724"/>
      <c r="H15" s="724"/>
      <c r="I15" s="724"/>
      <c r="J15" s="646"/>
      <c r="K15" s="696"/>
      <c r="L15" s="724"/>
      <c r="M15" s="646"/>
      <c r="N15" s="776"/>
      <c r="O15" s="777"/>
      <c r="P15" s="777"/>
      <c r="Q15" s="777"/>
      <c r="R15" s="777"/>
      <c r="S15" s="778"/>
    </row>
    <row r="16" spans="1:19" ht="22.5" customHeight="1">
      <c r="A16" s="645" t="s">
        <v>52</v>
      </c>
      <c r="B16" s="734"/>
      <c r="C16" s="734"/>
      <c r="D16" s="635"/>
      <c r="E16" s="770"/>
      <c r="F16" s="771"/>
      <c r="G16" s="771"/>
      <c r="H16" s="771"/>
      <c r="I16" s="771"/>
      <c r="J16" s="771"/>
      <c r="K16" s="771"/>
      <c r="L16" s="771"/>
      <c r="M16" s="771"/>
      <c r="N16" s="771"/>
      <c r="O16" s="771"/>
      <c r="P16" s="771"/>
      <c r="Q16" s="771"/>
      <c r="R16" s="771"/>
      <c r="S16" s="772"/>
    </row>
    <row r="17" spans="1:19" ht="22.5" customHeight="1">
      <c r="A17" s="632"/>
      <c r="B17" s="735"/>
      <c r="C17" s="735"/>
      <c r="D17" s="629"/>
      <c r="E17" s="773"/>
      <c r="F17" s="774"/>
      <c r="G17" s="774"/>
      <c r="H17" s="774"/>
      <c r="I17" s="774"/>
      <c r="J17" s="774"/>
      <c r="K17" s="774"/>
      <c r="L17" s="774"/>
      <c r="M17" s="774"/>
      <c r="N17" s="774"/>
      <c r="O17" s="774"/>
      <c r="P17" s="774"/>
      <c r="Q17" s="774"/>
      <c r="R17" s="774"/>
      <c r="S17" s="775"/>
    </row>
    <row r="18" spans="1:19" ht="22.5" customHeight="1">
      <c r="A18" s="633"/>
      <c r="B18" s="724"/>
      <c r="C18" s="724"/>
      <c r="D18" s="646"/>
      <c r="E18" s="776"/>
      <c r="F18" s="777"/>
      <c r="G18" s="777"/>
      <c r="H18" s="777"/>
      <c r="I18" s="777"/>
      <c r="J18" s="777"/>
      <c r="K18" s="777"/>
      <c r="L18" s="777"/>
      <c r="M18" s="777"/>
      <c r="N18" s="777"/>
      <c r="O18" s="777"/>
      <c r="P18" s="777"/>
      <c r="Q18" s="777"/>
      <c r="R18" s="777"/>
      <c r="S18" s="778"/>
    </row>
    <row r="19" spans="1:19" ht="22.5" customHeight="1">
      <c r="A19" s="710" t="s">
        <v>53</v>
      </c>
      <c r="B19" s="748" t="s">
        <v>64</v>
      </c>
      <c r="C19" s="749"/>
      <c r="D19" s="750"/>
      <c r="E19" s="754" t="s">
        <v>171</v>
      </c>
      <c r="F19" s="755"/>
      <c r="G19" s="756"/>
      <c r="H19" s="754" t="s">
        <v>172</v>
      </c>
      <c r="I19" s="755"/>
      <c r="J19" s="756"/>
      <c r="K19" s="754" t="s">
        <v>173</v>
      </c>
      <c r="L19" s="755"/>
      <c r="M19" s="756"/>
      <c r="N19" s="754" t="s">
        <v>67</v>
      </c>
      <c r="O19" s="755"/>
      <c r="P19" s="756"/>
      <c r="Q19" s="754"/>
      <c r="R19" s="755"/>
      <c r="S19" s="803"/>
    </row>
    <row r="20" spans="1:19" ht="22.5" customHeight="1">
      <c r="A20" s="708"/>
      <c r="B20" s="751" t="s">
        <v>63</v>
      </c>
      <c r="C20" s="752"/>
      <c r="D20" s="753"/>
      <c r="E20" s="757"/>
      <c r="F20" s="758"/>
      <c r="G20" s="759"/>
      <c r="H20" s="757"/>
      <c r="I20" s="758"/>
      <c r="J20" s="759"/>
      <c r="K20" s="757"/>
      <c r="L20" s="758"/>
      <c r="M20" s="759"/>
      <c r="N20" s="757"/>
      <c r="O20" s="758"/>
      <c r="P20" s="759"/>
      <c r="Q20" s="757"/>
      <c r="R20" s="758"/>
      <c r="S20" s="804"/>
    </row>
    <row r="21" spans="1:19" ht="22.5" customHeight="1">
      <c r="A21" s="708"/>
      <c r="B21" s="739" t="s">
        <v>785</v>
      </c>
      <c r="C21" s="740"/>
      <c r="D21" s="741"/>
      <c r="E21" s="742"/>
      <c r="F21" s="743"/>
      <c r="G21" s="744"/>
      <c r="H21" s="742"/>
      <c r="I21" s="743"/>
      <c r="J21" s="744"/>
      <c r="K21" s="742"/>
      <c r="L21" s="743"/>
      <c r="M21" s="744"/>
      <c r="N21" s="742"/>
      <c r="O21" s="743"/>
      <c r="P21" s="744"/>
      <c r="Q21" s="742"/>
      <c r="R21" s="743"/>
      <c r="S21" s="817"/>
    </row>
    <row r="22" spans="1:19" ht="22.5" customHeight="1">
      <c r="A22" s="708"/>
      <c r="B22" s="736" t="s">
        <v>65</v>
      </c>
      <c r="C22" s="737"/>
      <c r="D22" s="738"/>
      <c r="E22" s="745"/>
      <c r="F22" s="746"/>
      <c r="G22" s="747"/>
      <c r="H22" s="745"/>
      <c r="I22" s="746"/>
      <c r="J22" s="747"/>
      <c r="K22" s="745"/>
      <c r="L22" s="746"/>
      <c r="M22" s="747"/>
      <c r="N22" s="745"/>
      <c r="O22" s="746"/>
      <c r="P22" s="747"/>
      <c r="Q22" s="745"/>
      <c r="R22" s="746"/>
      <c r="S22" s="818"/>
    </row>
    <row r="23" spans="1:19" ht="22.5" customHeight="1">
      <c r="A23" s="708"/>
      <c r="B23" s="739" t="s">
        <v>785</v>
      </c>
      <c r="C23" s="740"/>
      <c r="D23" s="741"/>
      <c r="E23" s="742"/>
      <c r="F23" s="743"/>
      <c r="G23" s="744"/>
      <c r="H23" s="742"/>
      <c r="I23" s="743"/>
      <c r="J23" s="744"/>
      <c r="K23" s="742"/>
      <c r="L23" s="743"/>
      <c r="M23" s="744"/>
      <c r="N23" s="742"/>
      <c r="O23" s="743"/>
      <c r="P23" s="744"/>
      <c r="Q23" s="742"/>
      <c r="R23" s="743"/>
      <c r="S23" s="817"/>
    </row>
    <row r="24" spans="1:19" ht="22.5" customHeight="1">
      <c r="A24" s="733"/>
      <c r="B24" s="736" t="s">
        <v>66</v>
      </c>
      <c r="C24" s="737"/>
      <c r="D24" s="738"/>
      <c r="E24" s="745"/>
      <c r="F24" s="746"/>
      <c r="G24" s="747"/>
      <c r="H24" s="745"/>
      <c r="I24" s="746"/>
      <c r="J24" s="747"/>
      <c r="K24" s="745"/>
      <c r="L24" s="746"/>
      <c r="M24" s="747"/>
      <c r="N24" s="745"/>
      <c r="O24" s="746"/>
      <c r="P24" s="747"/>
      <c r="Q24" s="745"/>
      <c r="R24" s="746"/>
      <c r="S24" s="818"/>
    </row>
    <row r="25" spans="1:19" ht="22.5" customHeight="1">
      <c r="A25" s="645" t="s">
        <v>68</v>
      </c>
      <c r="B25" s="734"/>
      <c r="C25" s="635"/>
      <c r="D25" s="802" t="s">
        <v>786</v>
      </c>
      <c r="E25" s="771"/>
      <c r="F25" s="771"/>
      <c r="G25" s="771"/>
      <c r="H25" s="771"/>
      <c r="I25" s="771"/>
      <c r="J25" s="771"/>
      <c r="K25" s="771"/>
      <c r="L25" s="771"/>
      <c r="M25" s="771"/>
      <c r="N25" s="771"/>
      <c r="O25" s="771"/>
      <c r="P25" s="771"/>
      <c r="Q25" s="771"/>
      <c r="R25" s="771"/>
      <c r="S25" s="772"/>
    </row>
    <row r="26" spans="1:19" ht="22.5" customHeight="1">
      <c r="A26" s="633"/>
      <c r="B26" s="724"/>
      <c r="C26" s="646"/>
      <c r="D26" s="776"/>
      <c r="E26" s="777"/>
      <c r="F26" s="777"/>
      <c r="G26" s="777"/>
      <c r="H26" s="777"/>
      <c r="I26" s="777"/>
      <c r="J26" s="777"/>
      <c r="K26" s="777"/>
      <c r="L26" s="777"/>
      <c r="M26" s="777"/>
      <c r="N26" s="777"/>
      <c r="O26" s="777"/>
      <c r="P26" s="777"/>
      <c r="Q26" s="777"/>
      <c r="R26" s="777"/>
      <c r="S26" s="778"/>
    </row>
    <row r="27" spans="1:19" ht="22.5" customHeight="1">
      <c r="A27" s="769" t="s">
        <v>69</v>
      </c>
      <c r="B27" s="755"/>
      <c r="C27" s="756"/>
      <c r="D27" s="754" t="s">
        <v>183</v>
      </c>
      <c r="E27" s="755"/>
      <c r="F27" s="755"/>
      <c r="G27" s="634" t="s">
        <v>180</v>
      </c>
      <c r="H27" s="734"/>
      <c r="I27" s="734"/>
      <c r="J27" s="635"/>
      <c r="K27" s="754" t="s">
        <v>184</v>
      </c>
      <c r="L27" s="755"/>
      <c r="M27" s="755"/>
      <c r="N27" s="754" t="s">
        <v>181</v>
      </c>
      <c r="O27" s="755"/>
      <c r="P27" s="755"/>
      <c r="Q27" s="754" t="s">
        <v>182</v>
      </c>
      <c r="R27" s="755"/>
      <c r="S27" s="803"/>
    </row>
    <row r="28" spans="1:19" ht="22.5" customHeight="1">
      <c r="A28" s="797"/>
      <c r="B28" s="798"/>
      <c r="C28" s="799"/>
      <c r="D28" s="757"/>
      <c r="E28" s="758"/>
      <c r="F28" s="758"/>
      <c r="G28" s="696"/>
      <c r="H28" s="724"/>
      <c r="I28" s="724"/>
      <c r="J28" s="646"/>
      <c r="K28" s="757"/>
      <c r="L28" s="758"/>
      <c r="M28" s="758"/>
      <c r="N28" s="757"/>
      <c r="O28" s="758"/>
      <c r="P28" s="758"/>
      <c r="Q28" s="757"/>
      <c r="R28" s="758"/>
      <c r="S28" s="804"/>
    </row>
    <row r="29" spans="1:19" ht="22.5" customHeight="1">
      <c r="A29" s="797"/>
      <c r="B29" s="798"/>
      <c r="C29" s="799"/>
      <c r="D29" s="754"/>
      <c r="E29" s="755"/>
      <c r="F29" s="755"/>
      <c r="G29" s="754"/>
      <c r="H29" s="734"/>
      <c r="I29" s="734"/>
      <c r="J29" s="635"/>
      <c r="K29" s="780"/>
      <c r="L29" s="820"/>
      <c r="M29" s="820"/>
      <c r="N29" s="811"/>
      <c r="O29" s="812"/>
      <c r="P29" s="813"/>
      <c r="Q29" s="754"/>
      <c r="R29" s="755"/>
      <c r="S29" s="803"/>
    </row>
    <row r="30" spans="1:19" ht="22.5" customHeight="1">
      <c r="A30" s="797"/>
      <c r="B30" s="798"/>
      <c r="C30" s="799"/>
      <c r="D30" s="757"/>
      <c r="E30" s="758"/>
      <c r="F30" s="758"/>
      <c r="G30" s="696"/>
      <c r="H30" s="724"/>
      <c r="I30" s="724"/>
      <c r="J30" s="646"/>
      <c r="K30" s="821"/>
      <c r="L30" s="822"/>
      <c r="M30" s="822"/>
      <c r="N30" s="814"/>
      <c r="O30" s="815"/>
      <c r="P30" s="816"/>
      <c r="Q30" s="757"/>
      <c r="R30" s="758"/>
      <c r="S30" s="804"/>
    </row>
    <row r="31" spans="1:19" ht="22.5" customHeight="1">
      <c r="A31" s="797"/>
      <c r="B31" s="798"/>
      <c r="C31" s="799"/>
      <c r="D31" s="754"/>
      <c r="E31" s="755"/>
      <c r="F31" s="755"/>
      <c r="G31" s="634"/>
      <c r="H31" s="734"/>
      <c r="I31" s="734"/>
      <c r="J31" s="635"/>
      <c r="K31" s="754"/>
      <c r="L31" s="755"/>
      <c r="M31" s="755"/>
      <c r="N31" s="754"/>
      <c r="O31" s="755"/>
      <c r="P31" s="755"/>
      <c r="Q31" s="754"/>
      <c r="R31" s="755"/>
      <c r="S31" s="803"/>
    </row>
    <row r="32" spans="1:19" ht="22.5" customHeight="1" thickBot="1">
      <c r="A32" s="805"/>
      <c r="B32" s="806"/>
      <c r="C32" s="807"/>
      <c r="D32" s="810"/>
      <c r="E32" s="806"/>
      <c r="F32" s="806"/>
      <c r="G32" s="808"/>
      <c r="H32" s="809"/>
      <c r="I32" s="809"/>
      <c r="J32" s="648"/>
      <c r="K32" s="810"/>
      <c r="L32" s="806"/>
      <c r="M32" s="806"/>
      <c r="N32" s="810"/>
      <c r="O32" s="806"/>
      <c r="P32" s="806"/>
      <c r="Q32" s="810"/>
      <c r="R32" s="806"/>
      <c r="S32" s="819"/>
    </row>
    <row r="33" spans="1:19" ht="20.100000000000001" customHeight="1">
      <c r="A33" s="207" t="s">
        <v>70</v>
      </c>
    </row>
    <row r="34" spans="1:19" ht="20.100000000000001" customHeight="1">
      <c r="A34" s="823" t="s">
        <v>609</v>
      </c>
      <c r="B34" s="823"/>
      <c r="C34" s="823"/>
      <c r="D34" s="823"/>
      <c r="E34" s="823"/>
      <c r="F34" s="823"/>
      <c r="G34" s="823"/>
      <c r="H34" s="823"/>
      <c r="I34" s="823"/>
      <c r="J34" s="823"/>
      <c r="K34" s="823"/>
      <c r="L34" s="823"/>
      <c r="M34" s="823"/>
      <c r="N34" s="823"/>
      <c r="O34" s="823"/>
      <c r="P34" s="823"/>
      <c r="Q34" s="823"/>
      <c r="R34" s="823"/>
      <c r="S34" s="823"/>
    </row>
    <row r="35" spans="1:19" ht="20.100000000000001" customHeight="1">
      <c r="A35" s="619" t="s">
        <v>710</v>
      </c>
      <c r="B35" s="619"/>
      <c r="C35" s="619"/>
      <c r="D35" s="619"/>
      <c r="E35" s="619"/>
      <c r="F35" s="619"/>
      <c r="G35" s="619"/>
      <c r="H35" s="619"/>
      <c r="I35" s="619"/>
      <c r="J35" s="619"/>
      <c r="K35" s="619"/>
      <c r="L35" s="619"/>
      <c r="M35" s="619"/>
      <c r="N35" s="619"/>
      <c r="O35" s="619"/>
      <c r="P35" s="619"/>
      <c r="Q35" s="619"/>
      <c r="R35" s="619"/>
      <c r="S35" s="619"/>
    </row>
    <row r="36" spans="1:19" ht="20.100000000000001" customHeight="1">
      <c r="A36" s="619" t="s">
        <v>610</v>
      </c>
      <c r="B36" s="619"/>
      <c r="C36" s="619"/>
      <c r="D36" s="619"/>
      <c r="E36" s="619"/>
      <c r="F36" s="619"/>
      <c r="G36" s="619"/>
      <c r="H36" s="619"/>
      <c r="I36" s="619"/>
      <c r="J36" s="619"/>
      <c r="K36" s="619"/>
      <c r="L36" s="619"/>
      <c r="M36" s="619"/>
      <c r="N36" s="619"/>
      <c r="O36" s="619"/>
      <c r="P36" s="619"/>
      <c r="Q36" s="619"/>
      <c r="R36" s="619"/>
      <c r="S36" s="619"/>
    </row>
    <row r="37" spans="1:19" ht="20.100000000000001" customHeight="1">
      <c r="A37" s="619" t="s">
        <v>781</v>
      </c>
      <c r="B37" s="619"/>
      <c r="C37" s="619"/>
      <c r="D37" s="619"/>
      <c r="E37" s="619"/>
      <c r="F37" s="619"/>
      <c r="G37" s="619"/>
      <c r="H37" s="619"/>
      <c r="I37" s="619"/>
      <c r="J37" s="619"/>
      <c r="K37" s="619"/>
      <c r="L37" s="619"/>
      <c r="M37" s="619"/>
      <c r="N37" s="619"/>
      <c r="O37" s="619"/>
      <c r="P37" s="619"/>
      <c r="Q37" s="619"/>
      <c r="R37" s="619"/>
      <c r="S37" s="619"/>
    </row>
    <row r="38" spans="1:19" ht="20.100000000000001" customHeight="1">
      <c r="A38" s="619" t="s">
        <v>598</v>
      </c>
      <c r="B38" s="619"/>
      <c r="C38" s="619"/>
      <c r="D38" s="619"/>
      <c r="E38" s="619"/>
      <c r="F38" s="619"/>
      <c r="G38" s="619"/>
      <c r="H38" s="619"/>
      <c r="I38" s="619"/>
      <c r="J38" s="619"/>
      <c r="K38" s="619"/>
      <c r="L38" s="619"/>
      <c r="M38" s="619"/>
      <c r="N38" s="619"/>
      <c r="O38" s="619"/>
      <c r="P38" s="619"/>
      <c r="Q38" s="619"/>
      <c r="R38" s="619"/>
      <c r="S38" s="619"/>
    </row>
  </sheetData>
  <mergeCells count="84">
    <mergeCell ref="A38:S38"/>
    <mergeCell ref="D29:F30"/>
    <mergeCell ref="Q29:S30"/>
    <mergeCell ref="D31:F32"/>
    <mergeCell ref="Q31:S32"/>
    <mergeCell ref="G29:J30"/>
    <mergeCell ref="K29:M30"/>
    <mergeCell ref="A36:S36"/>
    <mergeCell ref="A37:S37"/>
    <mergeCell ref="A34:S34"/>
    <mergeCell ref="A35:S35"/>
    <mergeCell ref="Q19:S20"/>
    <mergeCell ref="E23:G24"/>
    <mergeCell ref="H23:J24"/>
    <mergeCell ref="K23:M24"/>
    <mergeCell ref="N23:P24"/>
    <mergeCell ref="Q23:S24"/>
    <mergeCell ref="K19:M20"/>
    <mergeCell ref="N19:P20"/>
    <mergeCell ref="K21:M22"/>
    <mergeCell ref="N21:P22"/>
    <mergeCell ref="Q21:S22"/>
    <mergeCell ref="H21:J22"/>
    <mergeCell ref="H19:J20"/>
    <mergeCell ref="A25:C26"/>
    <mergeCell ref="D25:S26"/>
    <mergeCell ref="D27:F28"/>
    <mergeCell ref="K27:M28"/>
    <mergeCell ref="N27:P28"/>
    <mergeCell ref="Q27:S28"/>
    <mergeCell ref="G27:J28"/>
    <mergeCell ref="A27:C32"/>
    <mergeCell ref="G31:J32"/>
    <mergeCell ref="K31:M32"/>
    <mergeCell ref="N31:P32"/>
    <mergeCell ref="N29:P29"/>
    <mergeCell ref="N30:P30"/>
    <mergeCell ref="E10:I12"/>
    <mergeCell ref="A13:B15"/>
    <mergeCell ref="E16:S18"/>
    <mergeCell ref="K13:M15"/>
    <mergeCell ref="F13:J13"/>
    <mergeCell ref="C13:E15"/>
    <mergeCell ref="F15:J15"/>
    <mergeCell ref="F14:J14"/>
    <mergeCell ref="M10:S12"/>
    <mergeCell ref="A10:D12"/>
    <mergeCell ref="J10:L12"/>
    <mergeCell ref="N13:S15"/>
    <mergeCell ref="A19:A24"/>
    <mergeCell ref="A16:D18"/>
    <mergeCell ref="B24:D24"/>
    <mergeCell ref="B23:D23"/>
    <mergeCell ref="E21:G22"/>
    <mergeCell ref="B19:D19"/>
    <mergeCell ref="B20:D20"/>
    <mergeCell ref="B21:D21"/>
    <mergeCell ref="B22:D22"/>
    <mergeCell ref="E19:G20"/>
    <mergeCell ref="A8:S8"/>
    <mergeCell ref="H6:K6"/>
    <mergeCell ref="L6:N6"/>
    <mergeCell ref="O6:Q6"/>
    <mergeCell ref="R6:S6"/>
    <mergeCell ref="O7:Q7"/>
    <mergeCell ref="R7:S7"/>
    <mergeCell ref="R4:S4"/>
    <mergeCell ref="O4:Q4"/>
    <mergeCell ref="H5:K5"/>
    <mergeCell ref="L5:N5"/>
    <mergeCell ref="D4:G4"/>
    <mergeCell ref="O5:Q5"/>
    <mergeCell ref="R5:S5"/>
    <mergeCell ref="A4:C4"/>
    <mergeCell ref="L4:N4"/>
    <mergeCell ref="H4:K4"/>
    <mergeCell ref="D5:G5"/>
    <mergeCell ref="A7:C7"/>
    <mergeCell ref="D6:G6"/>
    <mergeCell ref="H7:K7"/>
    <mergeCell ref="L7:N7"/>
    <mergeCell ref="A5:C5"/>
    <mergeCell ref="A6:C6"/>
    <mergeCell ref="D7:G7"/>
  </mergeCells>
  <phoneticPr fontId="5"/>
  <printOptions horizontalCentered="1"/>
  <pageMargins left="0.98425196850393704" right="0.59055118110236227" top="0.78740157480314965" bottom="0.59055118110236227" header="0.31496062992125984" footer="0.31496062992125984"/>
  <pageSetup paperSize="9" scale="98" orientation="portrait" cellComments="asDisplayed"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33</vt:i4>
      </vt:variant>
    </vt:vector>
  </HeadingPairs>
  <TitlesOfParts>
    <vt:vector size="65" baseType="lpstr">
      <vt:lpstr>目次例</vt:lpstr>
      <vt:lpstr>運用細則様式</vt:lpstr>
      <vt:lpstr>第1号(申請書)</vt:lpstr>
      <vt:lpstr>第2号(計画書)</vt:lpstr>
      <vt:lpstr>付属1(その1)</vt:lpstr>
      <vt:lpstr>付属1(その2)</vt:lpstr>
      <vt:lpstr>付属2(その1,2)A3</vt:lpstr>
      <vt:lpstr>付属3-1</vt:lpstr>
      <vt:lpstr>付属3-2,3</vt:lpstr>
      <vt:lpstr>付属4</vt:lpstr>
      <vt:lpstr>付属5-1</vt:lpstr>
      <vt:lpstr>付属5-2</vt:lpstr>
      <vt:lpstr>付属5-3</vt:lpstr>
      <vt:lpstr>付属6</vt:lpstr>
      <vt:lpstr>第3号</vt:lpstr>
      <vt:lpstr>第11号</vt:lpstr>
      <vt:lpstr>第16号</vt:lpstr>
      <vt:lpstr>参考様式1(A3)</vt:lpstr>
      <vt:lpstr>参考様式2(8割)</vt:lpstr>
      <vt:lpstr>参考様式2(満流)</vt:lpstr>
      <vt:lpstr>参考様式3</vt:lpstr>
      <vt:lpstr>実施規則様式</vt:lpstr>
      <vt:lpstr>(規3号)着手</vt:lpstr>
      <vt:lpstr>(規4号)完了</vt:lpstr>
      <vt:lpstr>(規5号)変更申請</vt:lpstr>
      <vt:lpstr>(規6号)災害発生</vt:lpstr>
      <vt:lpstr>(規7号)復旧・応急</vt:lpstr>
      <vt:lpstr>(規8号)中止・廃止</vt:lpstr>
      <vt:lpstr>(規9号)再開</vt:lpstr>
      <vt:lpstr>(規10号)承継</vt:lpstr>
      <vt:lpstr>(規11号)期間延長</vt:lpstr>
      <vt:lpstr>(規12号)変更届</vt:lpstr>
      <vt:lpstr>'(規10号)承継'!Print_Area</vt:lpstr>
      <vt:lpstr>'(規11号)期間延長'!Print_Area</vt:lpstr>
      <vt:lpstr>'(規12号)変更届'!Print_Area</vt:lpstr>
      <vt:lpstr>'(規3号)着手'!Print_Area</vt:lpstr>
      <vt:lpstr>'(規4号)完了'!Print_Area</vt:lpstr>
      <vt:lpstr>'(規5号)変更申請'!Print_Area</vt:lpstr>
      <vt:lpstr>'(規6号)災害発生'!Print_Area</vt:lpstr>
      <vt:lpstr>'(規7号)復旧・応急'!Print_Area</vt:lpstr>
      <vt:lpstr>'(規8号)中止・廃止'!Print_Area</vt:lpstr>
      <vt:lpstr>'(規9号)再開'!Print_Area</vt:lpstr>
      <vt:lpstr>'参考様式1(A3)'!Print_Area</vt:lpstr>
      <vt:lpstr>'参考様式2(8割)'!Print_Area</vt:lpstr>
      <vt:lpstr>'参考様式2(満流)'!Print_Area</vt:lpstr>
      <vt:lpstr>参考様式3!Print_Area</vt:lpstr>
      <vt:lpstr>第11号!Print_Area</vt:lpstr>
      <vt:lpstr>第16号!Print_Area</vt:lpstr>
      <vt:lpstr>'第1号(申請書)'!Print_Area</vt:lpstr>
      <vt:lpstr>'第2号(計画書)'!Print_Area</vt:lpstr>
      <vt:lpstr>第3号!Print_Area</vt:lpstr>
      <vt:lpstr>'付属1(その1)'!Print_Area</vt:lpstr>
      <vt:lpstr>'付属1(その2)'!Print_Area</vt:lpstr>
      <vt:lpstr>'付属2(その1,2)A3'!Print_Area</vt:lpstr>
      <vt:lpstr>'付属3-1'!Print_Area</vt:lpstr>
      <vt:lpstr>'付属3-2,3'!Print_Area</vt:lpstr>
      <vt:lpstr>付属4!Print_Area</vt:lpstr>
      <vt:lpstr>'付属5-1'!Print_Area</vt:lpstr>
      <vt:lpstr>'付属5-2'!Print_Area</vt:lpstr>
      <vt:lpstr>'付属5-3'!Print_Area</vt:lpstr>
      <vt:lpstr>付属6!Print_Area</vt:lpstr>
      <vt:lpstr>目次例!Print_Area</vt:lpstr>
      <vt:lpstr>'参考様式2(8割)'!Print_Titles</vt:lpstr>
      <vt:lpstr>'参考様式2(満流)'!Print_Titles</vt:lpstr>
      <vt:lpstr>目次例!Print_Titles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y-ashihara</dc:creator>
  <cp:lastModifiedBy>oitapref</cp:lastModifiedBy>
  <cp:lastPrinted>2024-04-09T00:53:38Z</cp:lastPrinted>
  <dcterms:created xsi:type="dcterms:W3CDTF">2012-09-22T09:44:44Z</dcterms:created>
  <dcterms:modified xsi:type="dcterms:W3CDTF">2024-04-09T01:00:45Z</dcterms:modified>
</cp:coreProperties>
</file>