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1"/>
  </bookViews>
  <sheets>
    <sheet name="173A" sheetId="1" r:id="rId1"/>
    <sheet name="173B" sheetId="2" r:id="rId2"/>
  </sheets>
  <definedNames>
    <definedName name="_10.電気_ガスおよび水道" localSheetId="0">'173A'!$A$1:$F$20</definedName>
    <definedName name="_10.電気_ガスおよび水道" localSheetId="1">'173B'!$A$1:$G$18</definedName>
    <definedName name="_10.電気_ガスおよび水道">#REF!</definedName>
    <definedName name="_xlnm.Print_Area" localSheetId="0">'173A'!$A$1:$W$25</definedName>
    <definedName name="_xlnm.Print_Area" localSheetId="1">'173B'!$A$1:$H$22</definedName>
  </definedNames>
  <calcPr fullCalcOnLoad="1"/>
</workbook>
</file>

<file path=xl/sharedStrings.xml><?xml version="1.0" encoding="utf-8"?>
<sst xmlns="http://schemas.openxmlformats.org/spreadsheetml/2006/main" count="106" uniqueCount="68">
  <si>
    <t>（単位　千円）</t>
  </si>
  <si>
    <t>年度および</t>
  </si>
  <si>
    <t>総     額</t>
  </si>
  <si>
    <t>源泉所得税</t>
  </si>
  <si>
    <t>申告所得税</t>
  </si>
  <si>
    <t xml:space="preserve">     </t>
  </si>
  <si>
    <t>法  人  税</t>
  </si>
  <si>
    <t>酒     税</t>
  </si>
  <si>
    <t xml:space="preserve">消  費  税  </t>
  </si>
  <si>
    <t>そ の 他</t>
  </si>
  <si>
    <t>徴収決定</t>
  </si>
  <si>
    <t>収納済額</t>
  </si>
  <si>
    <t>収  納</t>
  </si>
  <si>
    <t>税  務  署</t>
  </si>
  <si>
    <t>済    額</t>
  </si>
  <si>
    <t>未済額</t>
  </si>
  <si>
    <t>1</t>
  </si>
  <si>
    <t>2</t>
  </si>
  <si>
    <t>利子所得等</t>
  </si>
  <si>
    <t>配当所得</t>
  </si>
  <si>
    <t>上場株式等の</t>
  </si>
  <si>
    <t>給与所得等</t>
  </si>
  <si>
    <t>退職所得</t>
  </si>
  <si>
    <t>報酬・料金等</t>
  </si>
  <si>
    <t>非居住者等</t>
  </si>
  <si>
    <t>譲渡所得等</t>
  </si>
  <si>
    <t>所　　得</t>
  </si>
  <si>
    <t xml:space="preserve">  注）当該年度分と繰越分の合計である。</t>
  </si>
  <si>
    <t>　14</t>
  </si>
  <si>
    <t>　15</t>
  </si>
  <si>
    <t>　16</t>
  </si>
  <si>
    <t>　17</t>
  </si>
  <si>
    <t>16</t>
  </si>
  <si>
    <t>13</t>
  </si>
  <si>
    <t>14</t>
  </si>
  <si>
    <t>15</t>
  </si>
  <si>
    <t>年度および　　　　　　　　税  務  署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</si>
  <si>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</si>
  <si>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</si>
  <si>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</si>
  <si>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</si>
  <si>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</si>
  <si>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</si>
  <si>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</si>
  <si>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</si>
  <si>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</si>
  <si>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>標示
番号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</si>
  <si>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</si>
  <si>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</si>
  <si>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</si>
  <si>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</si>
  <si>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</si>
  <si>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</si>
  <si>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</si>
  <si>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</si>
  <si>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</si>
  <si>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平成13年度</t>
  </si>
  <si>
    <t>17</t>
  </si>
  <si>
    <t xml:space="preserve">173．国税 徴収状況 </t>
  </si>
  <si>
    <t xml:space="preserve">    A.主要 税目</t>
  </si>
  <si>
    <r>
      <t>B</t>
    </r>
    <r>
      <rPr>
        <sz val="10"/>
        <rFont val="ＭＳ 明朝"/>
        <family val="1"/>
      </rPr>
      <t>.</t>
    </r>
    <r>
      <rPr>
        <sz val="10"/>
        <rFont val="ＭＳ 明朝"/>
        <family val="1"/>
      </rPr>
      <t>源泉徴収税額</t>
    </r>
  </si>
  <si>
    <t xml:space="preserve">資料：国税庁HP＞統計情報（熊本国税局）
</t>
  </si>
  <si>
    <t>19</t>
  </si>
  <si>
    <t>　19</t>
  </si>
  <si>
    <t>　18</t>
  </si>
  <si>
    <t>18</t>
  </si>
  <si>
    <t>　18</t>
  </si>
  <si>
    <t>　19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</si>
</sst>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39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7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/>
    </xf>
    <xf numFmtId="176" fontId="8" fillId="0" borderId="10" xfId="0" applyNumberFormat="1" applyFont="1" applyBorder="1" applyAlignment="1">
      <alignment/>
    </xf>
    <xf numFmtId="176" fontId="9" fillId="0" borderId="10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41" fontId="9" fillId="0" borderId="14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>
      <alignment/>
    </xf>
    <xf numFmtId="41" fontId="0" fillId="0" borderId="14" xfId="49" applyNumberFormat="1" applyFont="1" applyFill="1" applyBorder="1" applyAlignment="1" applyProtection="1">
      <alignment/>
      <protection locked="0"/>
    </xf>
    <xf numFmtId="176" fontId="9" fillId="0" borderId="0" xfId="0" applyNumberFormat="1" applyFont="1" applyAlignment="1">
      <alignment/>
    </xf>
    <xf numFmtId="176" fontId="9" fillId="0" borderId="0" xfId="0" applyNumberFormat="1" applyFont="1" applyFill="1" applyBorder="1" applyAlignment="1" applyProtection="1" quotePrefix="1">
      <alignment horizontal="center"/>
      <protection/>
    </xf>
    <xf numFmtId="176" fontId="6" fillId="0" borderId="0" xfId="0" applyNumberFormat="1" applyFont="1" applyAlignment="1">
      <alignment/>
    </xf>
    <xf numFmtId="176" fontId="0" fillId="0" borderId="0" xfId="0" applyNumberFormat="1" applyFont="1" applyFill="1" applyAlignment="1" applyProtection="1">
      <alignment horizontal="center"/>
      <protection/>
    </xf>
    <xf numFmtId="41" fontId="10" fillId="0" borderId="0" xfId="49" applyNumberFormat="1" applyFont="1" applyFill="1" applyBorder="1" applyAlignment="1" applyProtection="1">
      <alignment/>
      <protection locked="0"/>
    </xf>
    <xf numFmtId="41" fontId="10" fillId="0" borderId="0" xfId="49" applyNumberFormat="1" applyFont="1" applyFill="1" applyBorder="1" applyAlignment="1" applyProtection="1" quotePrefix="1">
      <alignment/>
      <protection locked="0"/>
    </xf>
    <xf numFmtId="41" fontId="10" fillId="0" borderId="0" xfId="49" applyNumberFormat="1" applyFont="1" applyFill="1" applyAlignment="1" applyProtection="1">
      <alignment/>
      <protection locked="0"/>
    </xf>
    <xf numFmtId="41" fontId="0" fillId="0" borderId="0" xfId="49" applyNumberFormat="1" applyFont="1" applyFill="1" applyAlignment="1" applyProtection="1">
      <alignment horizontal="right"/>
      <protection locked="0"/>
    </xf>
    <xf numFmtId="176" fontId="0" fillId="0" borderId="14" xfId="0" applyNumberFormat="1" applyFont="1" applyFill="1" applyBorder="1" applyAlignment="1" quotePrefix="1">
      <alignment horizontal="center"/>
    </xf>
    <xf numFmtId="41" fontId="10" fillId="0" borderId="0" xfId="49" applyNumberFormat="1" applyFont="1" applyFill="1" applyAlignment="1" applyProtection="1">
      <alignment horizontal="right"/>
      <protection locked="0"/>
    </xf>
    <xf numFmtId="41" fontId="10" fillId="0" borderId="0" xfId="49" applyNumberFormat="1" applyFont="1" applyFill="1" applyAlignment="1" applyProtection="1" quotePrefix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quotePrefix="1">
      <alignment horizont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/>
    </xf>
    <xf numFmtId="177" fontId="0" fillId="0" borderId="10" xfId="0" applyNumberFormat="1" applyFont="1" applyBorder="1" applyAlignment="1" applyProtection="1">
      <alignment/>
      <protection/>
    </xf>
    <xf numFmtId="177" fontId="7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 vertical="center"/>
    </xf>
    <xf numFmtId="177" fontId="0" fillId="0" borderId="12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/>
      <protection locked="0"/>
    </xf>
    <xf numFmtId="41" fontId="0" fillId="0" borderId="14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9" fillId="0" borderId="14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41" fontId="0" fillId="0" borderId="14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 quotePrefix="1">
      <alignment/>
      <protection locked="0"/>
    </xf>
    <xf numFmtId="41" fontId="0" fillId="0" borderId="14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41" fontId="9" fillId="0" borderId="14" xfId="49" applyNumberFormat="1" applyFont="1" applyFill="1" applyBorder="1" applyAlignment="1" applyProtection="1">
      <alignment/>
      <protection locked="0"/>
    </xf>
    <xf numFmtId="41" fontId="9" fillId="0" borderId="0" xfId="49" applyNumberFormat="1" applyFont="1" applyFill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9" fontId="11" fillId="0" borderId="14" xfId="61" applyNumberFormat="1" applyFont="1" applyBorder="1" applyAlignment="1" applyProtection="1">
      <alignment horizontal="center"/>
      <protection locked="0"/>
    </xf>
    <xf numFmtId="176" fontId="9" fillId="0" borderId="0" xfId="0" applyNumberFormat="1" applyFont="1" applyBorder="1" applyAlignment="1" applyProtection="1" quotePrefix="1">
      <alignment horizontal="center"/>
      <protection/>
    </xf>
    <xf numFmtId="177" fontId="0" fillId="0" borderId="14" xfId="0" applyNumberFormat="1" applyFont="1" applyBorder="1" applyAlignment="1" applyProtection="1">
      <alignment horizontal="distributed" vertical="center"/>
      <protection/>
    </xf>
    <xf numFmtId="177" fontId="0" fillId="0" borderId="11" xfId="0" applyNumberFormat="1" applyFont="1" applyBorder="1" applyAlignment="1" applyProtection="1">
      <alignment horizontal="distributed" vertical="center"/>
      <protection/>
    </xf>
    <xf numFmtId="177" fontId="0" fillId="0" borderId="11" xfId="0" applyNumberFormat="1" applyFont="1" applyBorder="1" applyAlignment="1">
      <alignment horizontal="distributed" vertical="center"/>
    </xf>
    <xf numFmtId="41" fontId="12" fillId="0" borderId="14" xfId="49" applyNumberFormat="1" applyFont="1" applyFill="1" applyBorder="1" applyAlignment="1" applyProtection="1">
      <alignment/>
      <protection locked="0"/>
    </xf>
    <xf numFmtId="41" fontId="12" fillId="0" borderId="0" xfId="49" applyNumberFormat="1" applyFont="1" applyFill="1" applyBorder="1" applyAlignment="1" applyProtection="1">
      <alignment/>
      <protection locked="0"/>
    </xf>
    <xf numFmtId="41" fontId="12" fillId="0" borderId="11" xfId="49" applyNumberFormat="1" applyFont="1" applyFill="1" applyBorder="1" applyAlignment="1" applyProtection="1">
      <alignment/>
      <protection locked="0"/>
    </xf>
    <xf numFmtId="41" fontId="12" fillId="0" borderId="12" xfId="49" applyNumberFormat="1" applyFont="1" applyFill="1" applyBorder="1" applyAlignment="1" applyProtection="1">
      <alignment/>
      <protection locked="0"/>
    </xf>
    <xf numFmtId="176" fontId="9" fillId="0" borderId="14" xfId="0" applyNumberFormat="1" applyFont="1" applyFill="1" applyBorder="1" applyAlignment="1" quotePrefix="1">
      <alignment horizontal="center"/>
    </xf>
    <xf numFmtId="41" fontId="9" fillId="0" borderId="0" xfId="49" applyNumberFormat="1" applyFont="1" applyFill="1" applyAlignment="1" applyProtection="1">
      <alignment horizontal="right"/>
      <protection locked="0"/>
    </xf>
    <xf numFmtId="41" fontId="12" fillId="0" borderId="0" xfId="49" applyNumberFormat="1" applyFont="1" applyFill="1" applyAlignment="1" applyProtection="1">
      <alignment/>
      <protection locked="0"/>
    </xf>
    <xf numFmtId="176" fontId="13" fillId="0" borderId="0" xfId="0" applyNumberFormat="1" applyFont="1" applyBorder="1" applyAlignment="1" applyProtection="1" quotePrefix="1">
      <alignment horizontal="center"/>
      <protection/>
    </xf>
    <xf numFmtId="49" fontId="13" fillId="0" borderId="14" xfId="61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Alignment="1">
      <alignment/>
    </xf>
    <xf numFmtId="176" fontId="0" fillId="0" borderId="12" xfId="0" applyNumberFormat="1" applyFont="1" applyFill="1" applyBorder="1" applyAlignment="1" applyProtection="1">
      <alignment horizontal="center"/>
      <protection/>
    </xf>
    <xf numFmtId="41" fontId="10" fillId="0" borderId="12" xfId="49" applyNumberFormat="1" applyFont="1" applyFill="1" applyBorder="1" applyAlignment="1" applyProtection="1">
      <alignment/>
      <protection locked="0"/>
    </xf>
    <xf numFmtId="41" fontId="10" fillId="0" borderId="12" xfId="49" applyNumberFormat="1" applyFont="1" applyFill="1" applyBorder="1" applyAlignment="1" applyProtection="1" quotePrefix="1">
      <alignment/>
      <protection locked="0"/>
    </xf>
    <xf numFmtId="41" fontId="10" fillId="0" borderId="12" xfId="49" applyNumberFormat="1" applyFont="1" applyFill="1" applyBorder="1" applyAlignment="1" applyProtection="1">
      <alignment/>
      <protection locked="0"/>
    </xf>
    <xf numFmtId="41" fontId="12" fillId="0" borderId="12" xfId="49" applyNumberFormat="1" applyFont="1" applyFill="1" applyBorder="1" applyAlignment="1" applyProtection="1">
      <alignment/>
      <protection locked="0"/>
    </xf>
    <xf numFmtId="41" fontId="0" fillId="0" borderId="12" xfId="49" applyNumberFormat="1" applyFont="1" applyFill="1" applyBorder="1" applyAlignment="1" applyProtection="1">
      <alignment horizontal="right"/>
      <protection locked="0"/>
    </xf>
    <xf numFmtId="41" fontId="10" fillId="0" borderId="0" xfId="49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14" xfId="49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Alignment="1" applyProtection="1">
      <alignment horizontal="right"/>
      <protection locked="0"/>
    </xf>
    <xf numFmtId="49" fontId="12" fillId="0" borderId="14" xfId="61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Alignment="1">
      <alignment/>
    </xf>
    <xf numFmtId="176" fontId="12" fillId="0" borderId="0" xfId="0" applyNumberFormat="1" applyFont="1" applyBorder="1" applyAlignment="1" applyProtection="1" quotePrefix="1">
      <alignment horizontal="center"/>
      <protection/>
    </xf>
    <xf numFmtId="41" fontId="0" fillId="0" borderId="14" xfId="0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0" fontId="12" fillId="0" borderId="19" xfId="43" applyNumberFormat="1" applyFont="1" applyBorder="1" applyAlignment="1" applyProtection="1">
      <alignment horizontal="left" wrapText="1"/>
      <protection/>
    </xf>
    <xf numFmtId="0" fontId="12" fillId="0" borderId="19" xfId="43" applyNumberFormat="1" applyFont="1" applyBorder="1" applyAlignment="1" applyProtection="1">
      <alignment horizontal="left"/>
      <protection/>
    </xf>
    <xf numFmtId="176" fontId="7" fillId="0" borderId="0" xfId="0" applyNumberFormat="1" applyFont="1" applyAlignment="1" applyProtection="1">
      <alignment horizontal="center"/>
      <protection/>
    </xf>
    <xf numFmtId="177" fontId="0" fillId="0" borderId="20" xfId="0" applyNumberFormat="1" applyFont="1" applyBorder="1" applyAlignment="1" applyProtection="1">
      <alignment horizontal="center" vertical="center" wrapText="1"/>
      <protection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21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0" fillId="0" borderId="23" xfId="0" applyNumberFormat="1" applyFont="1" applyBorder="1" applyAlignment="1" applyProtection="1">
      <alignment horizontal="center" vertical="center"/>
      <protection/>
    </xf>
    <xf numFmtId="177" fontId="0" fillId="0" borderId="17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view="pageBreakPreview" zoomScaleSheetLayoutView="100" zoomScalePageLayoutView="0" workbookViewId="0" topLeftCell="A1">
      <selection activeCell="A24" sqref="A24:IV24"/>
    </sheetView>
  </sheetViews>
  <sheetFormatPr defaultColWidth="8.25390625" defaultRowHeight="12" customHeight="1"/>
  <cols>
    <col min="1" max="1" width="12.125" style="2" customWidth="1"/>
    <col min="2" max="3" width="13.875" style="2" customWidth="1"/>
    <col min="4" max="5" width="14.125" style="2" bestFit="1" customWidth="1"/>
    <col min="6" max="6" width="13.125" style="2" customWidth="1"/>
    <col min="7" max="7" width="13.00390625" style="2" bestFit="1" customWidth="1"/>
    <col min="8" max="8" width="13.00390625" style="2" customWidth="1"/>
    <col min="9" max="9" width="14.125" style="2" bestFit="1" customWidth="1"/>
    <col min="10" max="10" width="11.875" style="2" customWidth="1"/>
    <col min="11" max="11" width="13.125" style="2" customWidth="1"/>
    <col min="12" max="12" width="14.125" style="2" bestFit="1" customWidth="1"/>
    <col min="13" max="13" width="13.00390625" style="2" bestFit="1" customWidth="1"/>
    <col min="14" max="14" width="12.875" style="2" customWidth="1"/>
    <col min="15" max="15" width="14.125" style="2" bestFit="1" customWidth="1"/>
    <col min="16" max="16" width="9.125" style="2" customWidth="1"/>
    <col min="17" max="17" width="13.00390625" style="2" customWidth="1"/>
    <col min="18" max="18" width="13.25390625" style="2" customWidth="1"/>
    <col min="19" max="19" width="13.00390625" style="2" bestFit="1" customWidth="1"/>
    <col min="20" max="21" width="15.25390625" style="2" bestFit="1" customWidth="1"/>
    <col min="22" max="22" width="13.00390625" style="2" bestFit="1" customWidth="1"/>
    <col min="23" max="23" width="4.75390625" style="2" customWidth="1"/>
    <col min="24" max="24" width="8.25390625" style="2" customWidth="1"/>
    <col min="25" max="25" width="12.00390625" style="2" bestFit="1" customWidth="1"/>
    <col min="26" max="16384" width="8.25390625" style="2" customWidth="1"/>
  </cols>
  <sheetData>
    <row r="1" spans="1:37" ht="15.75" customHeight="1">
      <c r="A1" s="108" t="s">
        <v>58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.75" customHeight="1" thickBot="1">
      <c r="A2" s="3" t="s">
        <v>0</v>
      </c>
      <c r="B2" s="4"/>
      <c r="C2" s="5" t="s">
        <v>59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7"/>
      <c r="W2" s="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23" s="13" customFormat="1" ht="12" customHeight="1" thickTop="1">
      <c r="A3" s="112" t="s">
        <v>36</v>
      </c>
      <c r="B3" s="9"/>
      <c r="C3" s="10" t="s">
        <v>2</v>
      </c>
      <c r="D3" s="11"/>
      <c r="E3" s="9"/>
      <c r="F3" s="10" t="s">
        <v>3</v>
      </c>
      <c r="G3" s="11"/>
      <c r="H3" s="9"/>
      <c r="I3" s="10" t="s">
        <v>4</v>
      </c>
      <c r="J3" s="10" t="s">
        <v>5</v>
      </c>
      <c r="K3" s="9"/>
      <c r="L3" s="10" t="s">
        <v>6</v>
      </c>
      <c r="M3" s="11"/>
      <c r="N3" s="9"/>
      <c r="O3" s="10" t="s">
        <v>7</v>
      </c>
      <c r="P3" s="11"/>
      <c r="Q3" s="9"/>
      <c r="R3" s="10" t="s">
        <v>8</v>
      </c>
      <c r="S3" s="11"/>
      <c r="T3" s="9"/>
      <c r="U3" s="10" t="s">
        <v>9</v>
      </c>
      <c r="V3" s="12"/>
      <c r="W3" s="109" t="s">
        <v>46</v>
      </c>
    </row>
    <row r="4" spans="1:23" s="13" customFormat="1" ht="12" customHeight="1">
      <c r="A4" s="113"/>
      <c r="B4" s="14" t="s">
        <v>10</v>
      </c>
      <c r="C4" s="104" t="s">
        <v>11</v>
      </c>
      <c r="D4" s="14" t="s">
        <v>12</v>
      </c>
      <c r="E4" s="14" t="s">
        <v>10</v>
      </c>
      <c r="F4" s="104" t="s">
        <v>11</v>
      </c>
      <c r="G4" s="14" t="s">
        <v>12</v>
      </c>
      <c r="H4" s="14" t="s">
        <v>10</v>
      </c>
      <c r="I4" s="104" t="s">
        <v>11</v>
      </c>
      <c r="J4" s="14" t="s">
        <v>12</v>
      </c>
      <c r="K4" s="15" t="s">
        <v>10</v>
      </c>
      <c r="L4" s="104" t="s">
        <v>11</v>
      </c>
      <c r="M4" s="14" t="s">
        <v>12</v>
      </c>
      <c r="N4" s="14" t="s">
        <v>10</v>
      </c>
      <c r="O4" s="104" t="s">
        <v>11</v>
      </c>
      <c r="P4" s="14" t="s">
        <v>12</v>
      </c>
      <c r="Q4" s="14" t="s">
        <v>10</v>
      </c>
      <c r="R4" s="104" t="s">
        <v>11</v>
      </c>
      <c r="S4" s="14" t="s">
        <v>12</v>
      </c>
      <c r="T4" s="14" t="s">
        <v>10</v>
      </c>
      <c r="U4" s="104" t="s">
        <v>11</v>
      </c>
      <c r="V4" s="16" t="s">
        <v>12</v>
      </c>
      <c r="W4" s="110"/>
    </row>
    <row r="5" spans="1:23" s="13" customFormat="1" ht="12" customHeight="1">
      <c r="A5" s="114"/>
      <c r="B5" s="17" t="s">
        <v>14</v>
      </c>
      <c r="C5" s="105"/>
      <c r="D5" s="17" t="s">
        <v>15</v>
      </c>
      <c r="E5" s="17" t="s">
        <v>14</v>
      </c>
      <c r="F5" s="105"/>
      <c r="G5" s="17" t="s">
        <v>15</v>
      </c>
      <c r="H5" s="17" t="s">
        <v>14</v>
      </c>
      <c r="I5" s="105"/>
      <c r="J5" s="17" t="s">
        <v>15</v>
      </c>
      <c r="K5" s="18" t="s">
        <v>14</v>
      </c>
      <c r="L5" s="105"/>
      <c r="M5" s="17" t="s">
        <v>15</v>
      </c>
      <c r="N5" s="17" t="s">
        <v>14</v>
      </c>
      <c r="O5" s="105"/>
      <c r="P5" s="17" t="s">
        <v>15</v>
      </c>
      <c r="Q5" s="17" t="s">
        <v>14</v>
      </c>
      <c r="R5" s="105"/>
      <c r="S5" s="17" t="s">
        <v>15</v>
      </c>
      <c r="T5" s="17" t="s">
        <v>14</v>
      </c>
      <c r="U5" s="105"/>
      <c r="V5" s="18" t="s">
        <v>15</v>
      </c>
      <c r="W5" s="111"/>
    </row>
    <row r="6" spans="1:23" ht="12" customHeight="1">
      <c r="A6" s="67" t="s">
        <v>56</v>
      </c>
      <c r="B6" s="19">
        <v>325821444</v>
      </c>
      <c r="C6" s="20">
        <v>312985340</v>
      </c>
      <c r="D6" s="20">
        <v>12449425</v>
      </c>
      <c r="E6" s="20">
        <v>66918347</v>
      </c>
      <c r="F6" s="20">
        <v>66059452</v>
      </c>
      <c r="G6" s="20">
        <v>747073</v>
      </c>
      <c r="H6" s="20">
        <v>17873982</v>
      </c>
      <c r="I6" s="20">
        <v>16391232</v>
      </c>
      <c r="J6" s="20">
        <v>1422693</v>
      </c>
      <c r="K6" s="20">
        <v>43564586</v>
      </c>
      <c r="L6" s="20">
        <v>42534439</v>
      </c>
      <c r="M6" s="20">
        <v>1014284</v>
      </c>
      <c r="N6" s="20">
        <v>43761209</v>
      </c>
      <c r="O6" s="20">
        <v>43760430</v>
      </c>
      <c r="P6" s="20">
        <v>779</v>
      </c>
      <c r="Q6" s="20">
        <v>65288112</v>
      </c>
      <c r="R6" s="20">
        <v>62466904</v>
      </c>
      <c r="S6" s="20">
        <v>2628240</v>
      </c>
      <c r="T6" s="21">
        <v>88415208</v>
      </c>
      <c r="U6" s="21">
        <v>81772882</v>
      </c>
      <c r="V6" s="22">
        <v>6636356</v>
      </c>
      <c r="W6" s="70" t="s">
        <v>33</v>
      </c>
    </row>
    <row r="7" spans="1:23" ht="12" customHeight="1">
      <c r="A7" s="68" t="s">
        <v>28</v>
      </c>
      <c r="B7" s="19">
        <v>317804000</v>
      </c>
      <c r="C7" s="20">
        <v>306210951</v>
      </c>
      <c r="D7" s="20">
        <v>11323660</v>
      </c>
      <c r="E7" s="20">
        <v>62720556</v>
      </c>
      <c r="F7" s="20">
        <v>62004834</v>
      </c>
      <c r="G7" s="20">
        <v>680453</v>
      </c>
      <c r="H7" s="20">
        <v>15650101</v>
      </c>
      <c r="I7" s="20">
        <v>14227892</v>
      </c>
      <c r="J7" s="20">
        <v>1297896</v>
      </c>
      <c r="K7" s="20">
        <v>42337647</v>
      </c>
      <c r="L7" s="20">
        <v>41598679</v>
      </c>
      <c r="M7" s="20">
        <v>732985</v>
      </c>
      <c r="N7" s="20">
        <v>42872510</v>
      </c>
      <c r="O7" s="20">
        <v>42870790</v>
      </c>
      <c r="P7" s="20">
        <v>1720</v>
      </c>
      <c r="Q7" s="20">
        <v>62644564</v>
      </c>
      <c r="R7" s="20">
        <v>60091783</v>
      </c>
      <c r="S7" s="20">
        <v>2455253</v>
      </c>
      <c r="T7" s="21">
        <v>91578622</v>
      </c>
      <c r="U7" s="21">
        <v>85416973</v>
      </c>
      <c r="V7" s="22">
        <v>6155353</v>
      </c>
      <c r="W7" s="70" t="s">
        <v>34</v>
      </c>
    </row>
    <row r="8" spans="1:23" ht="12" customHeight="1">
      <c r="A8" s="68" t="s">
        <v>29</v>
      </c>
      <c r="B8" s="19">
        <v>320990297</v>
      </c>
      <c r="C8" s="20">
        <v>308478202</v>
      </c>
      <c r="D8" s="20">
        <v>12229189</v>
      </c>
      <c r="E8" s="20">
        <v>59711352</v>
      </c>
      <c r="F8" s="20">
        <v>59062518</v>
      </c>
      <c r="G8" s="20">
        <v>570828</v>
      </c>
      <c r="H8" s="20">
        <v>14694534</v>
      </c>
      <c r="I8" s="20">
        <v>13347170</v>
      </c>
      <c r="J8" s="20">
        <v>1238450</v>
      </c>
      <c r="K8" s="20">
        <v>45923747</v>
      </c>
      <c r="L8" s="20">
        <v>45081623</v>
      </c>
      <c r="M8" s="20">
        <v>834286</v>
      </c>
      <c r="N8" s="20">
        <v>44923894</v>
      </c>
      <c r="O8" s="20">
        <v>44923138</v>
      </c>
      <c r="P8" s="20">
        <v>756</v>
      </c>
      <c r="Q8" s="20">
        <v>61804677</v>
      </c>
      <c r="R8" s="20">
        <v>59113541</v>
      </c>
      <c r="S8" s="20">
        <v>2604975</v>
      </c>
      <c r="T8" s="21">
        <v>93932093</v>
      </c>
      <c r="U8" s="21">
        <v>86950212</v>
      </c>
      <c r="V8" s="22">
        <v>6979894</v>
      </c>
      <c r="W8" s="70" t="s">
        <v>35</v>
      </c>
    </row>
    <row r="9" spans="1:23" ht="12" customHeight="1">
      <c r="A9" s="69" t="s">
        <v>30</v>
      </c>
      <c r="B9" s="19">
        <v>331683730</v>
      </c>
      <c r="C9" s="20">
        <v>318628768</v>
      </c>
      <c r="D9" s="20">
        <v>12864671</v>
      </c>
      <c r="E9" s="20">
        <v>62133050</v>
      </c>
      <c r="F9" s="20">
        <v>61429136</v>
      </c>
      <c r="G9" s="20">
        <v>658326</v>
      </c>
      <c r="H9" s="20">
        <v>14208588</v>
      </c>
      <c r="I9" s="20">
        <v>12901889</v>
      </c>
      <c r="J9" s="20">
        <v>1256623</v>
      </c>
      <c r="K9" s="20">
        <v>46242010</v>
      </c>
      <c r="L9" s="20">
        <v>45277317</v>
      </c>
      <c r="M9" s="20">
        <v>960620</v>
      </c>
      <c r="N9" s="20">
        <v>45742141</v>
      </c>
      <c r="O9" s="20">
        <v>45741680</v>
      </c>
      <c r="P9" s="20">
        <v>110</v>
      </c>
      <c r="Q9" s="20">
        <v>62296631</v>
      </c>
      <c r="R9" s="20">
        <v>59817550</v>
      </c>
      <c r="S9" s="20">
        <v>2391462</v>
      </c>
      <c r="T9" s="21">
        <v>101061310</v>
      </c>
      <c r="U9" s="21">
        <v>93461196</v>
      </c>
      <c r="V9" s="22">
        <v>7597529</v>
      </c>
      <c r="W9" s="70" t="s">
        <v>32</v>
      </c>
    </row>
    <row r="10" spans="1:23" s="84" customFormat="1" ht="12" customHeight="1">
      <c r="A10" s="69" t="s">
        <v>31</v>
      </c>
      <c r="B10" s="19">
        <v>331187763</v>
      </c>
      <c r="C10" s="20">
        <v>318830867</v>
      </c>
      <c r="D10" s="20">
        <v>12173873</v>
      </c>
      <c r="E10" s="20">
        <v>63894607</v>
      </c>
      <c r="F10" s="20">
        <v>63280405</v>
      </c>
      <c r="G10" s="20">
        <v>571778</v>
      </c>
      <c r="H10" s="20">
        <v>15359188</v>
      </c>
      <c r="I10" s="20">
        <v>14081022</v>
      </c>
      <c r="J10" s="20">
        <v>1211429</v>
      </c>
      <c r="K10" s="20">
        <v>43816392</v>
      </c>
      <c r="L10" s="20">
        <v>43061674</v>
      </c>
      <c r="M10" s="20">
        <v>750249</v>
      </c>
      <c r="N10" s="20">
        <v>43018061</v>
      </c>
      <c r="O10" s="20">
        <v>43016239</v>
      </c>
      <c r="P10" s="20">
        <v>1822</v>
      </c>
      <c r="Q10" s="20">
        <v>67478912</v>
      </c>
      <c r="R10" s="20">
        <v>64792316</v>
      </c>
      <c r="S10" s="20">
        <v>2620674</v>
      </c>
      <c r="T10" s="21">
        <v>97620603</v>
      </c>
      <c r="U10" s="21">
        <v>90599211</v>
      </c>
      <c r="V10" s="22">
        <v>7017921</v>
      </c>
      <c r="W10" s="70" t="s">
        <v>57</v>
      </c>
    </row>
    <row r="11" spans="1:23" s="99" customFormat="1" ht="12" customHeight="1">
      <c r="A11" s="93" t="s">
        <v>64</v>
      </c>
      <c r="B11" s="94">
        <v>331546495</v>
      </c>
      <c r="C11" s="95">
        <v>319123708</v>
      </c>
      <c r="D11" s="95">
        <v>12211575</v>
      </c>
      <c r="E11" s="96">
        <v>67642839</v>
      </c>
      <c r="F11" s="96">
        <v>67003551</v>
      </c>
      <c r="G11" s="96">
        <v>594669</v>
      </c>
      <c r="H11" s="96">
        <v>16357907</v>
      </c>
      <c r="I11" s="96">
        <v>15002559</v>
      </c>
      <c r="J11" s="96">
        <v>1276200</v>
      </c>
      <c r="K11" s="96">
        <v>46493592</v>
      </c>
      <c r="L11" s="96">
        <v>45381532</v>
      </c>
      <c r="M11" s="96">
        <v>1105441</v>
      </c>
      <c r="N11" s="96">
        <v>42935263</v>
      </c>
      <c r="O11" s="96">
        <v>42927029</v>
      </c>
      <c r="P11" s="96">
        <v>8235</v>
      </c>
      <c r="Q11" s="96">
        <v>13368</v>
      </c>
      <c r="R11" s="96">
        <v>491</v>
      </c>
      <c r="S11" s="96">
        <v>10144</v>
      </c>
      <c r="T11" s="97">
        <v>158103526</v>
      </c>
      <c r="U11" s="97">
        <v>148808546</v>
      </c>
      <c r="V11" s="97">
        <v>9216886</v>
      </c>
      <c r="W11" s="98" t="s">
        <v>65</v>
      </c>
    </row>
    <row r="12" spans="1:23" ht="12" customHeight="1">
      <c r="A12" s="69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70"/>
    </row>
    <row r="13" spans="1:23" s="27" customFormat="1" ht="12" customHeight="1">
      <c r="A13" s="71" t="s">
        <v>63</v>
      </c>
      <c r="B13" s="65">
        <f>SUM(B15:B23)+1</f>
        <v>326586812</v>
      </c>
      <c r="C13" s="66">
        <f>SUM(C15:C23)</f>
        <v>314845885</v>
      </c>
      <c r="D13" s="66">
        <f>SUM(D15:D23)</f>
        <v>11532109</v>
      </c>
      <c r="E13" s="24">
        <f>SUM(E15:E23)</f>
        <v>57146721</v>
      </c>
      <c r="F13" s="24">
        <f>SUM(F15:F23)+1</f>
        <v>56570352</v>
      </c>
      <c r="G13" s="24">
        <f>SUM(G15:G23)</f>
        <v>537459</v>
      </c>
      <c r="H13" s="24">
        <f>SUM(H15:H23)</f>
        <v>16323363</v>
      </c>
      <c r="I13" s="24">
        <f>SUM(I15:I23)-1</f>
        <v>15069343</v>
      </c>
      <c r="J13" s="24">
        <f>SUM(J15:J23)+1</f>
        <v>1180578</v>
      </c>
      <c r="K13" s="24">
        <f>SUM(K15:K23)</f>
        <v>44043469</v>
      </c>
      <c r="L13" s="24">
        <f>SUM(L15:L23)</f>
        <v>43379864</v>
      </c>
      <c r="M13" s="24">
        <f>SUM(M15:M23)</f>
        <v>659524</v>
      </c>
      <c r="N13" s="24">
        <f>SUM(N15:N23)+1</f>
        <v>44247513</v>
      </c>
      <c r="O13" s="24">
        <f>SUM(O15:O23)+1</f>
        <v>44246395</v>
      </c>
      <c r="P13" s="24">
        <f>SUM(P15:P23)</f>
        <v>1120</v>
      </c>
      <c r="Q13" s="24">
        <f>SUM(Q15:Q23)-1</f>
        <v>10097</v>
      </c>
      <c r="R13" s="24">
        <f>SUM(R15:R23)+1</f>
        <v>378</v>
      </c>
      <c r="S13" s="24">
        <f>SUM(S15:S23)-1</f>
        <v>8317</v>
      </c>
      <c r="T13" s="80">
        <f>B13-E13-H13-K13-N13-Q13</f>
        <v>164815649</v>
      </c>
      <c r="U13" s="80">
        <f>C13-F13-I13-L13-O13-R13</f>
        <v>155579553</v>
      </c>
      <c r="V13" s="80">
        <f>D13-G13-J13-M13-P13-S13</f>
        <v>9145111</v>
      </c>
      <c r="W13" s="83" t="s">
        <v>62</v>
      </c>
    </row>
    <row r="14" spans="1:23" s="29" customFormat="1" ht="12" customHeight="1">
      <c r="A14" s="28"/>
      <c r="B14" s="26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34"/>
      <c r="U14" s="34"/>
      <c r="V14" s="34"/>
      <c r="W14" s="79"/>
    </row>
    <row r="15" spans="1:23" ht="15" customHeight="1">
      <c r="A15" s="30" t="s">
        <v>37</v>
      </c>
      <c r="B15" s="75">
        <v>184640355</v>
      </c>
      <c r="C15" s="76">
        <v>175581313</v>
      </c>
      <c r="D15" s="76">
        <v>8961137</v>
      </c>
      <c r="E15" s="31">
        <v>32716045</v>
      </c>
      <c r="F15" s="32">
        <v>32344930</v>
      </c>
      <c r="G15" s="33">
        <v>351702</v>
      </c>
      <c r="H15" s="33">
        <v>7832270</v>
      </c>
      <c r="I15" s="33">
        <v>7212943</v>
      </c>
      <c r="J15" s="33">
        <v>583893</v>
      </c>
      <c r="K15" s="33">
        <v>21802901</v>
      </c>
      <c r="L15" s="33">
        <v>21560896</v>
      </c>
      <c r="M15" s="33">
        <v>241488</v>
      </c>
      <c r="N15" s="33">
        <v>38369</v>
      </c>
      <c r="O15" s="33">
        <v>37265</v>
      </c>
      <c r="P15" s="33">
        <v>1105</v>
      </c>
      <c r="Q15" s="81">
        <v>5379</v>
      </c>
      <c r="R15" s="81">
        <v>364</v>
      </c>
      <c r="S15" s="81">
        <v>4725</v>
      </c>
      <c r="T15" s="34">
        <f>B15-E15-H15-K15-N15-Q15</f>
        <v>122245391</v>
      </c>
      <c r="U15" s="34">
        <f>C15-F15-I15-L15-O15-R15</f>
        <v>114424915</v>
      </c>
      <c r="V15" s="34">
        <f>D15-G15-J15-M15-P15-S15</f>
        <v>7778224</v>
      </c>
      <c r="W15" s="35" t="s">
        <v>16</v>
      </c>
    </row>
    <row r="16" spans="1:23" ht="15" customHeight="1">
      <c r="A16" s="30" t="s">
        <v>38</v>
      </c>
      <c r="B16" s="75">
        <v>42474673</v>
      </c>
      <c r="C16" s="76">
        <v>41625826</v>
      </c>
      <c r="D16" s="76">
        <v>799906</v>
      </c>
      <c r="E16" s="31">
        <v>8153485</v>
      </c>
      <c r="F16" s="32">
        <v>8065007</v>
      </c>
      <c r="G16" s="33">
        <v>77663</v>
      </c>
      <c r="H16" s="33">
        <v>3116844</v>
      </c>
      <c r="I16" s="33">
        <v>2862058</v>
      </c>
      <c r="J16" s="33">
        <v>245965</v>
      </c>
      <c r="K16" s="33">
        <v>6500525</v>
      </c>
      <c r="L16" s="33">
        <v>6415705</v>
      </c>
      <c r="M16" s="33">
        <v>82628</v>
      </c>
      <c r="N16" s="33">
        <v>6901427</v>
      </c>
      <c r="O16" s="33">
        <v>6901427</v>
      </c>
      <c r="P16" s="33">
        <v>0</v>
      </c>
      <c r="Q16" s="81">
        <v>1364</v>
      </c>
      <c r="R16" s="81">
        <v>0</v>
      </c>
      <c r="S16" s="81">
        <v>1364</v>
      </c>
      <c r="T16" s="34">
        <f aca="true" t="shared" si="0" ref="T16:T23">B16-E16-H16-K16-N16-Q16</f>
        <v>17801028</v>
      </c>
      <c r="U16" s="34">
        <f aca="true" t="shared" si="1" ref="U16:U23">C16-F16-I16-L16-O16-R16</f>
        <v>17381629</v>
      </c>
      <c r="V16" s="34">
        <f aca="true" t="shared" si="2" ref="V16:V23">D16-G16-J16-M16-P16-S16</f>
        <v>392286</v>
      </c>
      <c r="W16" s="35" t="s">
        <v>17</v>
      </c>
    </row>
    <row r="17" spans="1:23" ht="15" customHeight="1">
      <c r="A17" s="30" t="s">
        <v>39</v>
      </c>
      <c r="B17" s="75">
        <v>11290957</v>
      </c>
      <c r="C17" s="76">
        <v>11047317</v>
      </c>
      <c r="D17" s="76">
        <v>228873</v>
      </c>
      <c r="E17" s="33">
        <v>3073391</v>
      </c>
      <c r="F17" s="33">
        <v>3045762</v>
      </c>
      <c r="G17" s="33">
        <v>26711</v>
      </c>
      <c r="H17" s="33">
        <v>1247807</v>
      </c>
      <c r="I17" s="33">
        <v>1176429</v>
      </c>
      <c r="J17" s="33">
        <v>62322</v>
      </c>
      <c r="K17" s="33">
        <v>2647006</v>
      </c>
      <c r="L17" s="33">
        <v>2626677</v>
      </c>
      <c r="M17" s="33">
        <v>19898</v>
      </c>
      <c r="N17" s="33">
        <v>189651</v>
      </c>
      <c r="O17" s="33">
        <v>189651</v>
      </c>
      <c r="P17" s="33">
        <v>0</v>
      </c>
      <c r="Q17" s="81">
        <v>846</v>
      </c>
      <c r="R17" s="81">
        <v>13</v>
      </c>
      <c r="S17" s="81">
        <v>20</v>
      </c>
      <c r="T17" s="34">
        <f t="shared" si="0"/>
        <v>4132256</v>
      </c>
      <c r="U17" s="34">
        <f t="shared" si="1"/>
        <v>4008785</v>
      </c>
      <c r="V17" s="34">
        <f t="shared" si="2"/>
        <v>119922</v>
      </c>
      <c r="W17" s="35">
        <v>3</v>
      </c>
    </row>
    <row r="18" spans="1:23" ht="15" customHeight="1">
      <c r="A18" s="30" t="s">
        <v>40</v>
      </c>
      <c r="B18" s="75">
        <v>26722406</v>
      </c>
      <c r="C18" s="76">
        <v>26177572</v>
      </c>
      <c r="D18" s="76">
        <v>528057</v>
      </c>
      <c r="E18" s="31">
        <v>3222712</v>
      </c>
      <c r="F18" s="32">
        <v>3195326</v>
      </c>
      <c r="G18" s="33">
        <v>25497</v>
      </c>
      <c r="H18" s="33">
        <v>1293429</v>
      </c>
      <c r="I18" s="33">
        <v>1151191</v>
      </c>
      <c r="J18" s="33">
        <v>137465</v>
      </c>
      <c r="K18" s="33">
        <v>2548150</v>
      </c>
      <c r="L18" s="33">
        <v>2493418</v>
      </c>
      <c r="M18" s="33">
        <v>53860</v>
      </c>
      <c r="N18" s="33">
        <v>14726147</v>
      </c>
      <c r="O18" s="33">
        <v>14726141</v>
      </c>
      <c r="P18" s="33">
        <v>6</v>
      </c>
      <c r="Q18" s="81">
        <v>2012</v>
      </c>
      <c r="R18" s="81">
        <v>0</v>
      </c>
      <c r="S18" s="81">
        <v>2012</v>
      </c>
      <c r="T18" s="34">
        <f t="shared" si="0"/>
        <v>4929956</v>
      </c>
      <c r="U18" s="34">
        <f t="shared" si="1"/>
        <v>4611496</v>
      </c>
      <c r="V18" s="34">
        <f t="shared" si="2"/>
        <v>309217</v>
      </c>
      <c r="W18" s="35">
        <v>4</v>
      </c>
    </row>
    <row r="19" spans="1:23" ht="15" customHeight="1">
      <c r="A19" s="30" t="s">
        <v>41</v>
      </c>
      <c r="B19" s="75">
        <v>10875586</v>
      </c>
      <c r="C19" s="76">
        <v>10475419</v>
      </c>
      <c r="D19" s="76">
        <v>390561</v>
      </c>
      <c r="E19" s="31">
        <v>2980883</v>
      </c>
      <c r="F19" s="32">
        <v>2949564</v>
      </c>
      <c r="G19" s="33">
        <v>26607</v>
      </c>
      <c r="H19" s="33">
        <v>805313</v>
      </c>
      <c r="I19" s="33">
        <v>758885</v>
      </c>
      <c r="J19" s="33">
        <v>43982</v>
      </c>
      <c r="K19" s="33">
        <v>2731557</v>
      </c>
      <c r="L19" s="33">
        <v>2595634</v>
      </c>
      <c r="M19" s="33">
        <v>135923</v>
      </c>
      <c r="N19" s="36">
        <v>103599</v>
      </c>
      <c r="O19" s="36">
        <v>103591</v>
      </c>
      <c r="P19" s="36">
        <v>9</v>
      </c>
      <c r="Q19" s="81">
        <v>331</v>
      </c>
      <c r="R19" s="81">
        <v>0</v>
      </c>
      <c r="S19" s="81">
        <v>197</v>
      </c>
      <c r="T19" s="34">
        <f t="shared" si="0"/>
        <v>4253903</v>
      </c>
      <c r="U19" s="34">
        <f t="shared" si="1"/>
        <v>4067745</v>
      </c>
      <c r="V19" s="34">
        <f t="shared" si="2"/>
        <v>183843</v>
      </c>
      <c r="W19" s="35">
        <v>5</v>
      </c>
    </row>
    <row r="20" spans="1:23" ht="15" customHeight="1">
      <c r="A20" s="30" t="s">
        <v>42</v>
      </c>
      <c r="B20" s="75">
        <v>9743258</v>
      </c>
      <c r="C20" s="76">
        <v>9477681</v>
      </c>
      <c r="D20" s="76">
        <v>262725</v>
      </c>
      <c r="E20" s="31">
        <v>2214671</v>
      </c>
      <c r="F20" s="32">
        <v>2203263</v>
      </c>
      <c r="G20" s="33">
        <v>10608</v>
      </c>
      <c r="H20" s="33">
        <v>743318</v>
      </c>
      <c r="I20" s="33">
        <v>697684</v>
      </c>
      <c r="J20" s="33">
        <v>44860</v>
      </c>
      <c r="K20" s="33">
        <v>2538210</v>
      </c>
      <c r="L20" s="36">
        <v>2486883</v>
      </c>
      <c r="M20" s="37">
        <v>51257</v>
      </c>
      <c r="N20" s="36">
        <v>295106</v>
      </c>
      <c r="O20" s="36">
        <v>295106</v>
      </c>
      <c r="P20" s="33">
        <v>0</v>
      </c>
      <c r="Q20" s="81">
        <v>0</v>
      </c>
      <c r="R20" s="81">
        <v>0</v>
      </c>
      <c r="S20" s="81">
        <v>0</v>
      </c>
      <c r="T20" s="34">
        <f t="shared" si="0"/>
        <v>3951953</v>
      </c>
      <c r="U20" s="34">
        <f t="shared" si="1"/>
        <v>3794745</v>
      </c>
      <c r="V20" s="34">
        <f t="shared" si="2"/>
        <v>156000</v>
      </c>
      <c r="W20" s="35">
        <v>6</v>
      </c>
    </row>
    <row r="21" spans="1:23" ht="15" customHeight="1">
      <c r="A21" s="30" t="s">
        <v>43</v>
      </c>
      <c r="B21" s="75">
        <v>2332441</v>
      </c>
      <c r="C21" s="76">
        <v>2272579</v>
      </c>
      <c r="D21" s="76">
        <v>55271</v>
      </c>
      <c r="E21" s="31">
        <v>727666</v>
      </c>
      <c r="F21" s="32">
        <v>721653</v>
      </c>
      <c r="G21" s="33">
        <v>5717</v>
      </c>
      <c r="H21" s="33">
        <v>194271</v>
      </c>
      <c r="I21" s="33">
        <v>181391</v>
      </c>
      <c r="J21" s="33">
        <v>9160</v>
      </c>
      <c r="K21" s="33">
        <v>456992</v>
      </c>
      <c r="L21" s="33">
        <v>453682</v>
      </c>
      <c r="M21" s="33">
        <v>3310</v>
      </c>
      <c r="N21" s="36">
        <v>14866</v>
      </c>
      <c r="O21" s="36">
        <v>14866</v>
      </c>
      <c r="P21" s="33">
        <v>0</v>
      </c>
      <c r="Q21" s="81">
        <v>0</v>
      </c>
      <c r="R21" s="81">
        <v>0</v>
      </c>
      <c r="S21" s="81">
        <v>0</v>
      </c>
      <c r="T21" s="34">
        <f t="shared" si="0"/>
        <v>938646</v>
      </c>
      <c r="U21" s="34">
        <f t="shared" si="1"/>
        <v>900987</v>
      </c>
      <c r="V21" s="34">
        <f t="shared" si="2"/>
        <v>37084</v>
      </c>
      <c r="W21" s="35">
        <v>7</v>
      </c>
    </row>
    <row r="22" spans="1:23" ht="15" customHeight="1">
      <c r="A22" s="38" t="s">
        <v>44</v>
      </c>
      <c r="B22" s="75">
        <v>35633661</v>
      </c>
      <c r="C22" s="76">
        <v>35386519</v>
      </c>
      <c r="D22" s="76">
        <v>238754</v>
      </c>
      <c r="E22" s="91">
        <v>3131148</v>
      </c>
      <c r="F22" s="91">
        <v>3121834</v>
      </c>
      <c r="G22" s="91">
        <v>9305</v>
      </c>
      <c r="H22" s="91">
        <v>846160</v>
      </c>
      <c r="I22" s="91">
        <v>801410</v>
      </c>
      <c r="J22" s="91">
        <v>39708</v>
      </c>
      <c r="K22" s="91">
        <v>4345381</v>
      </c>
      <c r="L22" s="91">
        <v>4281231</v>
      </c>
      <c r="M22" s="91">
        <v>64150</v>
      </c>
      <c r="N22" s="91">
        <v>21908998</v>
      </c>
      <c r="O22" s="91">
        <v>21908998</v>
      </c>
      <c r="P22" s="33">
        <v>0</v>
      </c>
      <c r="Q22" s="81">
        <v>0</v>
      </c>
      <c r="R22" s="81">
        <v>0</v>
      </c>
      <c r="S22" s="81">
        <v>0</v>
      </c>
      <c r="T22" s="92">
        <f t="shared" si="0"/>
        <v>5401974</v>
      </c>
      <c r="U22" s="92">
        <f t="shared" si="1"/>
        <v>5273046</v>
      </c>
      <c r="V22" s="92">
        <f t="shared" si="2"/>
        <v>125591</v>
      </c>
      <c r="W22" s="35">
        <v>8</v>
      </c>
    </row>
    <row r="23" spans="1:23" ht="15" customHeight="1">
      <c r="A23" s="85" t="s">
        <v>45</v>
      </c>
      <c r="B23" s="77">
        <v>2873474</v>
      </c>
      <c r="C23" s="78">
        <v>2801659</v>
      </c>
      <c r="D23" s="78">
        <v>66825</v>
      </c>
      <c r="E23" s="86">
        <v>926720</v>
      </c>
      <c r="F23" s="87">
        <v>923012</v>
      </c>
      <c r="G23" s="88">
        <v>3649</v>
      </c>
      <c r="H23" s="88">
        <v>243951</v>
      </c>
      <c r="I23" s="88">
        <v>227353</v>
      </c>
      <c r="J23" s="88">
        <v>13222</v>
      </c>
      <c r="K23" s="88">
        <v>472747</v>
      </c>
      <c r="L23" s="88">
        <v>465738</v>
      </c>
      <c r="M23" s="88">
        <v>7010</v>
      </c>
      <c r="N23" s="88">
        <v>69349</v>
      </c>
      <c r="O23" s="88">
        <v>69349</v>
      </c>
      <c r="P23" s="88">
        <v>0</v>
      </c>
      <c r="Q23" s="89">
        <v>166</v>
      </c>
      <c r="R23" s="89">
        <v>0</v>
      </c>
      <c r="S23" s="89">
        <v>0</v>
      </c>
      <c r="T23" s="90">
        <f t="shared" si="0"/>
        <v>1160541</v>
      </c>
      <c r="U23" s="90">
        <f t="shared" si="1"/>
        <v>1116207</v>
      </c>
      <c r="V23" s="90">
        <f t="shared" si="2"/>
        <v>42944</v>
      </c>
      <c r="W23" s="39">
        <v>9</v>
      </c>
    </row>
    <row r="24" spans="1:8" s="46" customFormat="1" ht="12">
      <c r="A24" s="106" t="s">
        <v>61</v>
      </c>
      <c r="B24" s="107"/>
      <c r="C24" s="107"/>
      <c r="D24" s="107"/>
      <c r="E24" s="107"/>
      <c r="F24" s="107"/>
      <c r="G24" s="107"/>
      <c r="H24" s="107"/>
    </row>
    <row r="25" spans="1:16" ht="12" customHeight="1">
      <c r="A25" s="40" t="s">
        <v>27</v>
      </c>
      <c r="P25" s="41"/>
    </row>
    <row r="26" spans="1:16" ht="12" customHeight="1">
      <c r="A26" s="40"/>
      <c r="P26" s="41"/>
    </row>
  </sheetData>
  <sheetProtection/>
  <mergeCells count="11">
    <mergeCell ref="U4:U5"/>
    <mergeCell ref="C4:C5"/>
    <mergeCell ref="F4:F5"/>
    <mergeCell ref="A24:H24"/>
    <mergeCell ref="I4:I5"/>
    <mergeCell ref="L4:L5"/>
    <mergeCell ref="A1:W1"/>
    <mergeCell ref="W3:W5"/>
    <mergeCell ref="A3:A5"/>
    <mergeCell ref="O4:O5"/>
    <mergeCell ref="R4:R5"/>
  </mergeCells>
  <hyperlinks>
    <hyperlink ref="A24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Width="2" horizontalDpi="600" verticalDpi="600" orientation="portrait" paperSize="9" scale="74" r:id="rId2"/>
  <colBreaks count="1" manualBreakCount="1">
    <brk id="1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11.875" defaultRowHeight="12" customHeight="1"/>
  <cols>
    <col min="1" max="8" width="13.25390625" style="46" customWidth="1"/>
    <col min="9" max="9" width="13.25390625" style="46" bestFit="1" customWidth="1"/>
    <col min="10" max="16384" width="11.875" style="46" customWidth="1"/>
  </cols>
  <sheetData>
    <row r="1" spans="1:8" ht="15.75" customHeight="1" thickBot="1">
      <c r="A1" s="42" t="s">
        <v>0</v>
      </c>
      <c r="B1" s="43"/>
      <c r="C1" s="44" t="s">
        <v>60</v>
      </c>
      <c r="D1" s="44"/>
      <c r="E1" s="44"/>
      <c r="F1" s="44"/>
      <c r="G1" s="44"/>
      <c r="H1" s="45"/>
    </row>
    <row r="2" spans="1:8" s="47" customFormat="1" ht="12" customHeight="1" thickTop="1">
      <c r="A2" s="8" t="s">
        <v>1</v>
      </c>
      <c r="B2" s="115" t="s">
        <v>18</v>
      </c>
      <c r="C2" s="115" t="s">
        <v>19</v>
      </c>
      <c r="D2" s="72" t="s">
        <v>20</v>
      </c>
      <c r="E2" s="115" t="s">
        <v>21</v>
      </c>
      <c r="F2" s="115" t="s">
        <v>22</v>
      </c>
      <c r="G2" s="72" t="s">
        <v>23</v>
      </c>
      <c r="H2" s="72" t="s">
        <v>24</v>
      </c>
    </row>
    <row r="3" spans="1:8" s="47" customFormat="1" ht="12" customHeight="1">
      <c r="A3" s="48" t="s">
        <v>13</v>
      </c>
      <c r="B3" s="116"/>
      <c r="C3" s="116"/>
      <c r="D3" s="74" t="s">
        <v>25</v>
      </c>
      <c r="E3" s="116"/>
      <c r="F3" s="116"/>
      <c r="G3" s="73" t="s">
        <v>26</v>
      </c>
      <c r="H3" s="73" t="s">
        <v>26</v>
      </c>
    </row>
    <row r="4" spans="1:8" ht="15" customHeight="1">
      <c r="A4" s="67" t="s">
        <v>56</v>
      </c>
      <c r="B4" s="50">
        <v>1437676</v>
      </c>
      <c r="C4" s="51">
        <v>2186094</v>
      </c>
      <c r="D4" s="52">
        <v>479958</v>
      </c>
      <c r="E4" s="52">
        <v>55972998</v>
      </c>
      <c r="F4" s="52">
        <v>1605413</v>
      </c>
      <c r="G4" s="51">
        <v>4460942</v>
      </c>
      <c r="H4" s="52">
        <v>196403</v>
      </c>
    </row>
    <row r="5" spans="1:8" ht="15" customHeight="1">
      <c r="A5" s="68" t="s">
        <v>28</v>
      </c>
      <c r="B5" s="50">
        <v>851441</v>
      </c>
      <c r="C5" s="51">
        <v>2340501</v>
      </c>
      <c r="D5" s="52">
        <v>405919</v>
      </c>
      <c r="E5" s="52">
        <v>53562337</v>
      </c>
      <c r="F5" s="52">
        <v>1628552</v>
      </c>
      <c r="G5" s="51">
        <v>4190115</v>
      </c>
      <c r="H5" s="52">
        <v>217164</v>
      </c>
    </row>
    <row r="6" spans="1:8" ht="15" customHeight="1">
      <c r="A6" s="68" t="s">
        <v>29</v>
      </c>
      <c r="B6" s="50">
        <v>506674</v>
      </c>
      <c r="C6" s="51">
        <v>2189168</v>
      </c>
      <c r="D6" s="52">
        <v>177992</v>
      </c>
      <c r="E6" s="52">
        <v>51032427</v>
      </c>
      <c r="F6" s="52">
        <v>1496575</v>
      </c>
      <c r="G6" s="51">
        <v>3855712</v>
      </c>
      <c r="H6" s="52">
        <v>170838</v>
      </c>
    </row>
    <row r="7" spans="1:8" ht="15" customHeight="1">
      <c r="A7" s="69" t="s">
        <v>30</v>
      </c>
      <c r="B7" s="50">
        <v>378915</v>
      </c>
      <c r="C7" s="51">
        <v>2239186</v>
      </c>
      <c r="D7" s="52">
        <v>407053</v>
      </c>
      <c r="E7" s="52">
        <v>52091969</v>
      </c>
      <c r="F7" s="52">
        <v>1850909</v>
      </c>
      <c r="G7" s="51">
        <v>3501476</v>
      </c>
      <c r="H7" s="52">
        <v>257816</v>
      </c>
    </row>
    <row r="8" spans="1:8" ht="15" customHeight="1">
      <c r="A8" s="69" t="s">
        <v>31</v>
      </c>
      <c r="B8" s="50">
        <v>721536</v>
      </c>
      <c r="C8" s="51">
        <v>2575611</v>
      </c>
      <c r="D8" s="52">
        <v>696207</v>
      </c>
      <c r="E8" s="52">
        <v>53430050</v>
      </c>
      <c r="F8" s="52">
        <v>1448008</v>
      </c>
      <c r="G8" s="51">
        <v>3644938</v>
      </c>
      <c r="H8" s="52">
        <v>202093</v>
      </c>
    </row>
    <row r="9" spans="1:8" s="103" customFormat="1" ht="15" customHeight="1">
      <c r="A9" s="100" t="s">
        <v>66</v>
      </c>
      <c r="B9" s="101">
        <v>413714</v>
      </c>
      <c r="C9" s="102">
        <v>3409355</v>
      </c>
      <c r="D9" s="102">
        <v>620654</v>
      </c>
      <c r="E9" s="102">
        <v>59334531</v>
      </c>
      <c r="F9" s="102">
        <v>1297521</v>
      </c>
      <c r="G9" s="102">
        <v>3540960</v>
      </c>
      <c r="H9" s="102">
        <v>204185</v>
      </c>
    </row>
    <row r="10" spans="1:8" ht="15" customHeight="1">
      <c r="A10" s="69"/>
      <c r="B10" s="50"/>
      <c r="C10" s="51"/>
      <c r="D10" s="52"/>
      <c r="E10" s="52"/>
      <c r="F10" s="52"/>
      <c r="G10" s="51"/>
      <c r="H10" s="52"/>
    </row>
    <row r="11" spans="1:8" s="64" customFormat="1" ht="15" customHeight="1">
      <c r="A11" s="82" t="s">
        <v>67</v>
      </c>
      <c r="B11" s="53">
        <f>SUM(B13:B21)</f>
        <v>1089683</v>
      </c>
      <c r="C11" s="54">
        <f>SUM(C13:C21)+1</f>
        <v>2193798</v>
      </c>
      <c r="D11" s="54">
        <f>SUM(D13:D21)+1</f>
        <v>651032</v>
      </c>
      <c r="E11" s="54">
        <f>SUM(E13:E21)</f>
        <v>47825892</v>
      </c>
      <c r="F11" s="54">
        <f>SUM(F13:F21)</f>
        <v>1266686</v>
      </c>
      <c r="G11" s="54">
        <f>SUM(G13:G21)</f>
        <v>3239864</v>
      </c>
      <c r="H11" s="54">
        <f>SUM(H13:H21)</f>
        <v>155232</v>
      </c>
    </row>
    <row r="12" spans="1:8" ht="15" customHeight="1">
      <c r="A12" s="55"/>
      <c r="B12" s="50"/>
      <c r="C12" s="51"/>
      <c r="D12" s="52"/>
      <c r="E12" s="51"/>
      <c r="F12" s="56"/>
      <c r="G12" s="51"/>
      <c r="H12" s="52"/>
    </row>
    <row r="13" spans="1:8" ht="15" customHeight="1">
      <c r="A13" s="57" t="s">
        <v>47</v>
      </c>
      <c r="B13" s="58">
        <v>488634</v>
      </c>
      <c r="C13" s="59">
        <v>937307</v>
      </c>
      <c r="D13" s="49">
        <v>521094</v>
      </c>
      <c r="E13" s="59">
        <v>26860423</v>
      </c>
      <c r="F13" s="60">
        <v>923932</v>
      </c>
      <c r="G13" s="59">
        <v>2470067</v>
      </c>
      <c r="H13" s="49">
        <v>146276</v>
      </c>
    </row>
    <row r="14" spans="1:8" ht="15" customHeight="1">
      <c r="A14" s="57" t="s">
        <v>48</v>
      </c>
      <c r="B14" s="58">
        <v>192757</v>
      </c>
      <c r="C14" s="59">
        <v>398043</v>
      </c>
      <c r="D14" s="49">
        <v>36059</v>
      </c>
      <c r="E14" s="59">
        <v>6894044</v>
      </c>
      <c r="F14" s="60">
        <v>134431</v>
      </c>
      <c r="G14" s="59">
        <v>323279</v>
      </c>
      <c r="H14" s="49">
        <v>6614</v>
      </c>
    </row>
    <row r="15" spans="1:8" ht="15" customHeight="1">
      <c r="A15" s="57" t="s">
        <v>49</v>
      </c>
      <c r="B15" s="58">
        <v>75457</v>
      </c>
      <c r="C15" s="59">
        <v>83362</v>
      </c>
      <c r="D15" s="49">
        <v>77320</v>
      </c>
      <c r="E15" s="59">
        <v>2654699</v>
      </c>
      <c r="F15" s="60">
        <v>27051</v>
      </c>
      <c r="G15" s="59">
        <v>69234</v>
      </c>
      <c r="H15" s="49">
        <v>732</v>
      </c>
    </row>
    <row r="16" spans="1:8" ht="15" customHeight="1">
      <c r="A16" s="57" t="s">
        <v>50</v>
      </c>
      <c r="B16" s="58">
        <v>82280</v>
      </c>
      <c r="C16" s="59">
        <v>212467</v>
      </c>
      <c r="D16" s="49">
        <v>16550</v>
      </c>
      <c r="E16" s="59">
        <v>2740584</v>
      </c>
      <c r="F16" s="59">
        <v>50262</v>
      </c>
      <c r="G16" s="59">
        <v>85316</v>
      </c>
      <c r="H16" s="49">
        <v>0</v>
      </c>
    </row>
    <row r="17" spans="1:8" ht="15" customHeight="1">
      <c r="A17" s="57" t="s">
        <v>51</v>
      </c>
      <c r="B17" s="58">
        <v>62132</v>
      </c>
      <c r="C17" s="59">
        <v>87199</v>
      </c>
      <c r="D17" s="49">
        <v>8</v>
      </c>
      <c r="E17" s="59">
        <v>2623229</v>
      </c>
      <c r="F17" s="60">
        <v>59955</v>
      </c>
      <c r="G17" s="59">
        <v>90882</v>
      </c>
      <c r="H17" s="49">
        <v>1152</v>
      </c>
    </row>
    <row r="18" spans="1:8" ht="15" customHeight="1">
      <c r="A18" s="57" t="s">
        <v>52</v>
      </c>
      <c r="B18" s="61">
        <v>55165</v>
      </c>
      <c r="C18" s="49">
        <v>92910</v>
      </c>
      <c r="D18" s="49">
        <v>0</v>
      </c>
      <c r="E18" s="59">
        <v>1933289</v>
      </c>
      <c r="F18" s="60">
        <v>29562</v>
      </c>
      <c r="G18" s="49">
        <v>62710</v>
      </c>
      <c r="H18" s="49">
        <v>303</v>
      </c>
    </row>
    <row r="19" spans="1:8" ht="15" customHeight="1">
      <c r="A19" s="57" t="s">
        <v>53</v>
      </c>
      <c r="B19" s="61">
        <v>20808</v>
      </c>
      <c r="C19" s="49">
        <v>54573</v>
      </c>
      <c r="D19" s="49">
        <v>0</v>
      </c>
      <c r="E19" s="59">
        <v>647807</v>
      </c>
      <c r="F19" s="60">
        <v>10143</v>
      </c>
      <c r="G19" s="49">
        <v>20171</v>
      </c>
      <c r="H19" s="49">
        <v>8</v>
      </c>
    </row>
    <row r="20" spans="1:8" ht="15" customHeight="1">
      <c r="A20" s="57" t="s">
        <v>54</v>
      </c>
      <c r="B20" s="61">
        <v>80602</v>
      </c>
      <c r="C20" s="49">
        <v>320450</v>
      </c>
      <c r="D20" s="49">
        <v>0</v>
      </c>
      <c r="E20" s="49">
        <v>2630168</v>
      </c>
      <c r="F20" s="49">
        <v>22817</v>
      </c>
      <c r="G20" s="49">
        <v>92293</v>
      </c>
      <c r="H20" s="49">
        <v>147</v>
      </c>
    </row>
    <row r="21" spans="1:8" ht="15" customHeight="1">
      <c r="A21" s="62" t="s">
        <v>55</v>
      </c>
      <c r="B21" s="61">
        <v>31848</v>
      </c>
      <c r="C21" s="49">
        <v>7486</v>
      </c>
      <c r="D21" s="49">
        <v>0</v>
      </c>
      <c r="E21" s="49">
        <v>841649</v>
      </c>
      <c r="F21" s="49">
        <v>8533</v>
      </c>
      <c r="G21" s="49">
        <v>25912</v>
      </c>
      <c r="H21" s="49">
        <v>0</v>
      </c>
    </row>
    <row r="22" spans="1:8" ht="12">
      <c r="A22" s="106" t="s">
        <v>61</v>
      </c>
      <c r="B22" s="107"/>
      <c r="C22" s="107"/>
      <c r="D22" s="107"/>
      <c r="E22" s="107"/>
      <c r="F22" s="107"/>
      <c r="G22" s="107"/>
      <c r="H22" s="107"/>
    </row>
    <row r="23" ht="12" customHeight="1">
      <c r="A23" s="63"/>
    </row>
    <row r="24" ht="12" customHeight="1">
      <c r="A24" s="63"/>
    </row>
    <row r="25" ht="12" customHeight="1">
      <c r="A25" s="63"/>
    </row>
    <row r="26" ht="12" customHeight="1">
      <c r="A26" s="63"/>
    </row>
  </sheetData>
  <sheetProtection/>
  <mergeCells count="5">
    <mergeCell ref="B2:B3"/>
    <mergeCell ref="C2:C3"/>
    <mergeCell ref="E2:E3"/>
    <mergeCell ref="F2:F3"/>
    <mergeCell ref="A22:H22"/>
  </mergeCells>
  <hyperlinks>
    <hyperlink ref="A22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2010-01-27T07:02:04Z</cp:lastPrinted>
  <dcterms:created xsi:type="dcterms:W3CDTF">2008-03-28T07:34:42Z</dcterms:created>
  <dcterms:modified xsi:type="dcterms:W3CDTF">2010-02-03T01:32:56Z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