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5C8FC747-D8B2-4452-955A-B73FA0B76898}" xr6:coauthVersionLast="47" xr6:coauthVersionMax="47" xr10:uidLastSave="{00000000-0000-0000-0000-000000000000}"/>
  <bookViews>
    <workbookView xWindow="6420" yWindow="1650" windowWidth="22155" windowHeight="13050" xr2:uid="{00000000-000D-0000-FFFF-FFFF00000000}"/>
  </bookViews>
  <sheets>
    <sheet name="160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9" l="1"/>
  <c r="I43" i="9"/>
  <c r="I33" i="9"/>
  <c r="F70" i="9"/>
  <c r="F48" i="9"/>
  <c r="C78" i="9"/>
  <c r="C72" i="9"/>
  <c r="C33" i="9"/>
</calcChain>
</file>

<file path=xl/sharedStrings.xml><?xml version="1.0" encoding="utf-8"?>
<sst xmlns="http://schemas.openxmlformats.org/spreadsheetml/2006/main" count="178" uniqueCount="161">
  <si>
    <t>歳             入</t>
  </si>
  <si>
    <t>歳                              出</t>
  </si>
  <si>
    <t>年度および科目</t>
  </si>
  <si>
    <t>収入済額</t>
  </si>
  <si>
    <t>支出済額</t>
  </si>
  <si>
    <t>科           目</t>
  </si>
  <si>
    <t>県　　　　　　　　税</t>
  </si>
  <si>
    <t>議　　　会　　　費</t>
  </si>
  <si>
    <t>土　　　木　　　費</t>
  </si>
  <si>
    <t>県民税</t>
  </si>
  <si>
    <t>議会費</t>
  </si>
  <si>
    <t>土　木　管　理　費</t>
  </si>
  <si>
    <t>事業税</t>
  </si>
  <si>
    <t>道　路　橋　梁　費</t>
  </si>
  <si>
    <t>地方消費税</t>
  </si>
  <si>
    <t>総　　　務　　　費</t>
  </si>
  <si>
    <t>河　川　海　岸　費</t>
  </si>
  <si>
    <t>不動産取得税</t>
  </si>
  <si>
    <t>総務管理費</t>
  </si>
  <si>
    <t>港　　　湾　　　費</t>
  </si>
  <si>
    <t>県たばこ税</t>
  </si>
  <si>
    <t>企画費</t>
  </si>
  <si>
    <t>都　市　計　画　費</t>
  </si>
  <si>
    <t>ゴルフ場利用税</t>
  </si>
  <si>
    <t>徴　　　税　　　費</t>
  </si>
  <si>
    <t>住　　　宅　　　費</t>
  </si>
  <si>
    <t>市町村振興費</t>
  </si>
  <si>
    <t>選　　　挙　　　費</t>
  </si>
  <si>
    <t>警　　　察　　　費</t>
  </si>
  <si>
    <t>防　　　災　　　費</t>
  </si>
  <si>
    <t>警　察　管　理　費</t>
  </si>
  <si>
    <t>統　計　調　査　費</t>
  </si>
  <si>
    <t>警　察　活　動　費</t>
  </si>
  <si>
    <t>狩猟税</t>
  </si>
  <si>
    <t>人事委員会費</t>
  </si>
  <si>
    <t>監　査　委　員　費</t>
  </si>
  <si>
    <t>産業廃棄物税</t>
  </si>
  <si>
    <t>教　　　育　　　費</t>
  </si>
  <si>
    <t>地 方 消 費 税 清 算 金</t>
  </si>
  <si>
    <t>教　育　総　務　費</t>
  </si>
  <si>
    <t>地方消費税清算金</t>
  </si>
  <si>
    <t>福　祉　生　活　費</t>
  </si>
  <si>
    <t>小　学　校　費</t>
  </si>
  <si>
    <t>地  方  譲  与  税</t>
  </si>
  <si>
    <t>社　会　福　祉　費</t>
  </si>
  <si>
    <t>中　学　校　費</t>
  </si>
  <si>
    <t>児　童　福　祉　費</t>
  </si>
  <si>
    <t>高　等　学　校　費</t>
  </si>
  <si>
    <t>生　活　保　護　費</t>
  </si>
  <si>
    <t>特別支援教育費</t>
  </si>
  <si>
    <t>石油ガス譲与税</t>
  </si>
  <si>
    <t>災　害　救　助　費</t>
  </si>
  <si>
    <t>航空機燃料譲与税</t>
  </si>
  <si>
    <t>社　会　教　育　費</t>
  </si>
  <si>
    <t>地 方 特 例 交 付 金</t>
  </si>
  <si>
    <t>保　健　環　境　費</t>
  </si>
  <si>
    <t>保　健　体　育　費</t>
  </si>
  <si>
    <t>公衆衛生費</t>
  </si>
  <si>
    <t>地　方　交　付　税</t>
  </si>
  <si>
    <t>環境保全費</t>
  </si>
  <si>
    <t>災　害　復　旧　費</t>
  </si>
  <si>
    <t>地方交付税</t>
  </si>
  <si>
    <t>保健所費</t>
  </si>
  <si>
    <t>交通安全対策特別交付金</t>
  </si>
  <si>
    <t>医務費</t>
  </si>
  <si>
    <t>土木施設災害復旧費</t>
  </si>
  <si>
    <t>薬務生活衛生費</t>
  </si>
  <si>
    <t>分担金</t>
  </si>
  <si>
    <t>労　　　働　　　費</t>
  </si>
  <si>
    <t>公　　　債　　　費</t>
  </si>
  <si>
    <t>負担金</t>
  </si>
  <si>
    <t>労　　　政　　　費</t>
  </si>
  <si>
    <t>職　業　訓　練　費</t>
  </si>
  <si>
    <t>使用料</t>
  </si>
  <si>
    <t>雇  用　対　策　費</t>
  </si>
  <si>
    <t>諸　　支　　出　　金</t>
  </si>
  <si>
    <t>手数料</t>
  </si>
  <si>
    <t>労働委員会費</t>
  </si>
  <si>
    <t>積　　　立　　　金</t>
  </si>
  <si>
    <t>国  庫  支  出  金</t>
  </si>
  <si>
    <t>国庫負担金</t>
  </si>
  <si>
    <t>農　林　水　産　業　費</t>
  </si>
  <si>
    <t>利子割交付金</t>
  </si>
  <si>
    <t>国庫補助金</t>
  </si>
  <si>
    <t>農　　　業　　　費</t>
  </si>
  <si>
    <t>配当割交付金</t>
  </si>
  <si>
    <t>委託金</t>
  </si>
  <si>
    <t>畜　産　業　費</t>
  </si>
  <si>
    <t>株式等譲渡所得割交付金</t>
  </si>
  <si>
    <t>財　　産　　収　　入</t>
  </si>
  <si>
    <t>農　　　地　　　費</t>
  </si>
  <si>
    <t>地方消費税交付金</t>
  </si>
  <si>
    <t>財産運用収入</t>
  </si>
  <si>
    <t>林　　　業　　　費</t>
  </si>
  <si>
    <t>ゴルフ場利用税交付金</t>
  </si>
  <si>
    <t>財産売払収入</t>
  </si>
  <si>
    <t>水　産　業　費</t>
  </si>
  <si>
    <t>寄　　 　附　　　 金</t>
  </si>
  <si>
    <t>寄附金</t>
  </si>
  <si>
    <t>商　　  工　　  費</t>
  </si>
  <si>
    <t>繰       入       金</t>
  </si>
  <si>
    <t>中　小　企　業　費</t>
  </si>
  <si>
    <t>予　　　備　　　費</t>
  </si>
  <si>
    <t>特別会計繰入金</t>
  </si>
  <si>
    <t>工　鉱　業　費</t>
  </si>
  <si>
    <t>基金繰入金</t>
  </si>
  <si>
    <t>観光費</t>
  </si>
  <si>
    <t>繰　　 　越　　　 金</t>
  </si>
  <si>
    <t>繰越金</t>
  </si>
  <si>
    <t>諸　　 　収　　　 入</t>
  </si>
  <si>
    <t>県預金利子</t>
  </si>
  <si>
    <t>貸付金元利収入</t>
  </si>
  <si>
    <t>受託事業収入</t>
  </si>
  <si>
    <t>収益事業収入</t>
  </si>
  <si>
    <t>利子割精算金収入</t>
  </si>
  <si>
    <t>雑入</t>
  </si>
  <si>
    <t>県　　　　　　　　債</t>
  </si>
  <si>
    <t>県債</t>
  </si>
  <si>
    <t>資料：県会計管理局会計課「大分県歳入歳出決算書」</t>
  </si>
  <si>
    <t>地方揮発油譲与税</t>
  </si>
  <si>
    <t>平成19年度</t>
    <rPh sb="0" eb="2">
      <t>ヘイセイ</t>
    </rPh>
    <rPh sb="4" eb="6">
      <t>ネンド</t>
    </rPh>
    <phoneticPr fontId="2"/>
  </si>
  <si>
    <t>　注）科目ごとに四捨五入しているため、合計は一致しない場合がある。</t>
    <rPh sb="3" eb="5">
      <t>カモク</t>
    </rPh>
    <rPh sb="27" eb="29">
      <t>バアイ</t>
    </rPh>
    <phoneticPr fontId="2"/>
  </si>
  <si>
    <t>鉱区税</t>
    <rPh sb="0" eb="2">
      <t>コウク</t>
    </rPh>
    <rPh sb="2" eb="3">
      <t>ゼイ</t>
    </rPh>
    <phoneticPr fontId="2"/>
  </si>
  <si>
    <t>利子割精算金</t>
    <rPh sb="3" eb="5">
      <t>セイサン</t>
    </rPh>
    <phoneticPr fontId="2"/>
  </si>
  <si>
    <t>軽油引取税</t>
    <rPh sb="0" eb="2">
      <t>ケイユ</t>
    </rPh>
    <rPh sb="2" eb="4">
      <t>ヒキト</t>
    </rPh>
    <rPh sb="4" eb="5">
      <t>ゼイ</t>
    </rPh>
    <phoneticPr fontId="2"/>
  </si>
  <si>
    <t xml:space="preserve"> </t>
  </si>
  <si>
    <t>自然公園施設災害復旧費</t>
  </si>
  <si>
    <t>自動車税</t>
  </si>
  <si>
    <t>平成20年度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</si>
  <si>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</si>
  <si>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</si>
  <si>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</si>
  <si>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</si>
  <si>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</si>
  <si>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</si>
  <si>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2"/>
  </si>
  <si>
    <t>自動車重量譲与税</t>
    <phoneticPr fontId="2"/>
  </si>
  <si>
    <t>森林環境譲与税</t>
  </si>
  <si>
    <t>地方道路譲与税</t>
  </si>
  <si>
    <t>環境性能割交付金</t>
  </si>
  <si>
    <t>平成26年度</t>
    <phoneticPr fontId="1"/>
  </si>
  <si>
    <t>分 担 金 及 び 負 担 金</t>
    <phoneticPr fontId="2"/>
  </si>
  <si>
    <t>公　　　債　　　費</t>
    <rPh sb="0" eb="1">
      <t>コウ</t>
    </rPh>
    <rPh sb="4" eb="5">
      <t>サイ</t>
    </rPh>
    <phoneticPr fontId="2"/>
  </si>
  <si>
    <t>使 用 料 及 び 手 数 料</t>
    <phoneticPr fontId="2"/>
  </si>
  <si>
    <t>法人事業税交付金</t>
    <rPh sb="0" eb="1">
      <t>ホウ</t>
    </rPh>
    <rPh sb="2" eb="5">
      <t>ジギョウゼイ</t>
    </rPh>
    <rPh sb="4" eb="5">
      <t>ゼイ</t>
    </rPh>
    <phoneticPr fontId="2"/>
  </si>
  <si>
    <t>予　　　備　　　費</t>
    <rPh sb="0" eb="1">
      <t>ヨ</t>
    </rPh>
    <rPh sb="4" eb="5">
      <t>ビ</t>
    </rPh>
    <phoneticPr fontId="2"/>
  </si>
  <si>
    <t>延滞金、加算金及び過料等</t>
    <phoneticPr fontId="2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</si>
  <si>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</si>
  <si>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</si>
  <si>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特別法人事業譲与税</t>
    <rPh sb="0" eb="2">
      <t>トクベツ</t>
    </rPh>
    <rPh sb="2" eb="4">
      <t>ホウジン</t>
    </rPh>
    <rPh sb="4" eb="6">
      <t>ジギョウ</t>
    </rPh>
    <phoneticPr fontId="2"/>
  </si>
  <si>
    <t>県有施設災害復旧費</t>
    <rPh sb="0" eb="2">
      <t>ケンユウ</t>
    </rPh>
    <rPh sb="2" eb="4">
      <t>シセツ</t>
    </rPh>
    <phoneticPr fontId="2"/>
  </si>
  <si>
    <t>県立学校施設災害復旧費</t>
    <rPh sb="0" eb="2">
      <t>ケンリツ</t>
    </rPh>
    <rPh sb="2" eb="4">
      <t>ガッコウ</t>
    </rPh>
    <rPh sb="4" eb="6">
      <t>シセツ</t>
    </rPh>
    <rPh sb="6" eb="8">
      <t>サイガイ</t>
    </rPh>
    <rPh sb="8" eb="11">
      <t>フッキュウヒ</t>
    </rPh>
    <phoneticPr fontId="2"/>
  </si>
  <si>
    <t>平成29年度</t>
    <rPh sb="0" eb="2">
      <t>ヘイセイ</t>
    </rPh>
    <rPh sb="4" eb="6">
      <t>ネンド</t>
    </rPh>
    <phoneticPr fontId="2"/>
  </si>
  <si>
    <t>大　　　学　　　費</t>
  </si>
  <si>
    <t>農林水産業施設災害復旧費</t>
  </si>
  <si>
    <t>自動車取得税交付金</t>
    <rPh sb="0" eb="6">
      <t>ジドウシャシュトクゼイ</t>
    </rPh>
    <rPh sb="6" eb="9">
      <t>コウフキン</t>
    </rPh>
    <phoneticPr fontId="2"/>
  </si>
  <si>
    <t>自動車取得税</t>
    <rPh sb="0" eb="3">
      <t>ジドウシャ</t>
    </rPh>
    <rPh sb="3" eb="6">
      <t>シュトクゼイ</t>
    </rPh>
    <phoneticPr fontId="2"/>
  </si>
  <si>
    <t>平成30年度</t>
    <rPh sb="0" eb="2">
      <t>ヘイセイ</t>
    </rPh>
    <rPh sb="4" eb="6">
      <t>ネンド</t>
    </rPh>
    <phoneticPr fontId="2"/>
  </si>
  <si>
    <t>第14章. 財政</t>
    <rPh sb="0" eb="1">
      <t>ダイ</t>
    </rPh>
    <rPh sb="3" eb="4">
      <t>ショウ</t>
    </rPh>
    <phoneticPr fontId="2"/>
  </si>
  <si>
    <t xml:space="preserve">   160. 県一般会計歳入歳出決算</t>
    <phoneticPr fontId="1"/>
  </si>
  <si>
    <t>（単位  千円）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</si>
</sst>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#,##0_ "/>
    <numFmt numFmtId="178" formatCode="#,##0,\ "/>
    <numFmt numFmtId="179" formatCode="0_);[Red]\(0\)"/>
  </numFmts>
  <fonts count="9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38" fontId="8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177" fontId="1" fillId="0" borderId="0" xfId="2" applyNumberFormat="1"/>
    <xf numFmtId="177" fontId="4" fillId="0" borderId="0" xfId="2" applyNumberFormat="1" applyFont="1" applyAlignment="1">
      <alignment horizontal="centerContinuous"/>
    </xf>
    <xf numFmtId="177" fontId="4" fillId="0" borderId="0" xfId="2" quotePrefix="1" applyNumberFormat="1" applyFont="1" applyAlignment="1">
      <alignment horizontal="centerContinuous"/>
    </xf>
    <xf numFmtId="177" fontId="1" fillId="0" borderId="0" xfId="2" applyNumberFormat="1" applyAlignment="1">
      <alignment horizontal="centerContinuous"/>
    </xf>
    <xf numFmtId="0" fontId="1" fillId="0" borderId="1" xfId="2" applyBorder="1" applyAlignment="1">
      <alignment horizontal="left"/>
    </xf>
    <xf numFmtId="176" fontId="1" fillId="0" borderId="1" xfId="2" applyNumberFormat="1" applyBorder="1"/>
    <xf numFmtId="0" fontId="1" fillId="0" borderId="1" xfId="2" applyBorder="1"/>
    <xf numFmtId="176" fontId="1" fillId="0" borderId="0" xfId="2" applyNumberFormat="1"/>
    <xf numFmtId="177" fontId="1" fillId="0" borderId="2" xfId="2" applyNumberFormat="1" applyBorder="1" applyAlignment="1">
      <alignment horizontal="centerContinuous" vertical="center"/>
    </xf>
    <xf numFmtId="177" fontId="1" fillId="0" borderId="3" xfId="2" applyNumberFormat="1" applyBorder="1" applyAlignment="1">
      <alignment vertical="center"/>
    </xf>
    <xf numFmtId="177" fontId="1" fillId="0" borderId="3" xfId="2" applyNumberFormat="1" applyBorder="1" applyAlignment="1">
      <alignment horizontal="centerContinuous" vertical="center"/>
    </xf>
    <xf numFmtId="177" fontId="1" fillId="0" borderId="0" xfId="2" applyNumberFormat="1" applyAlignment="1">
      <alignment vertical="center"/>
    </xf>
    <xf numFmtId="177" fontId="1" fillId="0" borderId="4" xfId="2" applyNumberFormat="1" applyBorder="1" applyAlignment="1">
      <alignment horizontal="centerContinuous" vertical="center"/>
    </xf>
    <xf numFmtId="177" fontId="1" fillId="0" borderId="5" xfId="2" applyNumberFormat="1" applyBorder="1" applyAlignment="1">
      <alignment horizontal="centerContinuous" vertical="center"/>
    </xf>
    <xf numFmtId="177" fontId="1" fillId="0" borderId="6" xfId="2" applyNumberFormat="1" applyBorder="1" applyAlignment="1">
      <alignment horizontal="center" vertical="center"/>
    </xf>
    <xf numFmtId="177" fontId="1" fillId="0" borderId="7" xfId="2" applyNumberFormat="1" applyBorder="1" applyAlignment="1">
      <alignment horizontal="centerContinuous" vertical="center"/>
    </xf>
    <xf numFmtId="177" fontId="1" fillId="0" borderId="6" xfId="2" applyNumberFormat="1" applyBorder="1" applyAlignment="1">
      <alignment horizontal="centerContinuous" vertical="center"/>
    </xf>
    <xf numFmtId="177" fontId="1" fillId="0" borderId="8" xfId="2" applyNumberFormat="1" applyBorder="1"/>
    <xf numFmtId="177" fontId="1" fillId="0" borderId="9" xfId="2" applyNumberFormat="1" applyBorder="1"/>
    <xf numFmtId="177" fontId="1" fillId="0" borderId="10" xfId="2" applyNumberFormat="1" applyBorder="1"/>
    <xf numFmtId="177" fontId="1" fillId="0" borderId="11" xfId="2" applyNumberFormat="1" applyBorder="1"/>
    <xf numFmtId="177" fontId="1" fillId="0" borderId="0" xfId="2" quotePrefix="1" applyNumberFormat="1"/>
    <xf numFmtId="177" fontId="3" fillId="0" borderId="0" xfId="0" applyNumberFormat="1" applyFont="1"/>
    <xf numFmtId="38" fontId="1" fillId="0" borderId="10" xfId="3" applyFont="1" applyFill="1" applyBorder="1" applyAlignment="1"/>
    <xf numFmtId="38" fontId="1" fillId="0" borderId="11" xfId="3" applyFont="1" applyFill="1" applyBorder="1" applyAlignment="1"/>
    <xf numFmtId="49" fontId="6" fillId="0" borderId="0" xfId="2" applyNumberFormat="1" applyFont="1" applyAlignment="1">
      <alignment horizontal="center"/>
    </xf>
    <xf numFmtId="49" fontId="6" fillId="0" borderId="9" xfId="2" applyNumberFormat="1" applyFont="1" applyBorder="1" applyAlignment="1">
      <alignment horizontal="center"/>
    </xf>
    <xf numFmtId="178" fontId="6" fillId="0" borderId="10" xfId="2" applyNumberFormat="1" applyFont="1" applyBorder="1"/>
    <xf numFmtId="49" fontId="6" fillId="0" borderId="12" xfId="2" applyNumberFormat="1" applyFont="1" applyBorder="1" applyAlignment="1">
      <alignment horizontal="center"/>
    </xf>
    <xf numFmtId="38" fontId="6" fillId="0" borderId="11" xfId="3" applyFont="1" applyFill="1" applyBorder="1" applyAlignment="1"/>
    <xf numFmtId="177" fontId="7" fillId="0" borderId="8" xfId="2" applyNumberFormat="1" applyFont="1" applyBorder="1"/>
    <xf numFmtId="177" fontId="7" fillId="0" borderId="9" xfId="2" applyNumberFormat="1" applyFont="1" applyBorder="1"/>
    <xf numFmtId="177" fontId="7" fillId="0" borderId="0" xfId="2" applyNumberFormat="1" applyFont="1"/>
    <xf numFmtId="38" fontId="6" fillId="0" borderId="10" xfId="3" applyFont="1" applyFill="1" applyBorder="1" applyAlignment="1"/>
    <xf numFmtId="177" fontId="1" fillId="0" borderId="12" xfId="2" applyNumberFormat="1" applyBorder="1"/>
    <xf numFmtId="177" fontId="1" fillId="0" borderId="0" xfId="2" applyNumberFormat="1" applyAlignment="1">
      <alignment horizontal="distributed"/>
    </xf>
    <xf numFmtId="177" fontId="1" fillId="0" borderId="9" xfId="2" applyNumberFormat="1" applyBorder="1" applyAlignment="1">
      <alignment horizontal="distributed"/>
    </xf>
    <xf numFmtId="38" fontId="1" fillId="0" borderId="8" xfId="3" applyFont="1" applyFill="1" applyBorder="1" applyAlignment="1"/>
    <xf numFmtId="177" fontId="1" fillId="0" borderId="0" xfId="2" applyNumberFormat="1" applyAlignment="1">
      <alignment horizontal="left"/>
    </xf>
    <xf numFmtId="179" fontId="1" fillId="0" borderId="8" xfId="2" applyNumberFormat="1" applyBorder="1"/>
    <xf numFmtId="177" fontId="1" fillId="0" borderId="5" xfId="2" applyNumberFormat="1" applyBorder="1"/>
    <xf numFmtId="177" fontId="1" fillId="0" borderId="5" xfId="2" applyNumberFormat="1" applyBorder="1" applyAlignment="1">
      <alignment horizontal="distributed"/>
    </xf>
    <xf numFmtId="38" fontId="1" fillId="0" borderId="15" xfId="3" applyFont="1" applyFill="1" applyBorder="1" applyAlignment="1"/>
    <xf numFmtId="177" fontId="1" fillId="0" borderId="7" xfId="2" applyNumberFormat="1" applyBorder="1"/>
    <xf numFmtId="38" fontId="1" fillId="0" borderId="13" xfId="3" applyFont="1" applyFill="1" applyBorder="1" applyAlignment="1"/>
    <xf numFmtId="177" fontId="1" fillId="0" borderId="6" xfId="2" applyNumberFormat="1" applyBorder="1"/>
    <xf numFmtId="177" fontId="1" fillId="0" borderId="14" xfId="2" applyNumberFormat="1" applyBorder="1" applyAlignment="1">
      <alignment horizontal="distributed"/>
    </xf>
    <xf numFmtId="0" fontId="1" fillId="0" borderId="0" xfId="2"/>
    <xf numFmtId="178" fontId="1" fillId="0" borderId="8" xfId="2" applyNumberFormat="1" applyBorder="1"/>
    <xf numFmtId="178" fontId="1" fillId="0" borderId="0" xfId="2" applyNumberFormat="1"/>
    <xf numFmtId="177" fontId="6" fillId="0" borderId="0" xfId="2" applyNumberFormat="1" applyFont="1"/>
    <xf numFmtId="177" fontId="7" fillId="0" borderId="0" xfId="2" applyNumberFormat="1" applyFont="1" applyAlignment="1">
      <alignment horizontal="center"/>
    </xf>
    <xf numFmtId="177" fontId="6" fillId="0" borderId="12" xfId="2" applyNumberFormat="1" applyFont="1" applyBorder="1"/>
    <xf numFmtId="177" fontId="7" fillId="0" borderId="0" xfId="2" applyNumberFormat="1" applyFont="1" applyAlignment="1">
      <alignment horizontal="distributed"/>
    </xf>
    <xf numFmtId="177" fontId="6" fillId="0" borderId="8" xfId="2" applyNumberFormat="1" applyFont="1" applyBorder="1"/>
    <xf numFmtId="177" fontId="7" fillId="0" borderId="9" xfId="2" applyNumberFormat="1" applyFont="1" applyBorder="1" applyAlignment="1">
      <alignment horizontal="distributed"/>
    </xf>
    <xf numFmtId="38" fontId="6" fillId="0" borderId="8" xfId="3" applyFont="1" applyFill="1" applyBorder="1" applyAlignment="1"/>
    <xf numFmtId="38" fontId="6" fillId="0" borderId="0" xfId="3" applyFont="1" applyFill="1" applyAlignment="1"/>
    <xf numFmtId="38" fontId="6" fillId="0" borderId="10" xfId="3" applyFont="1" applyFill="1" applyBorder="1" applyAlignment="1">
      <alignment horizontal="right"/>
    </xf>
    <xf numFmtId="0" fontId="1" fillId="0" borderId="0" xfId="2" applyAlignment="1">
      <alignment horizontal="center"/>
    </xf>
    <xf numFmtId="49" fontId="1" fillId="0" borderId="9" xfId="2" applyNumberFormat="1" applyBorder="1" applyAlignment="1">
      <alignment horizontal="center"/>
    </xf>
    <xf numFmtId="0" fontId="1" fillId="0" borderId="12" xfId="2" applyBorder="1" applyAlignment="1">
      <alignment horizontal="center"/>
    </xf>
    <xf numFmtId="0" fontId="6" fillId="0" borderId="0" xfId="2" quotePrefix="1" applyFont="1" applyAlignment="1">
      <alignment horizontal="center"/>
    </xf>
    <xf numFmtId="49" fontId="6" fillId="0" borderId="9" xfId="2" quotePrefix="1" applyNumberFormat="1" applyFont="1" applyBorder="1" applyAlignment="1">
      <alignment horizontal="center"/>
    </xf>
    <xf numFmtId="0" fontId="6" fillId="0" borderId="12" xfId="2" quotePrefix="1" applyFont="1" applyBorder="1" applyAlignment="1">
      <alignment horizontal="center"/>
    </xf>
    <xf numFmtId="49" fontId="6" fillId="0" borderId="9" xfId="2" applyNumberFormat="1" applyFont="1" applyBorder="1" applyAlignment="1">
      <alignment horizontal="center"/>
    </xf>
    <xf numFmtId="177" fontId="1" fillId="0" borderId="0" xfId="2" applyNumberFormat="1"/>
    <xf numFmtId="177" fontId="1" fillId="0" borderId="9" xfId="2" applyNumberFormat="1" applyBorder="1"/>
    <xf numFmtId="177" fontId="1" fillId="0" borderId="12" xfId="2" applyNumberFormat="1" applyBorder="1"/>
    <xf numFmtId="0" fontId="1" fillId="0" borderId="9" xfId="2" applyBorder="1" applyAlignment="1">
      <alignment horizontal="center"/>
    </xf>
    <xf numFmtId="49" fontId="1" fillId="0" borderId="0" xfId="2" applyNumberFormat="1" applyAlignment="1">
      <alignment horizontal="center"/>
    </xf>
    <xf numFmtId="49" fontId="1" fillId="0" borderId="12" xfId="2" applyNumberFormat="1" applyBorder="1" applyAlignment="1">
      <alignment horizontal="center"/>
    </xf>
    <xf numFmtId="0" fontId="3" fillId="0" borderId="9" xfId="0" applyFont="1" applyBorder="1" applyAlignment="1">
      <alignment horizontal="center"/>
    </xf>
    <xf numFmtId="177" fontId="4" fillId="0" borderId="0" xfId="2" applyNumberFormat="1" applyFont="1" applyAlignment="1">
      <alignment horizontal="center"/>
    </xf>
    <xf numFmtId="177" fontId="5" fillId="0" borderId="0" xfId="2" applyNumberFormat="1" applyFont="1" applyAlignment="1">
      <alignment horizont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14財政174-18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4"/>
  <sheetViews>
    <sheetView showGridLines="0" tabSelected="1" zoomScaleNormal="100" workbookViewId="0">
      <selection sqref="A1:I1"/>
    </sheetView>
  </sheetViews>
  <sheetFormatPr defaultColWidth="11.75" defaultRowHeight="12" x14ac:dyDescent="0.15"/>
  <cols>
    <col min="1" max="1" width="4.125" style="1" customWidth="1"/>
    <col min="2" max="2" width="23.5" style="1" customWidth="1"/>
    <col min="3" max="3" width="16.625" style="1" customWidth="1"/>
    <col min="4" max="4" width="4.125" style="1" customWidth="1"/>
    <col min="5" max="5" width="23.5" style="1" customWidth="1"/>
    <col min="6" max="6" width="18" style="1" bestFit="1" customWidth="1"/>
    <col min="7" max="7" width="4.125" style="1" customWidth="1"/>
    <col min="8" max="8" width="23.5" style="1" customWidth="1"/>
    <col min="9" max="9" width="15" style="1" bestFit="1" customWidth="1"/>
    <col min="10" max="11" width="11.75" style="1"/>
    <col min="12" max="12" width="14.125" style="1" bestFit="1" customWidth="1"/>
    <col min="13" max="16384" width="11.75" style="1"/>
  </cols>
  <sheetData>
    <row r="1" spans="1:11" ht="20.100000000000001" customHeight="1" x14ac:dyDescent="0.2">
      <c r="A1" s="74" t="s">
        <v>158</v>
      </c>
      <c r="B1" s="74"/>
      <c r="C1" s="74"/>
      <c r="D1" s="74"/>
      <c r="E1" s="74"/>
      <c r="F1" s="74"/>
      <c r="G1" s="74"/>
      <c r="H1" s="74"/>
      <c r="I1" s="74"/>
    </row>
    <row r="2" spans="1:11" ht="9" customHeight="1" x14ac:dyDescent="0.2">
      <c r="A2" s="2"/>
      <c r="B2" s="3"/>
      <c r="C2" s="4"/>
      <c r="D2" s="4"/>
      <c r="E2" s="4"/>
      <c r="F2" s="4"/>
      <c r="G2" s="4"/>
      <c r="H2" s="4"/>
      <c r="I2" s="4"/>
    </row>
    <row r="3" spans="1:11" ht="19.149999999999999" customHeight="1" x14ac:dyDescent="0.2">
      <c r="A3" s="75" t="s">
        <v>159</v>
      </c>
      <c r="B3" s="75"/>
      <c r="C3" s="75"/>
      <c r="D3" s="75"/>
      <c r="E3" s="75"/>
      <c r="F3" s="75"/>
      <c r="G3" s="75"/>
      <c r="H3" s="75"/>
      <c r="I3" s="75"/>
    </row>
    <row r="4" spans="1:11" s="8" customFormat="1" ht="14.1" customHeight="1" thickBot="1" x14ac:dyDescent="0.2">
      <c r="A4" s="5" t="s">
        <v>160</v>
      </c>
      <c r="B4" s="6"/>
      <c r="C4" s="6"/>
      <c r="D4" s="7"/>
      <c r="E4" s="6"/>
      <c r="F4" s="6"/>
      <c r="G4" s="7"/>
      <c r="H4" s="6"/>
    </row>
    <row r="5" spans="1:11" s="12" customFormat="1" ht="21" customHeight="1" thickTop="1" x14ac:dyDescent="0.15">
      <c r="A5" s="9" t="s">
        <v>0</v>
      </c>
      <c r="B5" s="9"/>
      <c r="C5" s="9"/>
      <c r="D5" s="10"/>
      <c r="E5" s="9" t="s">
        <v>1</v>
      </c>
      <c r="F5" s="9"/>
      <c r="G5" s="11"/>
      <c r="H5" s="9"/>
      <c r="I5" s="9"/>
    </row>
    <row r="6" spans="1:11" s="12" customFormat="1" ht="18.75" customHeight="1" x14ac:dyDescent="0.15">
      <c r="A6" s="13" t="s">
        <v>2</v>
      </c>
      <c r="B6" s="14"/>
      <c r="C6" s="15" t="s">
        <v>3</v>
      </c>
      <c r="D6" s="16" t="s">
        <v>2</v>
      </c>
      <c r="E6" s="14"/>
      <c r="F6" s="15" t="s">
        <v>4</v>
      </c>
      <c r="G6" s="17" t="s">
        <v>5</v>
      </c>
      <c r="H6" s="14"/>
      <c r="I6" s="15" t="s">
        <v>4</v>
      </c>
    </row>
    <row r="7" spans="1:11" ht="14.1" hidden="1" customHeight="1" x14ac:dyDescent="0.15">
      <c r="A7" s="71" t="s">
        <v>120</v>
      </c>
      <c r="B7" s="73"/>
      <c r="C7" s="1">
        <v>592430433</v>
      </c>
      <c r="D7" s="72" t="s">
        <v>120</v>
      </c>
      <c r="E7" s="73"/>
      <c r="F7" s="1">
        <v>579211908</v>
      </c>
      <c r="G7" s="18"/>
      <c r="H7" s="19"/>
    </row>
    <row r="8" spans="1:11" ht="14.1" hidden="1" customHeight="1" x14ac:dyDescent="0.15">
      <c r="A8" s="71" t="s">
        <v>128</v>
      </c>
      <c r="B8" s="73"/>
      <c r="C8" s="20">
        <v>593165045</v>
      </c>
      <c r="D8" s="71" t="s">
        <v>128</v>
      </c>
      <c r="E8" s="73"/>
      <c r="F8" s="21">
        <v>582780755</v>
      </c>
      <c r="G8" s="18"/>
      <c r="H8" s="19"/>
      <c r="I8" s="22"/>
    </row>
    <row r="9" spans="1:11" ht="14.1" hidden="1" customHeight="1" x14ac:dyDescent="0.15">
      <c r="A9" s="71" t="s">
        <v>129</v>
      </c>
      <c r="B9" s="73"/>
      <c r="C9" s="20">
        <v>640004496</v>
      </c>
      <c r="D9" s="71" t="s">
        <v>129</v>
      </c>
      <c r="E9" s="73"/>
      <c r="F9" s="21">
        <v>630190858.07099998</v>
      </c>
      <c r="G9" s="18"/>
      <c r="I9" s="18"/>
    </row>
    <row r="10" spans="1:11" ht="14.1" hidden="1" customHeight="1" x14ac:dyDescent="0.15">
      <c r="A10" s="71" t="s">
        <v>130</v>
      </c>
      <c r="B10" s="73"/>
      <c r="C10" s="20">
        <v>605192395</v>
      </c>
      <c r="D10" s="71" t="s">
        <v>130</v>
      </c>
      <c r="E10" s="73"/>
      <c r="F10" s="21">
        <v>592777679</v>
      </c>
      <c r="G10" s="18"/>
      <c r="H10" s="19"/>
    </row>
    <row r="11" spans="1:11" ht="14.1" hidden="1" customHeight="1" x14ac:dyDescent="0.15">
      <c r="A11" s="71" t="s">
        <v>131</v>
      </c>
      <c r="B11" s="73"/>
      <c r="C11" s="20">
        <v>590293980</v>
      </c>
      <c r="D11" s="71" t="s">
        <v>131</v>
      </c>
      <c r="E11" s="73"/>
      <c r="F11" s="21">
        <v>581502011</v>
      </c>
      <c r="G11" s="18"/>
      <c r="H11" s="19"/>
    </row>
    <row r="12" spans="1:11" ht="14.1" hidden="1" customHeight="1" x14ac:dyDescent="0.15">
      <c r="A12" s="71" t="s">
        <v>132</v>
      </c>
      <c r="B12" s="73"/>
      <c r="C12" s="20">
        <v>584207979</v>
      </c>
      <c r="D12" s="71" t="s">
        <v>132</v>
      </c>
      <c r="E12" s="73"/>
      <c r="F12" s="21">
        <v>569501456</v>
      </c>
      <c r="G12" s="18"/>
      <c r="H12" s="19"/>
      <c r="K12" s="23"/>
    </row>
    <row r="13" spans="1:11" ht="14.1" hidden="1" customHeight="1" x14ac:dyDescent="0.15">
      <c r="A13" s="71" t="s">
        <v>133</v>
      </c>
      <c r="B13" s="73"/>
      <c r="C13" s="20">
        <v>611761576</v>
      </c>
      <c r="D13" s="71" t="s">
        <v>133</v>
      </c>
      <c r="E13" s="73"/>
      <c r="F13" s="21">
        <v>596579093</v>
      </c>
      <c r="G13" s="18"/>
      <c r="H13" s="19"/>
    </row>
    <row r="14" spans="1:11" ht="14.1" hidden="1" customHeight="1" x14ac:dyDescent="0.15">
      <c r="A14" s="71" t="s">
        <v>134</v>
      </c>
      <c r="B14" s="73"/>
      <c r="C14" s="20">
        <v>589787105</v>
      </c>
      <c r="D14" s="71" t="s">
        <v>140</v>
      </c>
      <c r="E14" s="71"/>
      <c r="F14" s="21">
        <v>574090764</v>
      </c>
      <c r="G14" s="18"/>
      <c r="H14" s="19"/>
    </row>
    <row r="15" spans="1:11" ht="14.1" hidden="1" customHeight="1" x14ac:dyDescent="0.15">
      <c r="A15" s="71" t="s">
        <v>147</v>
      </c>
      <c r="B15" s="61"/>
      <c r="C15" s="20">
        <v>592776208</v>
      </c>
      <c r="D15" s="71" t="s">
        <v>147</v>
      </c>
      <c r="E15" s="61"/>
      <c r="F15" s="21">
        <v>581778710</v>
      </c>
      <c r="G15" s="18"/>
      <c r="H15" s="19"/>
    </row>
    <row r="16" spans="1:11" ht="14.1" hidden="1" customHeight="1" x14ac:dyDescent="0.15">
      <c r="A16" s="71" t="s">
        <v>148</v>
      </c>
      <c r="B16" s="61"/>
      <c r="C16" s="20">
        <v>600678210</v>
      </c>
      <c r="D16" s="72" t="s">
        <v>148</v>
      </c>
      <c r="E16" s="61"/>
      <c r="F16" s="21">
        <v>584468102</v>
      </c>
      <c r="G16" s="18"/>
      <c r="H16" s="19"/>
    </row>
    <row r="17" spans="1:9" ht="14.1" hidden="1" customHeight="1" x14ac:dyDescent="0.15">
      <c r="A17" s="71" t="s">
        <v>152</v>
      </c>
      <c r="B17" s="61"/>
      <c r="C17" s="20">
        <v>610662588</v>
      </c>
      <c r="D17" s="72" t="s">
        <v>152</v>
      </c>
      <c r="E17" s="61"/>
      <c r="F17" s="21">
        <v>589785725</v>
      </c>
      <c r="G17" s="18"/>
      <c r="H17" s="19"/>
    </row>
    <row r="18" spans="1:9" ht="14.1" hidden="1" customHeight="1" x14ac:dyDescent="0.15">
      <c r="A18" s="71" t="s">
        <v>157</v>
      </c>
      <c r="B18" s="61"/>
      <c r="C18" s="20">
        <v>619954699</v>
      </c>
      <c r="D18" s="72" t="s">
        <v>157</v>
      </c>
      <c r="E18" s="61"/>
      <c r="F18" s="21">
        <v>603105825</v>
      </c>
      <c r="G18" s="18"/>
      <c r="H18" s="19"/>
    </row>
    <row r="19" spans="1:9" ht="14.1" customHeight="1" x14ac:dyDescent="0.15">
      <c r="A19" s="71" t="s">
        <v>135</v>
      </c>
      <c r="B19" s="61"/>
      <c r="C19" s="24">
        <v>619830951.27199996</v>
      </c>
      <c r="D19" s="71" t="s">
        <v>135</v>
      </c>
      <c r="E19" s="61"/>
      <c r="F19" s="25">
        <v>599988202.24800003</v>
      </c>
      <c r="G19" s="18"/>
      <c r="H19" s="19"/>
    </row>
    <row r="20" spans="1:9" ht="12" customHeight="1" x14ac:dyDescent="0.15">
      <c r="A20" s="60">
        <v>2</v>
      </c>
      <c r="B20" s="61"/>
      <c r="C20" s="24">
        <v>738388018.22500002</v>
      </c>
      <c r="D20" s="62">
        <v>2</v>
      </c>
      <c r="E20" s="61"/>
      <c r="F20" s="25">
        <v>715243643.33899999</v>
      </c>
      <c r="G20" s="18"/>
      <c r="H20" s="19"/>
    </row>
    <row r="21" spans="1:9" ht="12" customHeight="1" x14ac:dyDescent="0.15">
      <c r="A21" s="60">
        <v>3</v>
      </c>
      <c r="B21" s="61"/>
      <c r="C21" s="24">
        <v>796498272.95200002</v>
      </c>
      <c r="D21" s="62">
        <v>3</v>
      </c>
      <c r="E21" s="61"/>
      <c r="F21" s="25">
        <v>765931479.86899996</v>
      </c>
      <c r="G21" s="18"/>
      <c r="H21" s="19"/>
    </row>
    <row r="22" spans="1:9" ht="12" customHeight="1" x14ac:dyDescent="0.15">
      <c r="A22" s="60">
        <v>4</v>
      </c>
      <c r="B22" s="61"/>
      <c r="C22" s="24">
        <v>778854138.29799998</v>
      </c>
      <c r="D22" s="62">
        <v>4</v>
      </c>
      <c r="E22" s="61"/>
      <c r="F22" s="25">
        <v>743208742.55400002</v>
      </c>
      <c r="G22" s="18"/>
      <c r="H22" s="19"/>
    </row>
    <row r="23" spans="1:9" ht="12" customHeight="1" x14ac:dyDescent="0.15">
      <c r="A23" s="60">
        <v>5</v>
      </c>
      <c r="B23" s="70"/>
      <c r="C23" s="24">
        <v>756272581.69599998</v>
      </c>
      <c r="D23" s="62">
        <v>5</v>
      </c>
      <c r="E23" s="70"/>
      <c r="F23" s="25">
        <v>723713754.65799999</v>
      </c>
      <c r="G23" s="18"/>
      <c r="H23" s="19"/>
    </row>
    <row r="24" spans="1:9" s="33" customFormat="1" ht="5.25" customHeight="1" x14ac:dyDescent="0.15">
      <c r="A24" s="26"/>
      <c r="B24" s="27"/>
      <c r="C24" s="28"/>
      <c r="D24" s="29"/>
      <c r="E24" s="27"/>
      <c r="F24" s="30"/>
      <c r="G24" s="31"/>
      <c r="H24" s="32"/>
    </row>
    <row r="25" spans="1:9" s="33" customFormat="1" ht="14.25" customHeight="1" x14ac:dyDescent="0.15">
      <c r="A25" s="63">
        <v>6</v>
      </c>
      <c r="B25" s="64"/>
      <c r="C25" s="34">
        <v>737283361</v>
      </c>
      <c r="D25" s="65">
        <v>6</v>
      </c>
      <c r="E25" s="66"/>
      <c r="F25" s="30">
        <v>702473572</v>
      </c>
      <c r="G25" s="31"/>
      <c r="H25" s="32"/>
    </row>
    <row r="26" spans="1:9" ht="12.75" customHeight="1" x14ac:dyDescent="0.15">
      <c r="A26" s="67"/>
      <c r="B26" s="68"/>
      <c r="C26" s="24"/>
      <c r="D26" s="69"/>
      <c r="E26" s="68"/>
      <c r="F26" s="25" t="s">
        <v>125</v>
      </c>
      <c r="G26" s="18"/>
      <c r="H26" s="19"/>
    </row>
    <row r="27" spans="1:9" ht="14.25" customHeight="1" x14ac:dyDescent="0.15">
      <c r="A27" s="51" t="s">
        <v>6</v>
      </c>
      <c r="B27" s="52"/>
      <c r="C27" s="34">
        <v>145994997</v>
      </c>
      <c r="D27" s="53" t="s">
        <v>7</v>
      </c>
      <c r="E27" s="54"/>
      <c r="F27" s="30">
        <v>1241949</v>
      </c>
      <c r="G27" s="55" t="s">
        <v>8</v>
      </c>
      <c r="H27" s="56"/>
      <c r="I27" s="57">
        <v>95562539</v>
      </c>
    </row>
    <row r="28" spans="1:9" ht="14.25" customHeight="1" x14ac:dyDescent="0.15">
      <c r="B28" s="36" t="s">
        <v>9</v>
      </c>
      <c r="C28" s="24">
        <v>38673460</v>
      </c>
      <c r="D28" s="35"/>
      <c r="E28" s="36" t="s">
        <v>10</v>
      </c>
      <c r="F28" s="25">
        <v>1241949</v>
      </c>
      <c r="G28" s="18"/>
      <c r="H28" s="37" t="s">
        <v>11</v>
      </c>
      <c r="I28" s="38">
        <v>6068596</v>
      </c>
    </row>
    <row r="29" spans="1:9" ht="14.25" customHeight="1" x14ac:dyDescent="0.15">
      <c r="B29" s="36" t="s">
        <v>12</v>
      </c>
      <c r="C29" s="24">
        <v>32817529</v>
      </c>
      <c r="D29" s="35"/>
      <c r="E29" s="36"/>
      <c r="F29" s="25"/>
      <c r="G29" s="18"/>
      <c r="H29" s="37" t="s">
        <v>13</v>
      </c>
      <c r="I29" s="38">
        <v>48493104</v>
      </c>
    </row>
    <row r="30" spans="1:9" ht="14.25" customHeight="1" x14ac:dyDescent="0.15">
      <c r="B30" s="36" t="s">
        <v>14</v>
      </c>
      <c r="C30" s="24">
        <v>45683606</v>
      </c>
      <c r="D30" s="53" t="s">
        <v>15</v>
      </c>
      <c r="E30" s="54"/>
      <c r="F30" s="30">
        <v>27735779</v>
      </c>
      <c r="G30" s="18"/>
      <c r="H30" s="37" t="s">
        <v>16</v>
      </c>
      <c r="I30" s="38">
        <v>27233710</v>
      </c>
    </row>
    <row r="31" spans="1:9" ht="14.25" customHeight="1" x14ac:dyDescent="0.15">
      <c r="B31" s="36" t="s">
        <v>17</v>
      </c>
      <c r="C31" s="24">
        <v>2901434</v>
      </c>
      <c r="D31" s="35"/>
      <c r="E31" s="36" t="s">
        <v>18</v>
      </c>
      <c r="F31" s="25">
        <v>10357557</v>
      </c>
      <c r="G31" s="18"/>
      <c r="H31" s="37" t="s">
        <v>19</v>
      </c>
      <c r="I31" s="38">
        <v>4343449</v>
      </c>
    </row>
    <row r="32" spans="1:9" ht="14.25" customHeight="1" x14ac:dyDescent="0.15">
      <c r="B32" s="36" t="s">
        <v>20</v>
      </c>
      <c r="C32" s="24">
        <v>1374731</v>
      </c>
      <c r="D32" s="35"/>
      <c r="E32" s="36" t="s">
        <v>21</v>
      </c>
      <c r="F32" s="25">
        <v>8807725</v>
      </c>
      <c r="G32" s="18"/>
      <c r="H32" s="37" t="s">
        <v>22</v>
      </c>
      <c r="I32" s="38">
        <v>7123941</v>
      </c>
    </row>
    <row r="33" spans="1:9" ht="14.25" customHeight="1" x14ac:dyDescent="0.15">
      <c r="B33" s="36" t="s">
        <v>23</v>
      </c>
      <c r="C33" s="24">
        <f>330652-1</f>
        <v>330651</v>
      </c>
      <c r="D33" s="35"/>
      <c r="E33" s="36" t="s">
        <v>24</v>
      </c>
      <c r="F33" s="25">
        <v>4933750</v>
      </c>
      <c r="G33" s="18"/>
      <c r="H33" s="37" t="s">
        <v>25</v>
      </c>
      <c r="I33" s="38">
        <f>2299738+1</f>
        <v>2299739</v>
      </c>
    </row>
    <row r="34" spans="1:9" ht="14.25" customHeight="1" x14ac:dyDescent="0.15">
      <c r="B34" s="36" t="s">
        <v>124</v>
      </c>
      <c r="C34" s="24">
        <v>8676198</v>
      </c>
      <c r="D34" s="35"/>
      <c r="E34" s="36" t="s">
        <v>26</v>
      </c>
      <c r="F34" s="25">
        <v>704667</v>
      </c>
      <c r="G34" s="18"/>
      <c r="H34" s="37"/>
      <c r="I34" s="38"/>
    </row>
    <row r="35" spans="1:9" ht="14.25" customHeight="1" x14ac:dyDescent="0.15">
      <c r="B35" s="36" t="s">
        <v>127</v>
      </c>
      <c r="C35" s="24">
        <v>15153117</v>
      </c>
      <c r="D35" s="35"/>
      <c r="E35" s="36" t="s">
        <v>27</v>
      </c>
      <c r="F35" s="25">
        <v>716902</v>
      </c>
      <c r="G35" s="55" t="s">
        <v>28</v>
      </c>
      <c r="H35" s="56"/>
      <c r="I35" s="57">
        <v>27784304</v>
      </c>
    </row>
    <row r="36" spans="1:9" ht="14.25" customHeight="1" x14ac:dyDescent="0.15">
      <c r="B36" s="36" t="s">
        <v>122</v>
      </c>
      <c r="C36" s="24">
        <v>12506</v>
      </c>
      <c r="D36" s="35"/>
      <c r="E36" s="36" t="s">
        <v>29</v>
      </c>
      <c r="F36" s="25">
        <v>1519198</v>
      </c>
      <c r="G36" s="18"/>
      <c r="H36" s="37" t="s">
        <v>30</v>
      </c>
      <c r="I36" s="38">
        <v>26117561</v>
      </c>
    </row>
    <row r="37" spans="1:9" ht="14.25" customHeight="1" x14ac:dyDescent="0.15">
      <c r="B37" s="36" t="s">
        <v>33</v>
      </c>
      <c r="C37" s="24">
        <v>20406</v>
      </c>
      <c r="D37" s="35"/>
      <c r="E37" s="36" t="s">
        <v>31</v>
      </c>
      <c r="F37" s="25">
        <v>344380</v>
      </c>
      <c r="G37" s="18"/>
      <c r="H37" s="37" t="s">
        <v>32</v>
      </c>
      <c r="I37" s="38">
        <v>1666743</v>
      </c>
    </row>
    <row r="38" spans="1:9" ht="14.25" customHeight="1" x14ac:dyDescent="0.15">
      <c r="B38" s="36" t="s">
        <v>36</v>
      </c>
      <c r="C38" s="24">
        <v>351359</v>
      </c>
      <c r="D38" s="35"/>
      <c r="E38" s="36" t="s">
        <v>34</v>
      </c>
      <c r="F38" s="25">
        <v>159101</v>
      </c>
      <c r="G38" s="18"/>
      <c r="H38" s="37"/>
      <c r="I38" s="38"/>
    </row>
    <row r="39" spans="1:9" ht="14.25" customHeight="1" x14ac:dyDescent="0.15">
      <c r="B39" s="36" t="s">
        <v>156</v>
      </c>
      <c r="C39" s="38">
        <v>0</v>
      </c>
      <c r="D39" s="35"/>
      <c r="E39" s="36" t="s">
        <v>35</v>
      </c>
      <c r="F39" s="25">
        <v>192499</v>
      </c>
      <c r="G39" s="55" t="s">
        <v>37</v>
      </c>
      <c r="H39" s="56"/>
      <c r="I39" s="57">
        <v>122655583</v>
      </c>
    </row>
    <row r="40" spans="1:9" ht="14.25" customHeight="1" x14ac:dyDescent="0.15">
      <c r="A40" s="51" t="s">
        <v>38</v>
      </c>
      <c r="B40" s="32"/>
      <c r="C40" s="57">
        <v>60090991</v>
      </c>
      <c r="D40" s="35"/>
      <c r="E40" s="36"/>
      <c r="F40" s="25"/>
      <c r="G40" s="18"/>
      <c r="H40" s="37" t="s">
        <v>39</v>
      </c>
      <c r="I40" s="38">
        <v>13675671</v>
      </c>
    </row>
    <row r="41" spans="1:9" ht="14.25" customHeight="1" x14ac:dyDescent="0.15">
      <c r="B41" s="36" t="s">
        <v>40</v>
      </c>
      <c r="C41" s="38">
        <v>60090991</v>
      </c>
      <c r="D41" s="53" t="s">
        <v>41</v>
      </c>
      <c r="E41" s="54"/>
      <c r="F41" s="30">
        <v>75659148</v>
      </c>
      <c r="G41" s="18"/>
      <c r="H41" s="37" t="s">
        <v>42</v>
      </c>
      <c r="I41" s="38">
        <v>36804202</v>
      </c>
    </row>
    <row r="42" spans="1:9" ht="14.25" customHeight="1" x14ac:dyDescent="0.15">
      <c r="A42" s="51" t="s">
        <v>43</v>
      </c>
      <c r="B42" s="32"/>
      <c r="C42" s="57">
        <v>26873781</v>
      </c>
      <c r="D42" s="35"/>
      <c r="E42" s="36" t="s">
        <v>44</v>
      </c>
      <c r="F42" s="25">
        <v>49175843</v>
      </c>
      <c r="G42" s="18"/>
      <c r="H42" s="37" t="s">
        <v>45</v>
      </c>
      <c r="I42" s="38">
        <v>23636478</v>
      </c>
    </row>
    <row r="43" spans="1:9" ht="14.25" customHeight="1" x14ac:dyDescent="0.15">
      <c r="A43" s="39"/>
      <c r="B43" s="36" t="s">
        <v>149</v>
      </c>
      <c r="C43" s="38">
        <v>24238992</v>
      </c>
      <c r="D43" s="35"/>
      <c r="E43" s="36" t="s">
        <v>46</v>
      </c>
      <c r="F43" s="25">
        <v>24800143</v>
      </c>
      <c r="G43" s="18"/>
      <c r="H43" s="37" t="s">
        <v>47</v>
      </c>
      <c r="I43" s="38">
        <f>32547550+1</f>
        <v>32547551</v>
      </c>
    </row>
    <row r="44" spans="1:9" ht="14.25" customHeight="1" x14ac:dyDescent="0.15">
      <c r="B44" s="36" t="s">
        <v>119</v>
      </c>
      <c r="C44" s="38">
        <v>2265028</v>
      </c>
      <c r="D44" s="35"/>
      <c r="E44" s="36" t="s">
        <v>48</v>
      </c>
      <c r="F44" s="25">
        <v>1420406</v>
      </c>
      <c r="G44" s="18"/>
      <c r="H44" s="37" t="s">
        <v>49</v>
      </c>
      <c r="I44" s="38">
        <v>11567512</v>
      </c>
    </row>
    <row r="45" spans="1:9" ht="14.25" customHeight="1" x14ac:dyDescent="0.15">
      <c r="B45" s="36" t="s">
        <v>50</v>
      </c>
      <c r="C45" s="38">
        <v>62108</v>
      </c>
      <c r="D45" s="35"/>
      <c r="E45" s="36" t="s">
        <v>51</v>
      </c>
      <c r="F45" s="25">
        <v>262756</v>
      </c>
      <c r="G45" s="18"/>
      <c r="H45" s="37" t="s">
        <v>153</v>
      </c>
      <c r="I45" s="38">
        <v>1251949</v>
      </c>
    </row>
    <row r="46" spans="1:9" ht="14.25" customHeight="1" x14ac:dyDescent="0.15">
      <c r="B46" s="36" t="s">
        <v>136</v>
      </c>
      <c r="C46" s="24">
        <v>155800</v>
      </c>
      <c r="D46" s="35"/>
      <c r="E46" s="36"/>
      <c r="F46" s="25"/>
      <c r="G46" s="18"/>
      <c r="H46" s="37" t="s">
        <v>53</v>
      </c>
      <c r="I46" s="38">
        <v>1798718</v>
      </c>
    </row>
    <row r="47" spans="1:9" ht="14.25" customHeight="1" x14ac:dyDescent="0.15">
      <c r="B47" s="37" t="s">
        <v>137</v>
      </c>
      <c r="C47" s="38">
        <v>148005</v>
      </c>
      <c r="D47" s="53" t="s">
        <v>55</v>
      </c>
      <c r="E47" s="33"/>
      <c r="F47" s="30">
        <v>41203038</v>
      </c>
      <c r="G47" s="18"/>
      <c r="H47" s="37" t="s">
        <v>56</v>
      </c>
      <c r="I47" s="38">
        <v>1373502</v>
      </c>
    </row>
    <row r="48" spans="1:9" ht="14.25" customHeight="1" x14ac:dyDescent="0.15">
      <c r="B48" s="37" t="s">
        <v>52</v>
      </c>
      <c r="C48" s="38">
        <v>3848</v>
      </c>
      <c r="D48" s="35"/>
      <c r="E48" s="36" t="s">
        <v>57</v>
      </c>
      <c r="F48" s="25">
        <f>31232258+1</f>
        <v>31232259</v>
      </c>
      <c r="G48" s="18"/>
      <c r="H48" s="37"/>
      <c r="I48" s="38"/>
    </row>
    <row r="49" spans="1:9" ht="14.25" customHeight="1" x14ac:dyDescent="0.15">
      <c r="B49" s="37" t="s">
        <v>138</v>
      </c>
      <c r="C49" s="24">
        <v>0</v>
      </c>
      <c r="D49" s="35"/>
      <c r="E49" s="36" t="s">
        <v>59</v>
      </c>
      <c r="F49" s="25">
        <v>2495121</v>
      </c>
      <c r="G49" s="55" t="s">
        <v>60</v>
      </c>
      <c r="H49" s="32"/>
      <c r="I49" s="57">
        <v>20532339</v>
      </c>
    </row>
    <row r="50" spans="1:9" ht="14.25" customHeight="1" x14ac:dyDescent="0.15">
      <c r="A50" s="51" t="s">
        <v>54</v>
      </c>
      <c r="B50" s="56"/>
      <c r="C50" s="58">
        <v>3804222</v>
      </c>
      <c r="D50" s="35"/>
      <c r="E50" s="36" t="s">
        <v>62</v>
      </c>
      <c r="F50" s="25">
        <v>1837570</v>
      </c>
      <c r="G50" s="18"/>
      <c r="H50" s="37" t="s">
        <v>154</v>
      </c>
      <c r="I50" s="38">
        <v>5042282</v>
      </c>
    </row>
    <row r="51" spans="1:9" ht="14.25" customHeight="1" x14ac:dyDescent="0.15">
      <c r="B51" s="36" t="s">
        <v>54</v>
      </c>
      <c r="C51" s="24">
        <v>3804222</v>
      </c>
      <c r="D51" s="35"/>
      <c r="E51" s="36" t="s">
        <v>64</v>
      </c>
      <c r="F51" s="25">
        <v>4910426</v>
      </c>
      <c r="G51" s="18"/>
      <c r="H51" s="37" t="s">
        <v>65</v>
      </c>
      <c r="I51" s="38">
        <v>15490057</v>
      </c>
    </row>
    <row r="52" spans="1:9" ht="14.25" customHeight="1" x14ac:dyDescent="0.15">
      <c r="A52" s="51" t="s">
        <v>58</v>
      </c>
      <c r="B52" s="54"/>
      <c r="C52" s="34">
        <v>191522249</v>
      </c>
      <c r="D52" s="35"/>
      <c r="E52" s="36" t="s">
        <v>66</v>
      </c>
      <c r="F52" s="25">
        <v>727662</v>
      </c>
      <c r="G52" s="18"/>
      <c r="H52" s="37" t="s">
        <v>150</v>
      </c>
      <c r="I52" s="38">
        <v>0</v>
      </c>
    </row>
    <row r="53" spans="1:9" ht="14.25" customHeight="1" x14ac:dyDescent="0.15">
      <c r="B53" s="36" t="s">
        <v>61</v>
      </c>
      <c r="C53" s="38">
        <v>191522249</v>
      </c>
      <c r="D53" s="35"/>
      <c r="E53" s="36"/>
      <c r="F53" s="25"/>
      <c r="H53" s="36" t="s">
        <v>151</v>
      </c>
      <c r="I53" s="38">
        <v>0</v>
      </c>
    </row>
    <row r="54" spans="1:9" ht="14.25" customHeight="1" x14ac:dyDescent="0.15">
      <c r="A54" s="51" t="s">
        <v>63</v>
      </c>
      <c r="B54" s="54"/>
      <c r="C54" s="59">
        <v>241384</v>
      </c>
      <c r="D54" s="53" t="s">
        <v>68</v>
      </c>
      <c r="E54" s="33"/>
      <c r="F54" s="30">
        <v>2144168</v>
      </c>
      <c r="H54" s="36" t="s">
        <v>126</v>
      </c>
      <c r="I54" s="38">
        <v>0</v>
      </c>
    </row>
    <row r="55" spans="1:9" ht="14.25" customHeight="1" x14ac:dyDescent="0.15">
      <c r="B55" s="36" t="s">
        <v>63</v>
      </c>
      <c r="C55" s="38">
        <v>241384</v>
      </c>
      <c r="D55" s="35"/>
      <c r="E55" s="36" t="s">
        <v>71</v>
      </c>
      <c r="F55" s="25">
        <v>110710</v>
      </c>
      <c r="H55" s="36"/>
      <c r="I55" s="38"/>
    </row>
    <row r="56" spans="1:9" ht="14.25" customHeight="1" x14ac:dyDescent="0.15">
      <c r="A56" s="51" t="s">
        <v>141</v>
      </c>
      <c r="B56" s="54"/>
      <c r="C56" s="57">
        <v>5242085</v>
      </c>
      <c r="D56" s="35"/>
      <c r="E56" s="36" t="s">
        <v>72</v>
      </c>
      <c r="F56" s="25">
        <v>1400317</v>
      </c>
      <c r="G56" s="55" t="s">
        <v>69</v>
      </c>
      <c r="H56" s="33"/>
      <c r="I56" s="57">
        <v>79816359</v>
      </c>
    </row>
    <row r="57" spans="1:9" ht="14.25" customHeight="1" x14ac:dyDescent="0.15">
      <c r="B57" s="36" t="s">
        <v>67</v>
      </c>
      <c r="C57" s="38">
        <v>289115</v>
      </c>
      <c r="D57" s="35"/>
      <c r="E57" s="36" t="s">
        <v>74</v>
      </c>
      <c r="F57" s="25">
        <v>538947</v>
      </c>
      <c r="G57" s="18"/>
      <c r="H57" s="37" t="s">
        <v>142</v>
      </c>
      <c r="I57" s="38">
        <v>79816359</v>
      </c>
    </row>
    <row r="58" spans="1:9" ht="14.25" customHeight="1" x14ac:dyDescent="0.15">
      <c r="B58" s="36" t="s">
        <v>70</v>
      </c>
      <c r="C58" s="38">
        <v>4952970</v>
      </c>
      <c r="D58" s="35"/>
      <c r="E58" s="36" t="s">
        <v>77</v>
      </c>
      <c r="F58" s="25">
        <v>94194</v>
      </c>
      <c r="G58" s="18"/>
      <c r="H58" s="37"/>
      <c r="I58" s="38"/>
    </row>
    <row r="59" spans="1:9" ht="14.25" customHeight="1" x14ac:dyDescent="0.15">
      <c r="A59" s="51" t="s">
        <v>143</v>
      </c>
      <c r="B59" s="54"/>
      <c r="C59" s="57">
        <v>6991778</v>
      </c>
      <c r="D59" s="35"/>
      <c r="E59" s="36"/>
      <c r="F59" s="25"/>
      <c r="G59" s="55" t="s">
        <v>75</v>
      </c>
      <c r="H59" s="56"/>
      <c r="I59" s="57">
        <v>87149939</v>
      </c>
    </row>
    <row r="60" spans="1:9" ht="14.25" customHeight="1" x14ac:dyDescent="0.15">
      <c r="B60" s="36" t="s">
        <v>73</v>
      </c>
      <c r="C60" s="38">
        <v>5409731</v>
      </c>
      <c r="D60" s="53" t="s">
        <v>81</v>
      </c>
      <c r="E60" s="33"/>
      <c r="F60" s="30">
        <v>54652499</v>
      </c>
      <c r="G60" s="18"/>
      <c r="H60" s="37" t="s">
        <v>78</v>
      </c>
      <c r="I60" s="38">
        <v>8451977</v>
      </c>
    </row>
    <row r="61" spans="1:9" ht="14.25" customHeight="1" x14ac:dyDescent="0.15">
      <c r="B61" s="36" t="s">
        <v>76</v>
      </c>
      <c r="C61" s="38">
        <v>1582047</v>
      </c>
      <c r="D61" s="35"/>
      <c r="E61" s="36" t="s">
        <v>84</v>
      </c>
      <c r="F61" s="25">
        <v>9681281</v>
      </c>
      <c r="G61" s="18"/>
      <c r="H61" s="37" t="s">
        <v>40</v>
      </c>
      <c r="I61" s="38">
        <v>43425979</v>
      </c>
    </row>
    <row r="62" spans="1:9" ht="14.25" customHeight="1" x14ac:dyDescent="0.15">
      <c r="A62" s="51" t="s">
        <v>79</v>
      </c>
      <c r="B62" s="54"/>
      <c r="C62" s="57">
        <v>110506243</v>
      </c>
      <c r="D62" s="35"/>
      <c r="E62" s="36" t="s">
        <v>87</v>
      </c>
      <c r="F62" s="25">
        <v>2805406</v>
      </c>
      <c r="G62" s="18"/>
      <c r="H62" s="37" t="s">
        <v>82</v>
      </c>
      <c r="I62" s="38">
        <v>57874</v>
      </c>
    </row>
    <row r="63" spans="1:9" ht="14.25" customHeight="1" x14ac:dyDescent="0.15">
      <c r="B63" s="36" t="s">
        <v>80</v>
      </c>
      <c r="C63" s="38">
        <v>27246879</v>
      </c>
      <c r="D63" s="35"/>
      <c r="E63" s="36" t="s">
        <v>90</v>
      </c>
      <c r="F63" s="25">
        <v>22059261</v>
      </c>
      <c r="G63" s="18"/>
      <c r="H63" s="37" t="s">
        <v>85</v>
      </c>
      <c r="I63" s="38">
        <v>874662</v>
      </c>
    </row>
    <row r="64" spans="1:9" ht="14.25" customHeight="1" x14ac:dyDescent="0.15">
      <c r="B64" s="36" t="s">
        <v>83</v>
      </c>
      <c r="C64" s="38">
        <v>81499079</v>
      </c>
      <c r="D64" s="35"/>
      <c r="E64" s="36" t="s">
        <v>93</v>
      </c>
      <c r="F64" s="25">
        <v>13599484</v>
      </c>
      <c r="G64" s="18"/>
      <c r="H64" s="37" t="s">
        <v>88</v>
      </c>
      <c r="I64" s="38">
        <v>1029692</v>
      </c>
    </row>
    <row r="65" spans="1:9" ht="14.25" customHeight="1" x14ac:dyDescent="0.15">
      <c r="B65" s="36" t="s">
        <v>86</v>
      </c>
      <c r="C65" s="38">
        <v>1760285</v>
      </c>
      <c r="D65" s="35"/>
      <c r="E65" s="36" t="s">
        <v>96</v>
      </c>
      <c r="F65" s="25">
        <v>6507067</v>
      </c>
      <c r="G65" s="18"/>
      <c r="H65" s="37" t="s">
        <v>144</v>
      </c>
      <c r="I65" s="38">
        <v>2335834</v>
      </c>
    </row>
    <row r="66" spans="1:9" ht="14.25" customHeight="1" x14ac:dyDescent="0.15">
      <c r="A66" s="51" t="s">
        <v>89</v>
      </c>
      <c r="B66" s="54"/>
      <c r="C66" s="57">
        <v>1461697</v>
      </c>
      <c r="D66" s="35"/>
      <c r="E66" s="36"/>
      <c r="F66" s="25"/>
      <c r="G66" s="18"/>
      <c r="H66" s="37" t="s">
        <v>91</v>
      </c>
      <c r="I66" s="38">
        <v>30247143</v>
      </c>
    </row>
    <row r="67" spans="1:9" ht="14.25" customHeight="1" x14ac:dyDescent="0.15">
      <c r="B67" s="36" t="s">
        <v>92</v>
      </c>
      <c r="C67" s="38">
        <v>1017753</v>
      </c>
      <c r="D67" s="53" t="s">
        <v>99</v>
      </c>
      <c r="E67" s="33"/>
      <c r="F67" s="30">
        <v>66335929</v>
      </c>
      <c r="G67" s="18"/>
      <c r="H67" s="37" t="s">
        <v>94</v>
      </c>
      <c r="I67" s="38">
        <f>234727-1</f>
        <v>234726</v>
      </c>
    </row>
    <row r="68" spans="1:9" ht="14.25" customHeight="1" x14ac:dyDescent="0.15">
      <c r="B68" s="36" t="s">
        <v>95</v>
      </c>
      <c r="C68" s="38">
        <v>443944</v>
      </c>
      <c r="D68" s="35"/>
      <c r="E68" s="36" t="s">
        <v>101</v>
      </c>
      <c r="F68" s="25">
        <v>59727608</v>
      </c>
      <c r="G68" s="18"/>
      <c r="H68" s="37" t="s">
        <v>139</v>
      </c>
      <c r="I68" s="38">
        <v>492052</v>
      </c>
    </row>
    <row r="69" spans="1:9" ht="14.25" customHeight="1" x14ac:dyDescent="0.15">
      <c r="A69" s="51" t="s">
        <v>97</v>
      </c>
      <c r="B69" s="54"/>
      <c r="C69" s="57">
        <v>455230</v>
      </c>
      <c r="D69" s="35"/>
      <c r="E69" s="36" t="s">
        <v>104</v>
      </c>
      <c r="F69" s="25">
        <v>5390908</v>
      </c>
      <c r="G69" s="18"/>
      <c r="H69" s="37" t="s">
        <v>123</v>
      </c>
      <c r="I69" s="38">
        <v>0</v>
      </c>
    </row>
    <row r="70" spans="1:9" ht="14.25" customHeight="1" x14ac:dyDescent="0.15">
      <c r="B70" s="36" t="s">
        <v>98</v>
      </c>
      <c r="C70" s="38">
        <v>455230</v>
      </c>
      <c r="D70" s="35"/>
      <c r="E70" s="36" t="s">
        <v>106</v>
      </c>
      <c r="F70" s="25">
        <f>1217412+1</f>
        <v>1217413</v>
      </c>
      <c r="G70" s="18"/>
      <c r="H70" s="37" t="s">
        <v>155</v>
      </c>
      <c r="I70" s="38">
        <v>0</v>
      </c>
    </row>
    <row r="71" spans="1:9" ht="14.25" customHeight="1" x14ac:dyDescent="0.15">
      <c r="A71" s="51" t="s">
        <v>100</v>
      </c>
      <c r="B71" s="54"/>
      <c r="C71" s="57">
        <v>17676210</v>
      </c>
      <c r="D71" s="35"/>
      <c r="E71" s="36"/>
      <c r="F71" s="25"/>
      <c r="G71" s="18"/>
      <c r="H71" s="37"/>
      <c r="I71" s="38"/>
    </row>
    <row r="72" spans="1:9" ht="14.25" customHeight="1" x14ac:dyDescent="0.15">
      <c r="B72" s="36" t="s">
        <v>103</v>
      </c>
      <c r="C72" s="38">
        <f>236885+1</f>
        <v>236886</v>
      </c>
      <c r="D72" s="35"/>
      <c r="F72" s="25"/>
      <c r="G72" s="55" t="s">
        <v>102</v>
      </c>
      <c r="H72" s="32"/>
      <c r="I72" s="57">
        <v>0</v>
      </c>
    </row>
    <row r="73" spans="1:9" ht="14.25" customHeight="1" x14ac:dyDescent="0.15">
      <c r="B73" s="36" t="s">
        <v>105</v>
      </c>
      <c r="C73" s="38">
        <v>17439324</v>
      </c>
      <c r="D73" s="35"/>
      <c r="F73" s="25"/>
      <c r="G73" s="18"/>
      <c r="H73" s="37" t="s">
        <v>145</v>
      </c>
      <c r="I73" s="38">
        <v>0</v>
      </c>
    </row>
    <row r="74" spans="1:9" ht="14.25" customHeight="1" x14ac:dyDescent="0.15">
      <c r="A74" s="51" t="s">
        <v>107</v>
      </c>
      <c r="B74" s="54"/>
      <c r="C74" s="57">
        <v>32558827</v>
      </c>
      <c r="D74" s="35"/>
      <c r="F74" s="25"/>
      <c r="G74" s="18"/>
      <c r="H74" s="37"/>
      <c r="I74" s="40"/>
    </row>
    <row r="75" spans="1:9" ht="14.25" customHeight="1" x14ac:dyDescent="0.15">
      <c r="B75" s="36" t="s">
        <v>108</v>
      </c>
      <c r="C75" s="38">
        <v>32558827</v>
      </c>
      <c r="D75" s="35"/>
      <c r="F75" s="25"/>
      <c r="G75" s="18"/>
      <c r="H75" s="19"/>
      <c r="I75" s="40"/>
    </row>
    <row r="76" spans="1:9" ht="14.25" customHeight="1" x14ac:dyDescent="0.15">
      <c r="A76" s="51" t="s">
        <v>109</v>
      </c>
      <c r="B76" s="54"/>
      <c r="C76" s="57">
        <v>66709668</v>
      </c>
      <c r="D76" s="35"/>
      <c r="F76" s="25"/>
      <c r="G76" s="18"/>
      <c r="H76" s="37"/>
      <c r="I76" s="40"/>
    </row>
    <row r="77" spans="1:9" ht="14.25" customHeight="1" x14ac:dyDescent="0.15">
      <c r="B77" s="36" t="s">
        <v>146</v>
      </c>
      <c r="C77" s="38">
        <v>107985</v>
      </c>
      <c r="D77" s="35"/>
      <c r="F77" s="25"/>
      <c r="G77" s="18"/>
      <c r="H77" s="37"/>
      <c r="I77" s="40"/>
    </row>
    <row r="78" spans="1:9" ht="14.25" customHeight="1" x14ac:dyDescent="0.15">
      <c r="B78" s="36" t="s">
        <v>110</v>
      </c>
      <c r="C78" s="38">
        <f>21438+1</f>
        <v>21439</v>
      </c>
      <c r="D78" s="35"/>
      <c r="F78" s="25"/>
      <c r="G78" s="18"/>
      <c r="H78" s="37"/>
      <c r="I78" s="40"/>
    </row>
    <row r="79" spans="1:9" ht="14.25" customHeight="1" x14ac:dyDescent="0.15">
      <c r="B79" s="36" t="s">
        <v>111</v>
      </c>
      <c r="C79" s="38">
        <v>58862627</v>
      </c>
      <c r="D79" s="35"/>
      <c r="E79" s="36"/>
      <c r="F79" s="25"/>
      <c r="G79" s="18"/>
      <c r="H79" s="19"/>
      <c r="I79" s="18"/>
    </row>
    <row r="80" spans="1:9" ht="14.25" customHeight="1" x14ac:dyDescent="0.15">
      <c r="B80" s="36" t="s">
        <v>112</v>
      </c>
      <c r="C80" s="38">
        <v>678849</v>
      </c>
      <c r="D80" s="35"/>
      <c r="E80" s="36"/>
      <c r="F80" s="25"/>
      <c r="G80" s="18"/>
      <c r="H80" s="19"/>
      <c r="I80" s="18"/>
    </row>
    <row r="81" spans="1:9" ht="14.25" customHeight="1" x14ac:dyDescent="0.15">
      <c r="B81" s="36" t="s">
        <v>113</v>
      </c>
      <c r="C81" s="38">
        <v>2804559</v>
      </c>
      <c r="D81" s="35"/>
      <c r="E81" s="36"/>
      <c r="F81" s="25"/>
      <c r="G81" s="18"/>
      <c r="H81" s="37"/>
      <c r="I81" s="18"/>
    </row>
    <row r="82" spans="1:9" ht="14.25" customHeight="1" x14ac:dyDescent="0.15">
      <c r="B82" s="36" t="s">
        <v>114</v>
      </c>
      <c r="C82" s="38">
        <v>0</v>
      </c>
      <c r="D82" s="35"/>
      <c r="E82" s="36"/>
      <c r="F82" s="25"/>
      <c r="G82" s="18"/>
      <c r="H82" s="37"/>
      <c r="I82" s="18"/>
    </row>
    <row r="83" spans="1:9" ht="14.25" customHeight="1" x14ac:dyDescent="0.15">
      <c r="B83" s="36" t="s">
        <v>115</v>
      </c>
      <c r="C83" s="24">
        <v>4234209</v>
      </c>
      <c r="D83" s="35"/>
      <c r="E83" s="36"/>
      <c r="F83" s="25"/>
      <c r="G83" s="18"/>
      <c r="H83" s="37"/>
      <c r="I83" s="18"/>
    </row>
    <row r="84" spans="1:9" ht="14.25" customHeight="1" x14ac:dyDescent="0.15">
      <c r="A84" s="51" t="s">
        <v>116</v>
      </c>
      <c r="B84" s="54"/>
      <c r="C84" s="34">
        <v>67154000</v>
      </c>
      <c r="D84" s="35"/>
      <c r="E84" s="36"/>
      <c r="F84" s="25"/>
      <c r="G84" s="18"/>
      <c r="H84" s="37"/>
      <c r="I84" s="18"/>
    </row>
    <row r="85" spans="1:9" ht="14.25" customHeight="1" x14ac:dyDescent="0.15">
      <c r="B85" s="36" t="s">
        <v>117</v>
      </c>
      <c r="C85" s="24">
        <v>67154000</v>
      </c>
      <c r="D85" s="35"/>
      <c r="E85" s="36"/>
      <c r="F85" s="25"/>
      <c r="G85" s="18"/>
      <c r="H85" s="37"/>
      <c r="I85" s="18"/>
    </row>
    <row r="86" spans="1:9" ht="3.75" customHeight="1" x14ac:dyDescent="0.15">
      <c r="A86" s="41"/>
      <c r="B86" s="42"/>
      <c r="C86" s="43"/>
      <c r="D86" s="44"/>
      <c r="E86" s="42"/>
      <c r="F86" s="45"/>
      <c r="G86" s="46"/>
      <c r="H86" s="47"/>
      <c r="I86" s="46"/>
    </row>
    <row r="87" spans="1:9" ht="14.1" customHeight="1" x14ac:dyDescent="0.15">
      <c r="A87" s="48" t="s">
        <v>118</v>
      </c>
      <c r="B87" s="48"/>
      <c r="C87" s="49"/>
      <c r="D87" s="8"/>
    </row>
    <row r="88" spans="1:9" ht="14.1" customHeight="1" x14ac:dyDescent="0.15">
      <c r="A88" s="48" t="s">
        <v>121</v>
      </c>
      <c r="B88" s="48"/>
      <c r="C88" s="8"/>
      <c r="D88" s="8"/>
    </row>
    <row r="89" spans="1:9" ht="14.1" customHeight="1" x14ac:dyDescent="0.15"/>
    <row r="90" spans="1:9" ht="14.1" customHeight="1" x14ac:dyDescent="0.15"/>
    <row r="91" spans="1:9" ht="12" customHeight="1" x14ac:dyDescent="0.15"/>
    <row r="92" spans="1:9" ht="12" customHeight="1" x14ac:dyDescent="0.15"/>
    <row r="94" spans="1:9" x14ac:dyDescent="0.15">
      <c r="B94" s="36"/>
      <c r="C94" s="50"/>
    </row>
  </sheetData>
  <mergeCells count="40">
    <mergeCell ref="A1:I1"/>
    <mergeCell ref="A3:I3"/>
    <mergeCell ref="A7:B7"/>
    <mergeCell ref="D7:E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5:B25"/>
    <mergeCell ref="D25:E25"/>
    <mergeCell ref="A26:B26"/>
    <mergeCell ref="D26:E26"/>
    <mergeCell ref="A22:B22"/>
    <mergeCell ref="D22:E22"/>
    <mergeCell ref="A23:B23"/>
    <mergeCell ref="D23:E23"/>
  </mergeCells>
  <phoneticPr fontId="2"/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2022-05-31T05:08:45Z</cp:lastPrinted>
  <dcterms:created xsi:type="dcterms:W3CDTF">2008-03-17T06:06:54Z</dcterms:created>
  <dcterms:modified xsi:type="dcterms:W3CDTF">2026-03-13T05:16:32Z</dcterms:modified>
</cp:coreProperties>
</file>