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6A289D3-30EC-46A1-B19D-7726EF8212E5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64" sheetId="8" r:id="rId1"/>
    <sheet name="R6年度内執行額" sheetId="1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0" l="1"/>
  <c r="H10" i="10"/>
  <c r="H9" i="10"/>
  <c r="D11" i="10"/>
  <c r="E11" i="10"/>
  <c r="F11" i="10"/>
  <c r="G11" i="10"/>
  <c r="C11" i="10"/>
  <c r="H8" i="10"/>
  <c r="G27" i="8"/>
  <c r="F27" i="8"/>
  <c r="E27" i="8"/>
  <c r="D27" i="8"/>
  <c r="B27" i="8"/>
</calcChain>
</file>

<file path=xl/sharedStrings.xml><?xml version="1.0" encoding="utf-8"?>
<sst xmlns="http://schemas.openxmlformats.org/spreadsheetml/2006/main" count="185" uniqueCount="61">
  <si>
    <t>国    庫    補    助    事    業</t>
  </si>
  <si>
    <t>圃場整備</t>
  </si>
  <si>
    <t>農道整備費</t>
  </si>
  <si>
    <t>防災事業費</t>
  </si>
  <si>
    <t>農地造成費</t>
  </si>
  <si>
    <t>草地改良</t>
  </si>
  <si>
    <t>排水事業費</t>
  </si>
  <si>
    <t>事業量</t>
  </si>
  <si>
    <t>事業費</t>
  </si>
  <si>
    <t>大  分  市</t>
  </si>
  <si>
    <t>別  府  市</t>
  </si>
  <si>
    <t>中  津  市</t>
  </si>
  <si>
    <t>日  田  市</t>
  </si>
  <si>
    <t>佐  伯  市</t>
  </si>
  <si>
    <t>臼  杵  市</t>
  </si>
  <si>
    <t>津久見  市</t>
  </si>
  <si>
    <t>竹  田  市</t>
  </si>
  <si>
    <t>豊後高田市</t>
  </si>
  <si>
    <t>杵  築  市</t>
  </si>
  <si>
    <t>宇  佐  市</t>
  </si>
  <si>
    <t>東国東  郡</t>
  </si>
  <si>
    <t>速  見  郡</t>
  </si>
  <si>
    <t>玖  珠  郡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</si>
  <si>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</si>
  <si>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</si>
  <si>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</si>
  <si>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</si>
  <si>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</si>
  <si>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</si>
  <si>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</si>
  <si>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</si>
  <si>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</si>
  <si>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(単位  ha、千円)</t>
    <phoneticPr fontId="6"/>
  </si>
  <si>
    <t>年度および
市      郡</t>
    <phoneticPr fontId="6"/>
  </si>
  <si>
    <r>
      <t>か</t>
    </r>
    <r>
      <rPr>
        <sz val="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ん</t>
    </r>
    <r>
      <rPr>
        <sz val="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が</t>
    </r>
    <r>
      <rPr>
        <sz val="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い</t>
    </r>
    <phoneticPr fontId="6"/>
  </si>
  <si>
    <t>平成17年度</t>
    <phoneticPr fontId="6"/>
  </si>
  <si>
    <t>令和元年度</t>
    <rPh sb="0" eb="1">
      <t>レイワ</t>
    </rPh>
    <rPh sb="1" eb="2">
      <t>ガン</t>
    </rPh>
    <rPh sb="2" eb="3">
      <t>ネン</t>
    </rPh>
    <rPh sb="4" eb="5">
      <t>ド</t>
    </rPh>
    <phoneticPr fontId="5"/>
  </si>
  <si>
    <t>豊後大野市</t>
    <rPh sb="2" eb="4">
      <t>オオノ</t>
    </rPh>
    <phoneticPr fontId="6"/>
  </si>
  <si>
    <t>由  布  市</t>
    <rPh sb="0" eb="1">
      <t>ユ</t>
    </rPh>
    <rPh sb="3" eb="4">
      <t>フ</t>
    </rPh>
    <phoneticPr fontId="6"/>
  </si>
  <si>
    <t>国  東  市</t>
    <rPh sb="0" eb="1">
      <t>クニ</t>
    </rPh>
    <rPh sb="3" eb="4">
      <t>ヒガシ</t>
    </rPh>
    <phoneticPr fontId="6"/>
  </si>
  <si>
    <t>平成27年度</t>
  </si>
  <si>
    <t>平成28年度</t>
  </si>
  <si>
    <t>平成29年度</t>
  </si>
  <si>
    <t>-</t>
  </si>
  <si>
    <t>平成30年度</t>
  </si>
  <si>
    <t>…</t>
  </si>
  <si>
    <t>令和6年度実績</t>
    <rPh sb="0" eb="2">
      <t>レイワ</t>
    </rPh>
    <rPh sb="3" eb="5">
      <t>ネンド</t>
    </rPh>
    <rPh sb="5" eb="7">
      <t>ジッセキ</t>
    </rPh>
    <phoneticPr fontId="6"/>
  </si>
  <si>
    <t>-</t>
    <phoneticPr fontId="5"/>
  </si>
  <si>
    <t>R6年度執行</t>
    <rPh sb="2" eb="4">
      <t>ネンド</t>
    </rPh>
    <rPh sb="4" eb="6">
      <t>シッコウ</t>
    </rPh>
    <phoneticPr fontId="5"/>
  </si>
  <si>
    <t>R5～R6繰越</t>
    <rPh sb="5" eb="7">
      <t>クリコシ</t>
    </rPh>
    <phoneticPr fontId="5"/>
  </si>
  <si>
    <t>R4～R6事故繰越</t>
    <rPh sb="5" eb="9">
      <t>ジコクリコシ</t>
    </rPh>
    <phoneticPr fontId="5"/>
  </si>
  <si>
    <t>計（千円）</t>
    <rPh sb="0" eb="1">
      <t>ケイ</t>
    </rPh>
    <rPh sb="2" eb="4">
      <t>センエン</t>
    </rPh>
    <phoneticPr fontId="5"/>
  </si>
  <si>
    <t>かんがい排水</t>
    <rPh sb="4" eb="6">
      <t>ハイスイ</t>
    </rPh>
    <phoneticPr fontId="5"/>
  </si>
  <si>
    <t>圃場整備</t>
    <rPh sb="0" eb="4">
      <t>ホジョウセイビ</t>
    </rPh>
    <phoneticPr fontId="5"/>
  </si>
  <si>
    <t>農道</t>
    <rPh sb="0" eb="2">
      <t>ノウドウ</t>
    </rPh>
    <phoneticPr fontId="5"/>
  </si>
  <si>
    <t>防災事業費</t>
    <rPh sb="0" eb="5">
      <t>ボウサイジギョウヒ</t>
    </rPh>
    <phoneticPr fontId="5"/>
  </si>
  <si>
    <t>農地造成</t>
    <rPh sb="0" eb="4">
      <t>ノウチゾウセイ</t>
    </rPh>
    <phoneticPr fontId="5"/>
  </si>
  <si>
    <t>計</t>
    <rPh sb="0" eb="1">
      <t>ケイ</t>
    </rPh>
    <phoneticPr fontId="5"/>
  </si>
  <si>
    <t>R6年度内執行額</t>
    <rPh sb="2" eb="5">
      <t>ネンドナイ</t>
    </rPh>
    <rPh sb="5" eb="8">
      <t>シッコウガク</t>
    </rPh>
    <phoneticPr fontId="5"/>
  </si>
  <si>
    <t>資料：県農地計画課、畜産技術室</t>
    <rPh sb="4" eb="6">
      <t>ノウチ</t>
    </rPh>
    <rPh sb="6" eb="8">
      <t>ケイカク</t>
    </rPh>
    <rPh sb="10" eb="12">
      <t>チクサン</t>
    </rPh>
    <rPh sb="12" eb="15">
      <t>ギジュツシツ</t>
    </rPh>
    <phoneticPr fontId="6"/>
  </si>
  <si>
    <t>64. 市郡別土地改良事業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</si>
</sst>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#,##0;[Red]#,##0"/>
    <numFmt numFmtId="178" formatCode="0.0_ "/>
    <numFmt numFmtId="179" formatCode="#,##0.0;[Red]#,##0.0"/>
    <numFmt numFmtId="180" formatCode="_ * #,##0.0_ ;_ * \-#,##0.0_ ;_ * &quot;-&quot;_ ;_ @_ "/>
    <numFmt numFmtId="181" formatCode="#,##0.00;[Red]#,##0.00"/>
    <numFmt numFmtId="182" formatCode="_ * #,##0.0_ ;_ * \-#,##0.0_ ;_ * &quot;-&quot;??_ ;_ @_ "/>
    <numFmt numFmtId="183" formatCode="_(* #,##0.0_);_(* \(#,##0.0\);_(* &quot;-&quot;_);_(@_)"/>
  </numFmts>
  <fonts count="13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 diagonalDown="1"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 style="medium">
        <color auto="1"/>
      </diagonal>
    </border>
  </borders>
  <cellStyleXfs count="4">
    <xf numFmtId="0" fontId="0" fillId="0" borderId="0"/>
    <xf numFmtId="0" fontId="1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38" fontId="0" fillId="0" borderId="0" xfId="0" applyNumberFormat="1"/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11" fillId="0" borderId="17" xfId="3" applyFont="1" applyBorder="1" applyAlignment="1"/>
    <xf numFmtId="38" fontId="10" fillId="0" borderId="17" xfId="3" applyFont="1" applyBorder="1" applyAlignment="1"/>
    <xf numFmtId="38" fontId="10" fillId="0" borderId="18" xfId="0" applyNumberFormat="1" applyFont="1" applyBorder="1"/>
    <xf numFmtId="0" fontId="10" fillId="0" borderId="19" xfId="0" applyFont="1" applyBorder="1" applyAlignment="1">
      <alignment horizontal="center" vertical="center"/>
    </xf>
    <xf numFmtId="38" fontId="10" fillId="2" borderId="20" xfId="0" applyNumberFormat="1" applyFont="1" applyFill="1" applyBorder="1"/>
    <xf numFmtId="0" fontId="0" fillId="0" borderId="22" xfId="0" applyBorder="1"/>
    <xf numFmtId="38" fontId="10" fillId="0" borderId="21" xfId="0" applyNumberFormat="1" applyFont="1" applyBorder="1"/>
    <xf numFmtId="177" fontId="2" fillId="0" borderId="0" xfId="2" applyNumberFormat="1" applyFont="1" applyAlignment="1">
      <alignment horizontal="center"/>
    </xf>
    <xf numFmtId="177" fontId="1" fillId="0" borderId="0" xfId="2" applyNumberFormat="1"/>
    <xf numFmtId="177" fontId="1" fillId="0" borderId="5" xfId="2" applyNumberFormat="1" applyBorder="1" applyAlignment="1">
      <alignment horizontal="left"/>
    </xf>
    <xf numFmtId="177" fontId="1" fillId="0" borderId="5" xfId="2" applyNumberFormat="1" applyBorder="1"/>
    <xf numFmtId="179" fontId="1" fillId="0" borderId="5" xfId="2" applyNumberFormat="1" applyBorder="1"/>
    <xf numFmtId="177" fontId="1" fillId="0" borderId="5" xfId="2" applyNumberFormat="1" applyBorder="1" applyAlignment="1">
      <alignment horizontal="centerContinuous"/>
    </xf>
    <xf numFmtId="181" fontId="1" fillId="0" borderId="5" xfId="2" applyNumberFormat="1" applyBorder="1"/>
    <xf numFmtId="177" fontId="1" fillId="0" borderId="5" xfId="2" applyNumberFormat="1" applyBorder="1" applyAlignment="1">
      <alignment horizontal="right"/>
    </xf>
    <xf numFmtId="177" fontId="1" fillId="0" borderId="1" xfId="2" applyNumberFormat="1" applyBorder="1" applyAlignment="1">
      <alignment horizontal="centerContinuous" vertical="center"/>
    </xf>
    <xf numFmtId="179" fontId="1" fillId="0" borderId="6" xfId="2" applyNumberFormat="1" applyBorder="1" applyAlignment="1">
      <alignment horizontal="centerContinuous" vertical="center"/>
    </xf>
    <xf numFmtId="177" fontId="1" fillId="0" borderId="6" xfId="2" applyNumberFormat="1" applyBorder="1" applyAlignment="1">
      <alignment horizontal="centerContinuous" vertical="center"/>
    </xf>
    <xf numFmtId="181" fontId="1" fillId="0" borderId="6" xfId="2" applyNumberFormat="1" applyBorder="1" applyAlignment="1">
      <alignment horizontal="centerContinuous" vertical="center"/>
    </xf>
    <xf numFmtId="177" fontId="1" fillId="0" borderId="0" xfId="2" applyNumberFormat="1" applyAlignment="1">
      <alignment vertical="center"/>
    </xf>
    <xf numFmtId="177" fontId="1" fillId="0" borderId="4" xfId="2" applyNumberFormat="1" applyBorder="1" applyAlignment="1">
      <alignment horizontal="center" vertical="center"/>
    </xf>
    <xf numFmtId="179" fontId="1" fillId="0" borderId="1" xfId="2" applyNumberFormat="1" applyBorder="1" applyAlignment="1">
      <alignment horizontal="centerContinuous" vertical="center"/>
    </xf>
    <xf numFmtId="181" fontId="1" fillId="0" borderId="1" xfId="2" applyNumberFormat="1" applyBorder="1" applyAlignment="1">
      <alignment horizontal="centerContinuous" vertical="center"/>
    </xf>
    <xf numFmtId="177" fontId="1" fillId="0" borderId="1" xfId="2" applyNumberFormat="1" applyBorder="1" applyAlignment="1">
      <alignment horizontal="center" vertical="center"/>
    </xf>
    <xf numFmtId="179" fontId="1" fillId="0" borderId="1" xfId="2" applyNumberFormat="1" applyBorder="1" applyAlignment="1">
      <alignment horizontal="center" vertical="center"/>
    </xf>
    <xf numFmtId="177" fontId="1" fillId="0" borderId="12" xfId="2" applyNumberFormat="1" applyBorder="1" applyAlignment="1">
      <alignment horizontal="center" vertical="center"/>
    </xf>
    <xf numFmtId="181" fontId="1" fillId="0" borderId="1" xfId="2" applyNumberFormat="1" applyBorder="1" applyAlignment="1">
      <alignment horizontal="center" vertical="center"/>
    </xf>
    <xf numFmtId="177" fontId="1" fillId="0" borderId="13" xfId="2" applyNumberFormat="1" applyBorder="1" applyAlignment="1">
      <alignment horizontal="center" vertical="center"/>
    </xf>
    <xf numFmtId="177" fontId="1" fillId="0" borderId="0" xfId="2" applyNumberFormat="1" applyAlignment="1">
      <alignment horizontal="center"/>
    </xf>
    <xf numFmtId="176" fontId="1" fillId="0" borderId="2" xfId="2" applyNumberFormat="1" applyBorder="1"/>
    <xf numFmtId="178" fontId="1" fillId="0" borderId="3" xfId="2" applyNumberFormat="1" applyBorder="1"/>
    <xf numFmtId="176" fontId="1" fillId="0" borderId="3" xfId="2" applyNumberFormat="1" applyBorder="1"/>
    <xf numFmtId="176" fontId="1" fillId="0" borderId="3" xfId="2" applyNumberFormat="1" applyBorder="1" applyAlignment="1">
      <alignment horizontal="right"/>
    </xf>
    <xf numFmtId="182" fontId="1" fillId="0" borderId="3" xfId="2" applyNumberFormat="1" applyBorder="1" applyAlignment="1">
      <alignment horizontal="right"/>
    </xf>
    <xf numFmtId="176" fontId="1" fillId="0" borderId="4" xfId="2" applyNumberFormat="1" applyBorder="1"/>
    <xf numFmtId="178" fontId="1" fillId="0" borderId="0" xfId="2" applyNumberFormat="1"/>
    <xf numFmtId="176" fontId="1" fillId="0" borderId="0" xfId="2" applyNumberFormat="1"/>
    <xf numFmtId="176" fontId="1" fillId="0" borderId="0" xfId="2" applyNumberFormat="1" applyAlignment="1">
      <alignment horizontal="right"/>
    </xf>
    <xf numFmtId="182" fontId="1" fillId="0" borderId="0" xfId="2" applyNumberFormat="1" applyAlignment="1">
      <alignment horizontal="right"/>
    </xf>
    <xf numFmtId="180" fontId="1" fillId="0" borderId="0" xfId="2" applyNumberFormat="1"/>
    <xf numFmtId="182" fontId="1" fillId="0" borderId="0" xfId="2" applyNumberFormat="1"/>
    <xf numFmtId="177" fontId="1" fillId="0" borderId="0" xfId="2" quotePrefix="1" applyNumberFormat="1" applyAlignment="1">
      <alignment horizontal="center"/>
    </xf>
    <xf numFmtId="180" fontId="1" fillId="0" borderId="0" xfId="2" applyNumberFormat="1" applyAlignment="1">
      <alignment horizontal="right"/>
    </xf>
    <xf numFmtId="177" fontId="9" fillId="0" borderId="0" xfId="2" quotePrefix="1" applyNumberFormat="1" applyFont="1" applyAlignment="1">
      <alignment horizontal="center"/>
    </xf>
    <xf numFmtId="176" fontId="9" fillId="0" borderId="4" xfId="2" applyNumberFormat="1" applyFont="1" applyBorder="1"/>
    <xf numFmtId="180" fontId="9" fillId="0" borderId="0" xfId="2" applyNumberFormat="1" applyFont="1"/>
    <xf numFmtId="176" fontId="9" fillId="0" borderId="0" xfId="2" applyNumberFormat="1" applyFont="1"/>
    <xf numFmtId="182" fontId="9" fillId="0" borderId="0" xfId="2" applyNumberFormat="1" applyFont="1"/>
    <xf numFmtId="177" fontId="9" fillId="0" borderId="0" xfId="2" applyNumberFormat="1" applyFont="1"/>
    <xf numFmtId="177" fontId="8" fillId="0" borderId="0" xfId="2" quotePrefix="1" applyNumberFormat="1" applyFont="1" applyAlignment="1">
      <alignment horizontal="center"/>
    </xf>
    <xf numFmtId="176" fontId="8" fillId="0" borderId="4" xfId="2" applyNumberFormat="1" applyFont="1" applyBorder="1"/>
    <xf numFmtId="180" fontId="8" fillId="0" borderId="0" xfId="2" applyNumberFormat="1" applyFont="1" applyAlignment="1">
      <alignment horizontal="right"/>
    </xf>
    <xf numFmtId="176" fontId="8" fillId="0" borderId="0" xfId="2" applyNumberFormat="1" applyFont="1"/>
    <xf numFmtId="176" fontId="8" fillId="0" borderId="0" xfId="2" applyNumberFormat="1" applyFont="1" applyAlignment="1">
      <alignment horizontal="right"/>
    </xf>
    <xf numFmtId="177" fontId="1" fillId="0" borderId="4" xfId="2" applyNumberFormat="1" applyBorder="1"/>
    <xf numFmtId="178" fontId="1" fillId="0" borderId="0" xfId="2" applyNumberFormat="1" applyAlignment="1">
      <alignment horizontal="right"/>
    </xf>
    <xf numFmtId="176" fontId="7" fillId="0" borderId="0" xfId="2" applyNumberFormat="1" applyFont="1"/>
    <xf numFmtId="0" fontId="2" fillId="0" borderId="0" xfId="0" applyFont="1"/>
    <xf numFmtId="177" fontId="1" fillId="0" borderId="3" xfId="2" applyNumberFormat="1" applyBorder="1"/>
    <xf numFmtId="179" fontId="1" fillId="0" borderId="3" xfId="2" applyNumberFormat="1" applyBorder="1"/>
    <xf numFmtId="181" fontId="1" fillId="0" borderId="3" xfId="2" applyNumberFormat="1" applyBorder="1"/>
    <xf numFmtId="179" fontId="1" fillId="0" borderId="0" xfId="2" applyNumberFormat="1"/>
    <xf numFmtId="181" fontId="1" fillId="0" borderId="0" xfId="2" applyNumberFormat="1"/>
    <xf numFmtId="177" fontId="1" fillId="0" borderId="0" xfId="2" applyNumberFormat="1" applyAlignment="1">
      <alignment horizontal="center" vertical="center"/>
    </xf>
    <xf numFmtId="176" fontId="1" fillId="0" borderId="4" xfId="2" applyNumberFormat="1" applyBorder="1" applyAlignment="1">
      <alignment horizontal="right" vertical="center"/>
    </xf>
    <xf numFmtId="176" fontId="1" fillId="0" borderId="0" xfId="2" applyNumberFormat="1" applyAlignment="1">
      <alignment horizontal="right" vertical="center"/>
    </xf>
    <xf numFmtId="177" fontId="1" fillId="0" borderId="8" xfId="2" applyNumberFormat="1" applyBorder="1" applyAlignment="1">
      <alignment horizontal="center" vertical="center"/>
    </xf>
    <xf numFmtId="183" fontId="1" fillId="0" borderId="0" xfId="2" applyNumberFormat="1" applyAlignment="1">
      <alignment horizontal="right" vertical="center"/>
    </xf>
    <xf numFmtId="180" fontId="1" fillId="0" borderId="0" xfId="2" applyNumberFormat="1" applyAlignment="1">
      <alignment horizontal="right" vertical="center"/>
    </xf>
    <xf numFmtId="176" fontId="1" fillId="0" borderId="1" xfId="2" applyNumberFormat="1" applyBorder="1" applyAlignment="1">
      <alignment horizontal="right" vertical="center"/>
    </xf>
    <xf numFmtId="177" fontId="0" fillId="0" borderId="0" xfId="2" applyNumberFormat="1" applyFont="1" applyAlignment="1">
      <alignment horizontal="center"/>
    </xf>
    <xf numFmtId="177" fontId="2" fillId="0" borderId="0" xfId="2" applyNumberFormat="1" applyFont="1" applyAlignment="1">
      <alignment horizontal="center"/>
    </xf>
    <xf numFmtId="177" fontId="3" fillId="0" borderId="7" xfId="2" applyNumberFormat="1" applyFont="1" applyBorder="1" applyAlignment="1">
      <alignment horizontal="center" vertical="center" wrapText="1"/>
    </xf>
    <xf numFmtId="177" fontId="3" fillId="0" borderId="8" xfId="2" applyNumberFormat="1" applyFont="1" applyBorder="1" applyAlignment="1">
      <alignment horizontal="center" vertical="center" wrapText="1"/>
    </xf>
    <xf numFmtId="177" fontId="3" fillId="0" borderId="9" xfId="2" applyNumberFormat="1" applyFont="1" applyBorder="1" applyAlignment="1">
      <alignment horizontal="center" vertical="center" wrapText="1"/>
    </xf>
    <xf numFmtId="177" fontId="1" fillId="0" borderId="10" xfId="2" applyNumberFormat="1" applyBorder="1" applyAlignment="1">
      <alignment horizontal="center" vertical="center"/>
    </xf>
    <xf numFmtId="177" fontId="1" fillId="0" borderId="11" xfId="2" applyNumberFormat="1" applyBorder="1" applyAlignment="1">
      <alignment horizontal="center" vertical="center"/>
    </xf>
    <xf numFmtId="177" fontId="1" fillId="0" borderId="2" xfId="2" applyNumberFormat="1" applyBorder="1" applyAlignment="1">
      <alignment horizontal="center" vertical="center"/>
    </xf>
    <xf numFmtId="177" fontId="1" fillId="0" borderId="1" xfId="2" applyNumberForma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" fillId="0" borderId="0" xfId="2" applyNumberFormat="1" applyFont="1" applyAlignment="1">
      <alignment horizontal="right" vertical="center"/>
    </xf>
  </cellXfs>
  <cellStyles count="4">
    <cellStyle name="桁区切り" xfId="3" builtinId="6"/>
    <cellStyle name="統計年鑑書式" xfId="1" xr:uid="{00000000-0005-0000-0000-000000000000}"/>
    <cellStyle name="標準" xfId="0" builtinId="0"/>
    <cellStyle name="標準_6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GridLines="0" tabSelected="1" zoomScaleNormal="100" workbookViewId="0">
      <selection sqref="A1:I1"/>
    </sheetView>
  </sheetViews>
  <sheetFormatPr defaultColWidth="6.3984375" defaultRowHeight="12" x14ac:dyDescent="0.15"/>
  <cols>
    <col min="1" max="1" width="9.59765625" style="13" customWidth="1"/>
    <col min="2" max="2" width="10.69921875" style="13" customWidth="1"/>
    <col min="3" max="3" width="10.69921875" style="66" customWidth="1"/>
    <col min="4" max="6" width="10.69921875" style="13" customWidth="1"/>
    <col min="7" max="7" width="7.69921875" style="13" customWidth="1"/>
    <col min="8" max="8" width="7.69921875" style="67" customWidth="1"/>
    <col min="9" max="9" width="9.69921875" style="13" customWidth="1"/>
    <col min="10" max="10" width="6.3984375" style="13"/>
    <col min="11" max="11" width="8.19921875" style="13" bestFit="1" customWidth="1"/>
    <col min="12" max="16384" width="6.3984375" style="13"/>
  </cols>
  <sheetData>
    <row r="1" spans="1:9" ht="18" customHeight="1" x14ac:dyDescent="0.2">
      <c r="A1" s="75" t="s">
        <v>60</v>
      </c>
      <c r="B1" s="76"/>
      <c r="C1" s="76"/>
      <c r="D1" s="76"/>
      <c r="E1" s="76"/>
      <c r="F1" s="76"/>
      <c r="G1" s="76"/>
      <c r="H1" s="76"/>
      <c r="I1" s="76"/>
    </row>
    <row r="2" spans="1:9" ht="12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15.75" customHeight="1" thickBot="1" x14ac:dyDescent="0.2">
      <c r="A3" s="14" t="s">
        <v>32</v>
      </c>
      <c r="B3" s="15"/>
      <c r="C3" s="16"/>
      <c r="D3" s="15"/>
      <c r="E3" s="15"/>
      <c r="F3" s="15"/>
      <c r="G3" s="17"/>
      <c r="H3" s="18"/>
      <c r="I3" s="19" t="s">
        <v>46</v>
      </c>
    </row>
    <row r="4" spans="1:9" s="24" customFormat="1" ht="18" customHeight="1" thickTop="1" x14ac:dyDescent="0.2">
      <c r="A4" s="77" t="s">
        <v>33</v>
      </c>
      <c r="B4" s="20" t="s">
        <v>0</v>
      </c>
      <c r="C4" s="21"/>
      <c r="D4" s="22"/>
      <c r="E4" s="22"/>
      <c r="F4" s="22"/>
      <c r="G4" s="22"/>
      <c r="H4" s="23"/>
      <c r="I4" s="22"/>
    </row>
    <row r="5" spans="1:9" s="24" customFormat="1" ht="15.75" customHeight="1" x14ac:dyDescent="0.2">
      <c r="A5" s="78"/>
      <c r="B5" s="25" t="s">
        <v>34</v>
      </c>
      <c r="C5" s="26" t="s">
        <v>1</v>
      </c>
      <c r="D5" s="20"/>
      <c r="E5" s="80" t="s">
        <v>2</v>
      </c>
      <c r="F5" s="82" t="s">
        <v>3</v>
      </c>
      <c r="G5" s="80" t="s">
        <v>4</v>
      </c>
      <c r="H5" s="27" t="s">
        <v>5</v>
      </c>
      <c r="I5" s="20"/>
    </row>
    <row r="6" spans="1:9" s="24" customFormat="1" ht="15.75" customHeight="1" x14ac:dyDescent="0.2">
      <c r="A6" s="79"/>
      <c r="B6" s="28" t="s">
        <v>6</v>
      </c>
      <c r="C6" s="29" t="s">
        <v>7</v>
      </c>
      <c r="D6" s="30" t="s">
        <v>8</v>
      </c>
      <c r="E6" s="81"/>
      <c r="F6" s="83"/>
      <c r="G6" s="81"/>
      <c r="H6" s="31" t="s">
        <v>7</v>
      </c>
      <c r="I6" s="32" t="s">
        <v>8</v>
      </c>
    </row>
    <row r="7" spans="1:9" ht="15" hidden="1" customHeight="1" x14ac:dyDescent="0.15">
      <c r="A7" s="33" t="s">
        <v>35</v>
      </c>
      <c r="B7" s="34">
        <v>452442</v>
      </c>
      <c r="C7" s="35">
        <v>90.5</v>
      </c>
      <c r="D7" s="36">
        <v>2181511</v>
      </c>
      <c r="E7" s="36">
        <v>6769300</v>
      </c>
      <c r="F7" s="36">
        <v>1705200</v>
      </c>
      <c r="G7" s="37">
        <v>0</v>
      </c>
      <c r="H7" s="38">
        <v>31.5</v>
      </c>
      <c r="I7" s="36">
        <v>67326</v>
      </c>
    </row>
    <row r="8" spans="1:9" ht="15" hidden="1" customHeight="1" x14ac:dyDescent="0.15">
      <c r="A8" s="33" t="s">
        <v>23</v>
      </c>
      <c r="B8" s="39">
        <v>1132082</v>
      </c>
      <c r="C8" s="40">
        <v>120.5</v>
      </c>
      <c r="D8" s="41">
        <v>2212682</v>
      </c>
      <c r="E8" s="41">
        <v>8108885</v>
      </c>
      <c r="F8" s="41">
        <v>1996212</v>
      </c>
      <c r="G8" s="42">
        <v>0</v>
      </c>
      <c r="H8" s="43">
        <v>15.4</v>
      </c>
      <c r="I8" s="41">
        <v>17892</v>
      </c>
    </row>
    <row r="9" spans="1:9" ht="15" hidden="1" customHeight="1" x14ac:dyDescent="0.15">
      <c r="A9" s="33" t="s">
        <v>24</v>
      </c>
      <c r="B9" s="39">
        <v>1114168</v>
      </c>
      <c r="C9" s="40">
        <v>85.899999999999991</v>
      </c>
      <c r="D9" s="41">
        <v>2306499</v>
      </c>
      <c r="E9" s="41">
        <v>6885315</v>
      </c>
      <c r="F9" s="41">
        <v>2092898</v>
      </c>
      <c r="G9" s="41">
        <v>7749</v>
      </c>
      <c r="H9" s="43">
        <v>24.6</v>
      </c>
      <c r="I9" s="41">
        <v>24902</v>
      </c>
    </row>
    <row r="10" spans="1:9" ht="15" hidden="1" customHeight="1" x14ac:dyDescent="0.15">
      <c r="A10" s="33" t="s">
        <v>25</v>
      </c>
      <c r="B10" s="39">
        <v>1123571</v>
      </c>
      <c r="C10" s="40">
        <v>47.2</v>
      </c>
      <c r="D10" s="41">
        <v>1394579</v>
      </c>
      <c r="E10" s="41">
        <v>5353457</v>
      </c>
      <c r="F10" s="41">
        <v>2429574</v>
      </c>
      <c r="G10" s="41">
        <v>36000</v>
      </c>
      <c r="H10" s="43">
        <v>30.299999999999997</v>
      </c>
      <c r="I10" s="41">
        <v>41958</v>
      </c>
    </row>
    <row r="11" spans="1:9" ht="15" hidden="1" customHeight="1" x14ac:dyDescent="0.15">
      <c r="A11" s="33" t="s">
        <v>26</v>
      </c>
      <c r="B11" s="39">
        <v>1544499</v>
      </c>
      <c r="C11" s="40">
        <v>36</v>
      </c>
      <c r="D11" s="41">
        <v>1450466</v>
      </c>
      <c r="E11" s="41">
        <v>4883357</v>
      </c>
      <c r="F11" s="41">
        <v>2472181</v>
      </c>
      <c r="G11" s="41">
        <v>9520</v>
      </c>
      <c r="H11" s="43">
        <v>18.8</v>
      </c>
      <c r="I11" s="41">
        <v>30901</v>
      </c>
    </row>
    <row r="12" spans="1:9" ht="15" hidden="1" customHeight="1" x14ac:dyDescent="0.15">
      <c r="A12" s="33" t="s">
        <v>27</v>
      </c>
      <c r="B12" s="39">
        <v>1426369</v>
      </c>
      <c r="C12" s="40">
        <v>69.7</v>
      </c>
      <c r="D12" s="41">
        <v>1521885</v>
      </c>
      <c r="E12" s="41">
        <v>3328628</v>
      </c>
      <c r="F12" s="41">
        <v>1869542</v>
      </c>
      <c r="G12" s="41">
        <v>0</v>
      </c>
      <c r="H12" s="43">
        <v>14.7</v>
      </c>
      <c r="I12" s="41">
        <v>19992</v>
      </c>
    </row>
    <row r="13" spans="1:9" ht="15" hidden="1" customHeight="1" x14ac:dyDescent="0.15">
      <c r="A13" s="33" t="s">
        <v>28</v>
      </c>
      <c r="B13" s="39">
        <v>1635787</v>
      </c>
      <c r="C13" s="40">
        <v>45.8</v>
      </c>
      <c r="D13" s="41">
        <v>748583</v>
      </c>
      <c r="E13" s="41">
        <v>2846378</v>
      </c>
      <c r="F13" s="41">
        <v>1990045</v>
      </c>
      <c r="G13" s="41">
        <v>0</v>
      </c>
      <c r="H13" s="43">
        <v>0</v>
      </c>
      <c r="I13" s="41">
        <v>0</v>
      </c>
    </row>
    <row r="14" spans="1:9" ht="15" hidden="1" customHeight="1" x14ac:dyDescent="0.15">
      <c r="A14" s="33" t="s">
        <v>29</v>
      </c>
      <c r="B14" s="39">
        <v>2355080</v>
      </c>
      <c r="C14" s="40">
        <v>73.5</v>
      </c>
      <c r="D14" s="41">
        <v>1193686</v>
      </c>
      <c r="E14" s="41">
        <v>4936766</v>
      </c>
      <c r="F14" s="41">
        <v>2887397</v>
      </c>
      <c r="G14" s="41">
        <v>0</v>
      </c>
      <c r="H14" s="43">
        <v>14</v>
      </c>
      <c r="I14" s="41">
        <v>20867</v>
      </c>
    </row>
    <row r="15" spans="1:9" ht="15" hidden="1" customHeight="1" x14ac:dyDescent="0.15">
      <c r="A15" s="33" t="s">
        <v>30</v>
      </c>
      <c r="B15" s="39">
        <v>2000252</v>
      </c>
      <c r="C15" s="44">
        <v>27.099999999999998</v>
      </c>
      <c r="D15" s="41">
        <v>745496</v>
      </c>
      <c r="E15" s="41">
        <v>2727943</v>
      </c>
      <c r="F15" s="41">
        <v>1190438</v>
      </c>
      <c r="G15" s="41">
        <v>0</v>
      </c>
      <c r="H15" s="45">
        <v>30.3</v>
      </c>
      <c r="I15" s="41">
        <v>41440</v>
      </c>
    </row>
    <row r="16" spans="1:9" ht="15" hidden="1" customHeight="1" x14ac:dyDescent="0.15">
      <c r="A16" s="33" t="s">
        <v>31</v>
      </c>
      <c r="B16" s="39">
        <v>1723784</v>
      </c>
      <c r="C16" s="44">
        <v>26.4</v>
      </c>
      <c r="D16" s="41">
        <v>818355</v>
      </c>
      <c r="E16" s="41">
        <v>1064017</v>
      </c>
      <c r="F16" s="41">
        <v>1863332</v>
      </c>
      <c r="G16" s="41">
        <v>0</v>
      </c>
      <c r="H16" s="45">
        <v>16.2</v>
      </c>
      <c r="I16" s="41">
        <v>23679</v>
      </c>
    </row>
    <row r="17" spans="1:9" ht="15" hidden="1" customHeight="1" x14ac:dyDescent="0.15">
      <c r="A17" s="33" t="s">
        <v>40</v>
      </c>
      <c r="B17" s="39">
        <v>2613466.3449999997</v>
      </c>
      <c r="C17" s="44">
        <v>47.9</v>
      </c>
      <c r="D17" s="41">
        <v>797721.59999999998</v>
      </c>
      <c r="E17" s="41">
        <v>923362</v>
      </c>
      <c r="F17" s="41">
        <v>1087334</v>
      </c>
      <c r="G17" s="41">
        <v>0</v>
      </c>
      <c r="H17" s="45">
        <v>36.1</v>
      </c>
      <c r="I17" s="41">
        <v>56371</v>
      </c>
    </row>
    <row r="18" spans="1:9" ht="18" hidden="1" customHeight="1" x14ac:dyDescent="0.15">
      <c r="A18" s="33" t="s">
        <v>41</v>
      </c>
      <c r="B18" s="39">
        <v>3965052</v>
      </c>
      <c r="C18" s="44">
        <v>49.8</v>
      </c>
      <c r="D18" s="41">
        <v>1346984</v>
      </c>
      <c r="E18" s="41">
        <v>2132333</v>
      </c>
      <c r="F18" s="41">
        <v>2498589</v>
      </c>
      <c r="G18" s="41">
        <v>0</v>
      </c>
      <c r="H18" s="45">
        <v>10.4</v>
      </c>
      <c r="I18" s="41">
        <v>22908</v>
      </c>
    </row>
    <row r="19" spans="1:9" ht="23.25" hidden="1" customHeight="1" x14ac:dyDescent="0.15">
      <c r="A19" s="33" t="s">
        <v>42</v>
      </c>
      <c r="B19" s="39">
        <v>5044434.7220000001</v>
      </c>
      <c r="C19" s="44">
        <v>38.589999999999996</v>
      </c>
      <c r="D19" s="41">
        <v>832683.89500000002</v>
      </c>
      <c r="E19" s="41">
        <v>1686747.423</v>
      </c>
      <c r="F19" s="41">
        <v>2055936</v>
      </c>
      <c r="G19" s="41">
        <v>0</v>
      </c>
      <c r="H19" s="45">
        <v>7.6</v>
      </c>
      <c r="I19" s="41">
        <v>16210</v>
      </c>
    </row>
    <row r="20" spans="1:9" ht="23.25" hidden="1" customHeight="1" x14ac:dyDescent="0.15">
      <c r="A20" s="33" t="s">
        <v>44</v>
      </c>
      <c r="B20" s="39">
        <v>5432384.9440000001</v>
      </c>
      <c r="C20" s="44">
        <v>124.22000000000001</v>
      </c>
      <c r="D20" s="41">
        <v>1435507</v>
      </c>
      <c r="E20" s="41">
        <v>1009369.916</v>
      </c>
      <c r="F20" s="41">
        <v>2413759</v>
      </c>
      <c r="G20" s="41">
        <v>0</v>
      </c>
      <c r="H20" s="45">
        <v>13.1</v>
      </c>
      <c r="I20" s="41">
        <v>17935</v>
      </c>
    </row>
    <row r="21" spans="1:9" ht="18" customHeight="1" x14ac:dyDescent="0.15">
      <c r="A21" s="33" t="s">
        <v>36</v>
      </c>
      <c r="B21" s="39">
        <v>4777441</v>
      </c>
      <c r="C21" s="44">
        <v>117.3</v>
      </c>
      <c r="D21" s="41">
        <v>2961970</v>
      </c>
      <c r="E21" s="41">
        <v>1396302</v>
      </c>
      <c r="F21" s="41">
        <v>3301293</v>
      </c>
      <c r="G21" s="41">
        <v>0</v>
      </c>
      <c r="H21" s="45">
        <v>9</v>
      </c>
      <c r="I21" s="41">
        <v>16065</v>
      </c>
    </row>
    <row r="22" spans="1:9" ht="18" customHeight="1" x14ac:dyDescent="0.15">
      <c r="A22" s="46">
        <v>2</v>
      </c>
      <c r="B22" s="39">
        <v>5496053</v>
      </c>
      <c r="C22" s="44">
        <v>59.399999999999991</v>
      </c>
      <c r="D22" s="41">
        <v>2385949</v>
      </c>
      <c r="E22" s="41">
        <v>1013876</v>
      </c>
      <c r="F22" s="41">
        <v>3638379</v>
      </c>
      <c r="G22" s="41">
        <v>0</v>
      </c>
      <c r="H22" s="45">
        <v>40.799999999999997</v>
      </c>
      <c r="I22" s="41">
        <v>61281</v>
      </c>
    </row>
    <row r="23" spans="1:9" ht="18" customHeight="1" x14ac:dyDescent="0.15">
      <c r="A23" s="46">
        <v>3</v>
      </c>
      <c r="B23" s="39">
        <v>2963985</v>
      </c>
      <c r="C23" s="44">
        <v>0</v>
      </c>
      <c r="D23" s="41">
        <v>2082802</v>
      </c>
      <c r="E23" s="41">
        <v>762819</v>
      </c>
      <c r="F23" s="41">
        <v>3005626</v>
      </c>
      <c r="G23" s="41">
        <v>38334</v>
      </c>
      <c r="H23" s="45">
        <v>2.7</v>
      </c>
      <c r="I23" s="41">
        <v>5126</v>
      </c>
    </row>
    <row r="24" spans="1:9" ht="18" customHeight="1" x14ac:dyDescent="0.15">
      <c r="A24" s="46">
        <v>4</v>
      </c>
      <c r="B24" s="39">
        <v>5856726.1140000001</v>
      </c>
      <c r="C24" s="47">
        <v>0</v>
      </c>
      <c r="D24" s="41">
        <v>3789564.8489999999</v>
      </c>
      <c r="E24" s="41">
        <v>1389702.01</v>
      </c>
      <c r="F24" s="41">
        <v>3548122.8859999999</v>
      </c>
      <c r="G24" s="42" t="s">
        <v>43</v>
      </c>
      <c r="H24" s="47">
        <v>26.4</v>
      </c>
      <c r="I24" s="42">
        <v>55286</v>
      </c>
    </row>
    <row r="25" spans="1:9" ht="18" customHeight="1" x14ac:dyDescent="0.15">
      <c r="A25" s="46">
        <v>5</v>
      </c>
      <c r="B25" s="39">
        <v>5036554.608</v>
      </c>
      <c r="C25" s="47" t="s">
        <v>43</v>
      </c>
      <c r="D25" s="41">
        <v>4740026.4060000004</v>
      </c>
      <c r="E25" s="41">
        <v>1090829.6000000001</v>
      </c>
      <c r="F25" s="41">
        <v>3582037.9040000001</v>
      </c>
      <c r="G25" s="42" t="s">
        <v>43</v>
      </c>
      <c r="H25" s="47">
        <v>11.4</v>
      </c>
      <c r="I25" s="42">
        <v>27874</v>
      </c>
    </row>
    <row r="26" spans="1:9" s="53" customFormat="1" ht="6" customHeight="1" x14ac:dyDescent="0.15">
      <c r="A26" s="48"/>
      <c r="B26" s="49"/>
      <c r="C26" s="50"/>
      <c r="D26" s="51"/>
      <c r="E26" s="51"/>
      <c r="F26" s="51"/>
      <c r="G26" s="51"/>
      <c r="H26" s="52"/>
      <c r="I26" s="51"/>
    </row>
    <row r="27" spans="1:9" s="53" customFormat="1" ht="20.100000000000001" customHeight="1" x14ac:dyDescent="0.15">
      <c r="A27" s="54">
        <v>6</v>
      </c>
      <c r="B27" s="55">
        <f>(2245514062+1939650998+354016000)/1000</f>
        <v>4539181.0599999996</v>
      </c>
      <c r="C27" s="56" t="s">
        <v>47</v>
      </c>
      <c r="D27" s="57">
        <f>(1605894400+3642734944+253120000)/1000</f>
        <v>5501749.3439999996</v>
      </c>
      <c r="E27" s="57">
        <f>(638774320+503820200+62498000)/1000</f>
        <v>1205092.52</v>
      </c>
      <c r="F27" s="57">
        <f>(1195509298+2409110400+118436000)/1000</f>
        <v>3723055.6979999999</v>
      </c>
      <c r="G27" s="58">
        <f>90720000/1000</f>
        <v>90720</v>
      </c>
      <c r="H27" s="56" t="s">
        <v>47</v>
      </c>
      <c r="I27" s="58" t="s">
        <v>47</v>
      </c>
    </row>
    <row r="28" spans="1:9" ht="14.25" customHeight="1" x14ac:dyDescent="0.2">
      <c r="A28" s="33"/>
      <c r="B28" s="59"/>
      <c r="C28" s="60"/>
      <c r="G28" s="61"/>
      <c r="H28" s="43"/>
      <c r="I28" s="62"/>
    </row>
    <row r="29" spans="1:9" ht="20.100000000000001" customHeight="1" x14ac:dyDescent="0.15">
      <c r="A29" s="68" t="s">
        <v>9</v>
      </c>
      <c r="B29" s="69" t="s">
        <v>45</v>
      </c>
      <c r="C29" s="85" t="s">
        <v>47</v>
      </c>
      <c r="D29" s="70" t="s">
        <v>45</v>
      </c>
      <c r="E29" s="70" t="s">
        <v>45</v>
      </c>
      <c r="F29" s="70" t="s">
        <v>45</v>
      </c>
      <c r="G29" s="70">
        <v>0</v>
      </c>
      <c r="H29" s="70" t="s">
        <v>43</v>
      </c>
      <c r="I29" s="70" t="s">
        <v>43</v>
      </c>
    </row>
    <row r="30" spans="1:9" ht="20.100000000000001" customHeight="1" x14ac:dyDescent="0.15">
      <c r="A30" s="71" t="s">
        <v>10</v>
      </c>
      <c r="B30" s="70" t="s">
        <v>45</v>
      </c>
      <c r="C30" s="85" t="s">
        <v>47</v>
      </c>
      <c r="D30" s="70" t="s">
        <v>45</v>
      </c>
      <c r="E30" s="70" t="s">
        <v>45</v>
      </c>
      <c r="F30" s="70" t="s">
        <v>45</v>
      </c>
      <c r="G30" s="70">
        <v>0</v>
      </c>
      <c r="H30" s="70" t="s">
        <v>43</v>
      </c>
      <c r="I30" s="70" t="s">
        <v>43</v>
      </c>
    </row>
    <row r="31" spans="1:9" ht="20.100000000000001" customHeight="1" x14ac:dyDescent="0.15">
      <c r="A31" s="71" t="s">
        <v>11</v>
      </c>
      <c r="B31" s="70" t="s">
        <v>45</v>
      </c>
      <c r="C31" s="85" t="s">
        <v>47</v>
      </c>
      <c r="D31" s="70" t="s">
        <v>45</v>
      </c>
      <c r="E31" s="70" t="s">
        <v>45</v>
      </c>
      <c r="F31" s="70" t="s">
        <v>45</v>
      </c>
      <c r="G31" s="70">
        <v>0</v>
      </c>
      <c r="H31" s="70" t="s">
        <v>43</v>
      </c>
      <c r="I31" s="70" t="s">
        <v>43</v>
      </c>
    </row>
    <row r="32" spans="1:9" ht="20.100000000000001" customHeight="1" x14ac:dyDescent="0.15">
      <c r="A32" s="71" t="s">
        <v>12</v>
      </c>
      <c r="B32" s="70" t="s">
        <v>45</v>
      </c>
      <c r="C32" s="85" t="s">
        <v>47</v>
      </c>
      <c r="D32" s="70" t="s">
        <v>45</v>
      </c>
      <c r="E32" s="70" t="s">
        <v>45</v>
      </c>
      <c r="F32" s="70" t="s">
        <v>45</v>
      </c>
      <c r="G32" s="70">
        <v>0</v>
      </c>
      <c r="H32" s="70" t="s">
        <v>43</v>
      </c>
      <c r="I32" s="70" t="s">
        <v>43</v>
      </c>
    </row>
    <row r="33" spans="1:9" ht="20.100000000000001" customHeight="1" x14ac:dyDescent="0.15">
      <c r="A33" s="71" t="s">
        <v>13</v>
      </c>
      <c r="B33" s="70" t="s">
        <v>45</v>
      </c>
      <c r="C33" s="85" t="s">
        <v>47</v>
      </c>
      <c r="D33" s="70" t="s">
        <v>45</v>
      </c>
      <c r="E33" s="70" t="s">
        <v>45</v>
      </c>
      <c r="F33" s="70" t="s">
        <v>45</v>
      </c>
      <c r="G33" s="70">
        <v>0</v>
      </c>
      <c r="H33" s="70" t="s">
        <v>43</v>
      </c>
      <c r="I33" s="70" t="s">
        <v>43</v>
      </c>
    </row>
    <row r="34" spans="1:9" ht="20.100000000000001" customHeight="1" x14ac:dyDescent="0.15">
      <c r="A34" s="68" t="s">
        <v>14</v>
      </c>
      <c r="B34" s="69" t="s">
        <v>45</v>
      </c>
      <c r="C34" s="85" t="s">
        <v>47</v>
      </c>
      <c r="D34" s="70" t="s">
        <v>45</v>
      </c>
      <c r="E34" s="70" t="s">
        <v>45</v>
      </c>
      <c r="F34" s="70" t="s">
        <v>45</v>
      </c>
      <c r="G34" s="70">
        <v>0</v>
      </c>
      <c r="H34" s="70" t="s">
        <v>43</v>
      </c>
      <c r="I34" s="70" t="s">
        <v>43</v>
      </c>
    </row>
    <row r="35" spans="1:9" ht="20.100000000000001" customHeight="1" x14ac:dyDescent="0.15">
      <c r="A35" s="68" t="s">
        <v>15</v>
      </c>
      <c r="B35" s="69" t="s">
        <v>45</v>
      </c>
      <c r="C35" s="85" t="s">
        <v>47</v>
      </c>
      <c r="D35" s="70" t="s">
        <v>45</v>
      </c>
      <c r="E35" s="70" t="s">
        <v>45</v>
      </c>
      <c r="F35" s="70" t="s">
        <v>45</v>
      </c>
      <c r="G35" s="70">
        <v>0</v>
      </c>
      <c r="H35" s="70" t="s">
        <v>43</v>
      </c>
      <c r="I35" s="70" t="s">
        <v>43</v>
      </c>
    </row>
    <row r="36" spans="1:9" ht="20.100000000000001" customHeight="1" x14ac:dyDescent="0.15">
      <c r="A36" s="68" t="s">
        <v>16</v>
      </c>
      <c r="B36" s="69" t="s">
        <v>45</v>
      </c>
      <c r="C36" s="85" t="s">
        <v>47</v>
      </c>
      <c r="D36" s="70" t="s">
        <v>45</v>
      </c>
      <c r="E36" s="70" t="s">
        <v>45</v>
      </c>
      <c r="F36" s="70" t="s">
        <v>45</v>
      </c>
      <c r="G36" s="70">
        <v>0</v>
      </c>
      <c r="H36" s="72" t="s">
        <v>43</v>
      </c>
      <c r="I36" s="70" t="s">
        <v>43</v>
      </c>
    </row>
    <row r="37" spans="1:9" ht="20.100000000000001" customHeight="1" x14ac:dyDescent="0.15">
      <c r="A37" s="68" t="s">
        <v>17</v>
      </c>
      <c r="B37" s="69" t="s">
        <v>45</v>
      </c>
      <c r="C37" s="85" t="s">
        <v>47</v>
      </c>
      <c r="D37" s="70" t="s">
        <v>45</v>
      </c>
      <c r="E37" s="70" t="s">
        <v>45</v>
      </c>
      <c r="F37" s="70" t="s">
        <v>45</v>
      </c>
      <c r="G37" s="70">
        <v>0</v>
      </c>
      <c r="H37" s="70" t="s">
        <v>43</v>
      </c>
      <c r="I37" s="70" t="s">
        <v>43</v>
      </c>
    </row>
    <row r="38" spans="1:9" ht="20.100000000000001" customHeight="1" x14ac:dyDescent="0.15">
      <c r="A38" s="68" t="s">
        <v>18</v>
      </c>
      <c r="B38" s="69" t="s">
        <v>45</v>
      </c>
      <c r="C38" s="85" t="s">
        <v>47</v>
      </c>
      <c r="D38" s="70" t="s">
        <v>45</v>
      </c>
      <c r="E38" s="70" t="s">
        <v>45</v>
      </c>
      <c r="F38" s="70" t="s">
        <v>45</v>
      </c>
      <c r="G38" s="70">
        <v>0</v>
      </c>
      <c r="H38" s="70" t="s">
        <v>43</v>
      </c>
      <c r="I38" s="70" t="s">
        <v>43</v>
      </c>
    </row>
    <row r="39" spans="1:9" ht="20.100000000000001" customHeight="1" x14ac:dyDescent="0.15">
      <c r="A39" s="68" t="s">
        <v>19</v>
      </c>
      <c r="B39" s="69" t="s">
        <v>45</v>
      </c>
      <c r="C39" s="85" t="s">
        <v>47</v>
      </c>
      <c r="D39" s="70" t="s">
        <v>45</v>
      </c>
      <c r="E39" s="70" t="s">
        <v>45</v>
      </c>
      <c r="F39" s="70" t="s">
        <v>45</v>
      </c>
      <c r="G39" s="70">
        <v>0</v>
      </c>
      <c r="H39" s="70" t="s">
        <v>43</v>
      </c>
      <c r="I39" s="70" t="s">
        <v>43</v>
      </c>
    </row>
    <row r="40" spans="1:9" ht="20.100000000000001" customHeight="1" x14ac:dyDescent="0.15">
      <c r="A40" s="71" t="s">
        <v>37</v>
      </c>
      <c r="B40" s="70" t="s">
        <v>45</v>
      </c>
      <c r="C40" s="85" t="s">
        <v>47</v>
      </c>
      <c r="D40" s="70" t="s">
        <v>45</v>
      </c>
      <c r="E40" s="70" t="s">
        <v>45</v>
      </c>
      <c r="F40" s="70" t="s">
        <v>45</v>
      </c>
      <c r="G40" s="70">
        <v>0</v>
      </c>
      <c r="H40" s="73" t="s">
        <v>43</v>
      </c>
      <c r="I40" s="70" t="s">
        <v>43</v>
      </c>
    </row>
    <row r="41" spans="1:9" ht="20.100000000000001" customHeight="1" x14ac:dyDescent="0.15">
      <c r="A41" s="71" t="s">
        <v>38</v>
      </c>
      <c r="B41" s="70" t="s">
        <v>45</v>
      </c>
      <c r="C41" s="85" t="s">
        <v>47</v>
      </c>
      <c r="D41" s="70" t="s">
        <v>45</v>
      </c>
      <c r="E41" s="70" t="s">
        <v>45</v>
      </c>
      <c r="F41" s="70" t="s">
        <v>45</v>
      </c>
      <c r="G41" s="70">
        <v>0</v>
      </c>
      <c r="H41" s="70" t="s">
        <v>43</v>
      </c>
      <c r="I41" s="70" t="s">
        <v>43</v>
      </c>
    </row>
    <row r="42" spans="1:9" ht="20.100000000000001" customHeight="1" x14ac:dyDescent="0.15">
      <c r="A42" s="71" t="s">
        <v>39</v>
      </c>
      <c r="B42" s="70" t="s">
        <v>45</v>
      </c>
      <c r="C42" s="85" t="s">
        <v>47</v>
      </c>
      <c r="D42" s="70" t="s">
        <v>45</v>
      </c>
      <c r="E42" s="70" t="s">
        <v>45</v>
      </c>
      <c r="F42" s="70" t="s">
        <v>45</v>
      </c>
      <c r="G42" s="70">
        <v>0</v>
      </c>
      <c r="H42" s="70" t="s">
        <v>43</v>
      </c>
      <c r="I42" s="70" t="s">
        <v>43</v>
      </c>
    </row>
    <row r="43" spans="1:9" ht="20.100000000000001" customHeight="1" x14ac:dyDescent="0.15">
      <c r="A43" s="71" t="s">
        <v>20</v>
      </c>
      <c r="B43" s="70" t="s">
        <v>45</v>
      </c>
      <c r="C43" s="85" t="s">
        <v>47</v>
      </c>
      <c r="D43" s="70" t="s">
        <v>45</v>
      </c>
      <c r="E43" s="70" t="s">
        <v>45</v>
      </c>
      <c r="F43" s="70" t="s">
        <v>45</v>
      </c>
      <c r="G43" s="70">
        <v>0</v>
      </c>
      <c r="H43" s="70" t="s">
        <v>43</v>
      </c>
      <c r="I43" s="70" t="s">
        <v>43</v>
      </c>
    </row>
    <row r="44" spans="1:9" ht="20.100000000000001" customHeight="1" x14ac:dyDescent="0.15">
      <c r="A44" s="71" t="s">
        <v>21</v>
      </c>
      <c r="B44" s="70" t="s">
        <v>45</v>
      </c>
      <c r="C44" s="85" t="s">
        <v>47</v>
      </c>
      <c r="D44" s="70" t="s">
        <v>45</v>
      </c>
      <c r="E44" s="70" t="s">
        <v>45</v>
      </c>
      <c r="F44" s="70" t="s">
        <v>45</v>
      </c>
      <c r="G44" s="70">
        <v>0</v>
      </c>
      <c r="H44" s="70" t="s">
        <v>43</v>
      </c>
      <c r="I44" s="70" t="s">
        <v>43</v>
      </c>
    </row>
    <row r="45" spans="1:9" ht="20.100000000000001" customHeight="1" x14ac:dyDescent="0.15">
      <c r="A45" s="68" t="s">
        <v>22</v>
      </c>
      <c r="B45" s="74" t="s">
        <v>45</v>
      </c>
      <c r="C45" s="85" t="s">
        <v>47</v>
      </c>
      <c r="D45" s="70" t="s">
        <v>45</v>
      </c>
      <c r="E45" s="70" t="s">
        <v>45</v>
      </c>
      <c r="F45" s="70" t="s">
        <v>45</v>
      </c>
      <c r="G45" s="70">
        <v>0</v>
      </c>
      <c r="H45" s="72" t="s">
        <v>43</v>
      </c>
      <c r="I45" s="70" t="s">
        <v>43</v>
      </c>
    </row>
    <row r="46" spans="1:9" ht="12" customHeight="1" x14ac:dyDescent="0.15">
      <c r="A46" s="63" t="s">
        <v>59</v>
      </c>
      <c r="B46" s="63"/>
      <c r="C46" s="64"/>
      <c r="D46" s="63"/>
      <c r="E46" s="63"/>
      <c r="F46" s="63"/>
      <c r="G46" s="63"/>
      <c r="H46" s="65"/>
      <c r="I46" s="63"/>
    </row>
  </sheetData>
  <mergeCells count="5">
    <mergeCell ref="A1:I1"/>
    <mergeCell ref="A4:A6"/>
    <mergeCell ref="E5:E6"/>
    <mergeCell ref="F5:F6"/>
    <mergeCell ref="G5:G6"/>
  </mergeCells>
  <phoneticPr fontId="5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78B6-0DB1-4851-9ABF-B1367DFDCA45}">
  <dimension ref="B5:I12"/>
  <sheetViews>
    <sheetView view="pageBreakPreview" zoomScaleNormal="100" zoomScaleSheetLayoutView="100" workbookViewId="0">
      <selection activeCell="I7" sqref="I7"/>
    </sheetView>
  </sheetViews>
  <sheetFormatPr defaultRowHeight="17.25" x14ac:dyDescent="0.2"/>
  <cols>
    <col min="2" max="2" width="15.8984375" customWidth="1"/>
    <col min="3" max="3" width="16.296875" customWidth="1"/>
    <col min="4" max="4" width="15.69921875" customWidth="1"/>
    <col min="5" max="5" width="15.3984375" customWidth="1"/>
    <col min="6" max="6" width="15.69921875" customWidth="1"/>
    <col min="7" max="7" width="14.19921875" customWidth="1"/>
    <col min="8" max="8" width="17.5" customWidth="1"/>
    <col min="9" max="9" width="11.5" bestFit="1" customWidth="1"/>
  </cols>
  <sheetData>
    <row r="5" spans="2:9" ht="7.5" customHeight="1" x14ac:dyDescent="0.2"/>
    <row r="6" spans="2:9" ht="26.25" customHeight="1" thickBot="1" x14ac:dyDescent="0.25">
      <c r="D6" s="84" t="s">
        <v>58</v>
      </c>
      <c r="E6" s="84"/>
      <c r="F6" s="84"/>
    </row>
    <row r="7" spans="2:9" ht="35.25" customHeight="1" thickTop="1" thickBot="1" x14ac:dyDescent="0.25">
      <c r="B7" s="10"/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3" t="s">
        <v>57</v>
      </c>
    </row>
    <row r="8" spans="2:9" ht="30" customHeight="1" thickBot="1" x14ac:dyDescent="0.25">
      <c r="B8" s="4" t="s">
        <v>48</v>
      </c>
      <c r="C8" s="5">
        <v>2245514062</v>
      </c>
      <c r="D8" s="6">
        <v>1605894400</v>
      </c>
      <c r="E8" s="6">
        <v>638774320</v>
      </c>
      <c r="F8" s="6">
        <v>1195509298</v>
      </c>
      <c r="G8" s="6">
        <v>0</v>
      </c>
      <c r="H8" s="7">
        <f>SUM(C8:G8)</f>
        <v>5685692080</v>
      </c>
    </row>
    <row r="9" spans="2:9" ht="33" customHeight="1" thickBot="1" x14ac:dyDescent="0.25">
      <c r="B9" s="4" t="s">
        <v>49</v>
      </c>
      <c r="C9" s="6">
        <v>1939650998</v>
      </c>
      <c r="D9" s="6">
        <v>3642734944</v>
      </c>
      <c r="E9" s="6">
        <v>503820200</v>
      </c>
      <c r="F9" s="6">
        <v>2409110400</v>
      </c>
      <c r="G9" s="6">
        <v>0</v>
      </c>
      <c r="H9" s="7">
        <f>SUM(C9:G9)</f>
        <v>8495316542</v>
      </c>
    </row>
    <row r="10" spans="2:9" ht="35.25" customHeight="1" thickBot="1" x14ac:dyDescent="0.25">
      <c r="B10" s="4" t="s">
        <v>50</v>
      </c>
      <c r="C10" s="6">
        <v>354016000</v>
      </c>
      <c r="D10" s="6">
        <v>253120000</v>
      </c>
      <c r="E10" s="6">
        <v>62498000</v>
      </c>
      <c r="F10" s="6">
        <v>118436000</v>
      </c>
      <c r="G10" s="6">
        <v>90720000</v>
      </c>
      <c r="H10" s="7">
        <f>SUM(C10:G10)</f>
        <v>878790000</v>
      </c>
    </row>
    <row r="11" spans="2:9" ht="38.25" customHeight="1" thickBot="1" x14ac:dyDescent="0.25">
      <c r="B11" s="8" t="s">
        <v>51</v>
      </c>
      <c r="C11" s="9">
        <f>SUM(C8:C10)/1000</f>
        <v>4539181.0599999996</v>
      </c>
      <c r="D11" s="9">
        <f t="shared" ref="D11:G11" si="0">SUM(D8:D10)/1000</f>
        <v>5501749.3439999996</v>
      </c>
      <c r="E11" s="9">
        <f t="shared" si="0"/>
        <v>1205092.52</v>
      </c>
      <c r="F11" s="9">
        <f t="shared" si="0"/>
        <v>3723055.6979999999</v>
      </c>
      <c r="G11" s="9">
        <f t="shared" si="0"/>
        <v>90720</v>
      </c>
      <c r="H11" s="11">
        <f>SUM(H8:H10)</f>
        <v>15059798622</v>
      </c>
      <c r="I11" s="1"/>
    </row>
    <row r="12" spans="2:9" ht="18" thickTop="1" x14ac:dyDescent="0.2">
      <c r="H12" s="1"/>
    </row>
  </sheetData>
  <mergeCells count="1">
    <mergeCell ref="D6:F6"/>
  </mergeCells>
  <phoneticPr fontId="5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064</vt:lpstr>
      <vt:lpstr>R6年度内執行額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2022-05-30T10:23:02Z</cp:lastPrinted>
  <dcterms:created xsi:type="dcterms:W3CDTF">2008-03-08T04:17:11Z</dcterms:created>
  <dcterms:modified xsi:type="dcterms:W3CDTF">2026-03-18T05:39:11Z</dcterms:modified>
</cp:coreProperties>
</file>