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22778543-0739-43BB-A326-19CF0635F691}" xr6:coauthVersionLast="47" xr6:coauthVersionMax="47" xr10:uidLastSave="{00000000-0000-0000-0000-000000000000}"/>
  <bookViews>
    <workbookView xWindow="6075" yWindow="1155" windowWidth="22155" windowHeight="13050" xr2:uid="{00000000-000D-0000-FFFF-FFFF00000000}"/>
  </bookViews>
  <sheets>
    <sheet name="061AB" sheetId="5" r:id="rId1"/>
  </sheets>
  <definedNames>
    <definedName name="_xlnm.Print_Area" localSheetId="0">'061AB'!$A$1:$I$84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8" i="5" l="1"/>
  <c r="H88" i="5"/>
  <c r="G88" i="5"/>
  <c r="F88" i="5"/>
  <c r="E88" i="5"/>
  <c r="D88" i="5"/>
  <c r="C88" i="5"/>
  <c r="B88" i="5"/>
  <c r="G100" i="5"/>
  <c r="G99" i="5"/>
  <c r="G98" i="5"/>
  <c r="G97" i="5"/>
  <c r="G96" i="5"/>
  <c r="G95" i="5"/>
  <c r="G94" i="5"/>
  <c r="G93" i="5"/>
  <c r="G92" i="5"/>
  <c r="G91" i="5"/>
  <c r="G90" i="5"/>
  <c r="G89" i="5"/>
  <c r="F100" i="5"/>
  <c r="F99" i="5"/>
  <c r="F98" i="5"/>
  <c r="F97" i="5"/>
  <c r="F96" i="5"/>
  <c r="F95" i="5"/>
  <c r="F94" i="5"/>
  <c r="F93" i="5"/>
  <c r="F92" i="5"/>
  <c r="F91" i="5"/>
  <c r="F90" i="5"/>
  <c r="F89" i="5"/>
  <c r="F82" i="5"/>
  <c r="G83" i="5"/>
  <c r="G82" i="5"/>
  <c r="G81" i="5"/>
  <c r="G80" i="5"/>
  <c r="G79" i="5"/>
  <c r="G78" i="5"/>
  <c r="G77" i="5"/>
  <c r="G76" i="5"/>
  <c r="G75" i="5"/>
  <c r="G74" i="5"/>
  <c r="G73" i="5"/>
  <c r="F83" i="5"/>
  <c r="F81" i="5"/>
  <c r="F80" i="5"/>
  <c r="F79" i="5"/>
  <c r="F78" i="5"/>
  <c r="F77" i="5"/>
  <c r="F76" i="5"/>
  <c r="F75" i="5"/>
  <c r="F74" i="5"/>
  <c r="F73" i="5"/>
  <c r="G72" i="5"/>
  <c r="F72" i="5"/>
</calcChain>
</file>

<file path=xl/sharedStrings.xml><?xml version="1.0" encoding="utf-8"?>
<sst xmlns="http://schemas.openxmlformats.org/spreadsheetml/2006/main" count="92" uniqueCount="59">
  <si>
    <t>年　　度</t>
  </si>
  <si>
    <t>入場頭数（頭）</t>
  </si>
  <si>
    <t>取引頭数（頭）</t>
  </si>
  <si>
    <t>取引金額（千円）</t>
  </si>
  <si>
    <t>平均価格（円）</t>
  </si>
  <si>
    <t>去勢</t>
  </si>
  <si>
    <t>め　す</t>
  </si>
  <si>
    <t>令和元年度</t>
    <rPh sb="0" eb="1">
      <t>レイワ</t>
    </rPh>
    <rPh sb="1" eb="3">
      <t>ガンネン</t>
    </rPh>
    <rPh sb="4" eb="5">
      <t>ド</t>
    </rPh>
    <phoneticPr fontId="6"/>
  </si>
  <si>
    <t>A. 肉      牛</t>
    <phoneticPr fontId="7"/>
  </si>
  <si>
    <t xml:space="preserve">  平成14年度</t>
    <rPh sb="2" eb="4">
      <t>ヘイセイ</t>
    </rPh>
    <rPh sb="6" eb="8">
      <t>ネンド</t>
    </rPh>
    <phoneticPr fontId="7"/>
  </si>
  <si>
    <t xml:space="preserve">  平成15年度</t>
    <rPh sb="2" eb="4">
      <t>ヘイセイ</t>
    </rPh>
    <rPh sb="6" eb="8">
      <t>ネンド</t>
    </rPh>
    <phoneticPr fontId="7"/>
  </si>
  <si>
    <t xml:space="preserve">  平成16年度</t>
    <rPh sb="2" eb="4">
      <t>ヘイセイ</t>
    </rPh>
    <rPh sb="6" eb="8">
      <t>ネンド</t>
    </rPh>
    <phoneticPr fontId="7"/>
  </si>
  <si>
    <t xml:space="preserve">  平成17年度</t>
    <rPh sb="2" eb="4">
      <t>ヘイセイ</t>
    </rPh>
    <rPh sb="6" eb="8">
      <t>ネンド</t>
    </rPh>
    <phoneticPr fontId="7"/>
  </si>
  <si>
    <t xml:space="preserve">  平成18年度</t>
    <rPh sb="2" eb="4">
      <t>ヘイセイ</t>
    </rPh>
    <rPh sb="6" eb="8">
      <t>ネンド</t>
    </rPh>
    <phoneticPr fontId="7"/>
  </si>
  <si>
    <t xml:space="preserve">  平成19年度</t>
    <rPh sb="2" eb="4">
      <t>ヘイセイ</t>
    </rPh>
    <rPh sb="6" eb="8">
      <t>ネンド</t>
    </rPh>
    <phoneticPr fontId="7"/>
  </si>
  <si>
    <t xml:space="preserve">  平成20年度</t>
    <rPh sb="2" eb="4">
      <t>ヘイセイ</t>
    </rPh>
    <rPh sb="6" eb="8">
      <t>ネンド</t>
    </rPh>
    <phoneticPr fontId="7"/>
  </si>
  <si>
    <t xml:space="preserve">  平成21年度</t>
    <rPh sb="2" eb="4">
      <t>ヘイセイ</t>
    </rPh>
    <rPh sb="6" eb="8">
      <t>ネンド</t>
    </rPh>
    <phoneticPr fontId="7"/>
  </si>
  <si>
    <t xml:space="preserve">  平成22年度</t>
    <rPh sb="2" eb="4">
      <t>ヘイセイ</t>
    </rPh>
    <rPh sb="6" eb="8">
      <t>ネンド</t>
    </rPh>
    <phoneticPr fontId="7"/>
  </si>
  <si>
    <t xml:space="preserve">  平成23年度</t>
    <rPh sb="2" eb="4">
      <t>ヘイセイ</t>
    </rPh>
    <rPh sb="6" eb="8">
      <t>ネンド</t>
    </rPh>
    <phoneticPr fontId="7"/>
  </si>
  <si>
    <t xml:space="preserve">  平成24年度</t>
    <rPh sb="2" eb="4">
      <t>ヘイセイ</t>
    </rPh>
    <rPh sb="6" eb="8">
      <t>ネンド</t>
    </rPh>
    <phoneticPr fontId="7"/>
  </si>
  <si>
    <t xml:space="preserve">  平成25年度</t>
    <rPh sb="2" eb="4">
      <t>ヘイセイ</t>
    </rPh>
    <rPh sb="6" eb="8">
      <t>ネンド</t>
    </rPh>
    <phoneticPr fontId="7"/>
  </si>
  <si>
    <t xml:space="preserve">  平成26年度</t>
    <rPh sb="2" eb="4">
      <t>ヘイセイ</t>
    </rPh>
    <rPh sb="6" eb="8">
      <t>ネンド</t>
    </rPh>
    <phoneticPr fontId="7"/>
  </si>
  <si>
    <t>B. 子      牛</t>
    <phoneticPr fontId="7"/>
  </si>
  <si>
    <t>　平成14年度</t>
    <rPh sb="1" eb="3">
      <t>ヘイセイ</t>
    </rPh>
    <rPh sb="5" eb="7">
      <t>ネンド</t>
    </rPh>
    <phoneticPr fontId="7"/>
  </si>
  <si>
    <t>　平成15年度</t>
    <rPh sb="1" eb="3">
      <t>ヘイセイ</t>
    </rPh>
    <rPh sb="5" eb="7">
      <t>ネンド</t>
    </rPh>
    <phoneticPr fontId="7"/>
  </si>
  <si>
    <t>　平成16年度</t>
    <rPh sb="1" eb="3">
      <t>ヘイセイ</t>
    </rPh>
    <rPh sb="5" eb="7">
      <t>ネンド</t>
    </rPh>
    <phoneticPr fontId="7"/>
  </si>
  <si>
    <t>　平成17年度</t>
    <rPh sb="1" eb="3">
      <t>ヘイセイ</t>
    </rPh>
    <rPh sb="5" eb="7">
      <t>ネンド</t>
    </rPh>
    <phoneticPr fontId="7"/>
  </si>
  <si>
    <t>　平成18年度</t>
    <rPh sb="1" eb="3">
      <t>ヘイセイ</t>
    </rPh>
    <rPh sb="5" eb="7">
      <t>ネンド</t>
    </rPh>
    <phoneticPr fontId="7"/>
  </si>
  <si>
    <t>　平成19年度</t>
    <rPh sb="1" eb="3">
      <t>ヘイセイ</t>
    </rPh>
    <rPh sb="5" eb="7">
      <t>ネンド</t>
    </rPh>
    <phoneticPr fontId="7"/>
  </si>
  <si>
    <t>　平成20年度</t>
    <rPh sb="1" eb="3">
      <t>ヘイセイ</t>
    </rPh>
    <rPh sb="5" eb="7">
      <t>ネンド</t>
    </rPh>
    <phoneticPr fontId="7"/>
  </si>
  <si>
    <t>　平成21年度</t>
    <rPh sb="1" eb="3">
      <t>ヘイセイ</t>
    </rPh>
    <rPh sb="5" eb="7">
      <t>ネンド</t>
    </rPh>
    <phoneticPr fontId="7"/>
  </si>
  <si>
    <t>　平成22年度</t>
    <rPh sb="1" eb="3">
      <t>ヘイセイ</t>
    </rPh>
    <rPh sb="5" eb="7">
      <t>ネンド</t>
    </rPh>
    <phoneticPr fontId="7"/>
  </si>
  <si>
    <t>　平成23年度</t>
    <rPh sb="1" eb="3">
      <t>ヘイセイ</t>
    </rPh>
    <rPh sb="5" eb="7">
      <t>ネンド</t>
    </rPh>
    <phoneticPr fontId="7"/>
  </si>
  <si>
    <t>　平成24年度</t>
    <rPh sb="1" eb="3">
      <t>ヘイセイ</t>
    </rPh>
    <rPh sb="5" eb="7">
      <t>ネンド</t>
    </rPh>
    <phoneticPr fontId="7"/>
  </si>
  <si>
    <t>　平成25年度</t>
    <rPh sb="1" eb="3">
      <t>ヘイセイ</t>
    </rPh>
    <rPh sb="5" eb="7">
      <t>ネンド</t>
    </rPh>
    <phoneticPr fontId="7"/>
  </si>
  <si>
    <t>　平成26年度</t>
    <rPh sb="1" eb="3">
      <t>ヘイセイ</t>
    </rPh>
    <rPh sb="5" eb="7">
      <t>ネンド</t>
    </rPh>
    <phoneticPr fontId="7"/>
  </si>
  <si>
    <t>資料：全農大分県本部畜産課「全農おおいた市場速報」</t>
    <rPh sb="3" eb="5">
      <t>ゼンノウ</t>
    </rPh>
    <rPh sb="5" eb="8">
      <t>オオイタケン</t>
    </rPh>
    <rPh sb="8" eb="10">
      <t>ホンブ</t>
    </rPh>
    <rPh sb="10" eb="13">
      <t>チクサンカ</t>
    </rPh>
    <rPh sb="14" eb="16">
      <t>ゼンノウ</t>
    </rPh>
    <rPh sb="20" eb="22">
      <t>シジョウ</t>
    </rPh>
    <rPh sb="22" eb="24">
      <t>ソクホウ</t>
    </rPh>
    <phoneticPr fontId="7"/>
  </si>
  <si>
    <t xml:space="preserve">  平成27年度</t>
    <rPh sb="2" eb="4">
      <t>ヘイセイ</t>
    </rPh>
    <rPh sb="6" eb="8">
      <t>ネンド</t>
    </rPh>
    <phoneticPr fontId="7"/>
  </si>
  <si>
    <t>　平成27年度</t>
    <rPh sb="1" eb="3">
      <t>ヘイセイ</t>
    </rPh>
    <rPh sb="5" eb="7">
      <t>ネンド</t>
    </rPh>
    <phoneticPr fontId="7"/>
  </si>
  <si>
    <t xml:space="preserve">  平成28年度</t>
    <rPh sb="2" eb="4">
      <t>ヘイセイ</t>
    </rPh>
    <rPh sb="6" eb="8">
      <t>ネンド</t>
    </rPh>
    <phoneticPr fontId="7"/>
  </si>
  <si>
    <t>　平成28年度</t>
    <rPh sb="1" eb="3">
      <t>ヘイセイ</t>
    </rPh>
    <rPh sb="5" eb="7">
      <t>ネンド</t>
    </rPh>
    <phoneticPr fontId="7"/>
  </si>
  <si>
    <t xml:space="preserve">  平成29年度</t>
    <rPh sb="2" eb="4">
      <t>ヘイセイ</t>
    </rPh>
    <rPh sb="6" eb="8">
      <t>ネンド</t>
    </rPh>
    <phoneticPr fontId="7"/>
  </si>
  <si>
    <t>　平成29年度</t>
    <rPh sb="1" eb="3">
      <t>ヘイセイ</t>
    </rPh>
    <rPh sb="5" eb="7">
      <t>ネンド</t>
    </rPh>
    <phoneticPr fontId="7"/>
  </si>
  <si>
    <t xml:space="preserve">  平成30年度</t>
    <rPh sb="2" eb="4">
      <t>ヘイセイ</t>
    </rPh>
    <rPh sb="6" eb="8">
      <t>ネンド</t>
    </rPh>
    <phoneticPr fontId="7"/>
  </si>
  <si>
    <t>　平成30年度</t>
    <rPh sb="1" eb="3">
      <t>ヘイセイ</t>
    </rPh>
    <rPh sb="5" eb="7">
      <t>ネンド</t>
    </rPh>
    <phoneticPr fontId="7"/>
  </si>
  <si>
    <t>　　　5</t>
    <phoneticPr fontId="6"/>
  </si>
  <si>
    <t>　　　6</t>
    <phoneticPr fontId="6"/>
  </si>
  <si>
    <t>　　　7</t>
    <phoneticPr fontId="6"/>
  </si>
  <si>
    <t>　　　8</t>
    <phoneticPr fontId="6"/>
  </si>
  <si>
    <t>　　　9</t>
    <phoneticPr fontId="6"/>
  </si>
  <si>
    <t xml:space="preserve"> 　　10</t>
    <phoneticPr fontId="6"/>
  </si>
  <si>
    <t xml:space="preserve"> 　　11</t>
    <phoneticPr fontId="6"/>
  </si>
  <si>
    <t xml:space="preserve"> 　　12</t>
    <phoneticPr fontId="6"/>
  </si>
  <si>
    <t>　　　2</t>
    <phoneticPr fontId="6"/>
  </si>
  <si>
    <t>　　　3</t>
    <phoneticPr fontId="6"/>
  </si>
  <si>
    <t>令和6年度実績</t>
    <rPh sb="0" eb="2">
      <t>レイワ</t>
    </rPh>
    <rPh sb="3" eb="5">
      <t>ネンド</t>
    </rPh>
    <rPh sb="4" eb="5">
      <t>ド</t>
    </rPh>
    <rPh sb="5" eb="7">
      <t>ジッセキ</t>
    </rPh>
    <phoneticPr fontId="7"/>
  </si>
  <si>
    <t xml:space="preserve"> 令和6年4月</t>
    <rPh sb="1" eb="3">
      <t>レイワ</t>
    </rPh>
    <rPh sb="4" eb="5">
      <t>ネン</t>
    </rPh>
    <rPh sb="6" eb="7">
      <t>ガツ</t>
    </rPh>
    <phoneticPr fontId="4"/>
  </si>
  <si>
    <t xml:space="preserve"> 令和7年1月</t>
    <rPh sb="1" eb="3">
      <t>レイワ</t>
    </rPh>
    <rPh sb="4" eb="5">
      <t>ネン</t>
    </rPh>
    <rPh sb="6" eb="7">
      <t>ガツ</t>
    </rPh>
    <phoneticPr fontId="4"/>
  </si>
  <si>
    <t>61. 家畜(牛)市場取引状況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</si>
</sst>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#,##0;[Red]#,##0"/>
    <numFmt numFmtId="178" formatCode="#,##0_);[Red]\(#,##0\)"/>
  </numFmts>
  <fonts count="13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indexed="17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1" fillId="0" borderId="0"/>
    <xf numFmtId="0" fontId="2" fillId="0" borderId="0"/>
  </cellStyleXfs>
  <cellXfs count="57">
    <xf numFmtId="0" fontId="0" fillId="0" borderId="0" xfId="0"/>
    <xf numFmtId="176" fontId="1" fillId="0" borderId="0" xfId="3" applyNumberFormat="1" applyFont="1" applyFill="1" applyBorder="1"/>
    <xf numFmtId="176" fontId="1" fillId="0" borderId="4" xfId="3" applyNumberFormat="1" applyFont="1" applyFill="1" applyBorder="1"/>
    <xf numFmtId="38" fontId="1" fillId="0" borderId="4" xfId="3" applyFont="1" applyFill="1" applyBorder="1"/>
    <xf numFmtId="38" fontId="1" fillId="0" borderId="0" xfId="3" applyFont="1" applyFill="1" applyBorder="1"/>
    <xf numFmtId="38" fontId="1" fillId="0" borderId="0" xfId="3" applyFont="1" applyFill="1" applyBorder="1" applyAlignment="1">
      <alignment horizontal="right"/>
    </xf>
    <xf numFmtId="38" fontId="1" fillId="0" borderId="4" xfId="3" applyFont="1" applyFill="1" applyBorder="1" applyAlignment="1"/>
    <xf numFmtId="38" fontId="1" fillId="0" borderId="4" xfId="3" applyFont="1" applyFill="1" applyBorder="1" applyAlignment="1">
      <alignment horizontal="right"/>
    </xf>
    <xf numFmtId="38" fontId="1" fillId="0" borderId="0" xfId="3" applyFont="1" applyFill="1" applyBorder="1" applyAlignment="1"/>
    <xf numFmtId="177" fontId="1" fillId="0" borderId="0" xfId="10" applyNumberFormat="1"/>
    <xf numFmtId="177" fontId="2" fillId="0" borderId="0" xfId="10" applyNumberFormat="1" applyFont="1" applyAlignment="1">
      <alignment horizontal="center"/>
    </xf>
    <xf numFmtId="177" fontId="2" fillId="0" borderId="0" xfId="10" applyNumberFormat="1" applyFont="1"/>
    <xf numFmtId="177" fontId="1" fillId="0" borderId="0" xfId="10" applyNumberFormat="1" applyAlignment="1">
      <alignment horizontal="right"/>
    </xf>
    <xf numFmtId="177" fontId="1" fillId="0" borderId="1" xfId="10" applyNumberFormat="1" applyBorder="1"/>
    <xf numFmtId="177" fontId="1" fillId="0" borderId="0" xfId="10" applyNumberFormat="1" applyAlignment="1">
      <alignment vertical="center"/>
    </xf>
    <xf numFmtId="177" fontId="1" fillId="0" borderId="2" xfId="10" applyNumberFormat="1" applyBorder="1" applyAlignment="1">
      <alignment horizontal="center" vertical="center"/>
    </xf>
    <xf numFmtId="177" fontId="1" fillId="0" borderId="3" xfId="10" applyNumberFormat="1" applyBorder="1" applyAlignment="1" applyProtection="1">
      <alignment horizontal="center"/>
      <protection locked="0"/>
    </xf>
    <xf numFmtId="176" fontId="1" fillId="0" borderId="4" xfId="10" applyNumberFormat="1" applyBorder="1"/>
    <xf numFmtId="176" fontId="1" fillId="0" borderId="0" xfId="10" applyNumberFormat="1"/>
    <xf numFmtId="177" fontId="1" fillId="0" borderId="5" xfId="10" applyNumberFormat="1" applyBorder="1" applyAlignment="1" applyProtection="1">
      <alignment horizontal="center"/>
      <protection locked="0"/>
    </xf>
    <xf numFmtId="177" fontId="1" fillId="0" borderId="5" xfId="10" quotePrefix="1" applyNumberFormat="1" applyBorder="1" applyAlignment="1" applyProtection="1">
      <alignment horizontal="center"/>
      <protection locked="0"/>
    </xf>
    <xf numFmtId="176" fontId="8" fillId="0" borderId="4" xfId="10" applyNumberFormat="1" applyFont="1" applyBorder="1"/>
    <xf numFmtId="176" fontId="8" fillId="0" borderId="0" xfId="10" applyNumberFormat="1" applyFont="1"/>
    <xf numFmtId="177" fontId="10" fillId="0" borderId="5" xfId="10" quotePrefix="1" applyNumberFormat="1" applyFont="1" applyBorder="1" applyAlignment="1" applyProtection="1">
      <alignment horizontal="center"/>
      <protection locked="0"/>
    </xf>
    <xf numFmtId="177" fontId="1" fillId="0" borderId="5" xfId="10" applyNumberFormat="1" applyBorder="1"/>
    <xf numFmtId="177" fontId="1" fillId="0" borderId="5" xfId="0" applyNumberFormat="1" applyFont="1" applyBorder="1" applyAlignment="1" applyProtection="1">
      <alignment horizontal="center"/>
      <protection locked="0"/>
    </xf>
    <xf numFmtId="176" fontId="1" fillId="0" borderId="4" xfId="0" applyNumberFormat="1" applyFont="1" applyBorder="1" applyAlignment="1">
      <alignment horizontal="right"/>
    </xf>
    <xf numFmtId="176" fontId="1" fillId="0" borderId="0" xfId="0" applyNumberFormat="1" applyFont="1" applyAlignment="1">
      <alignment horizontal="right"/>
    </xf>
    <xf numFmtId="0" fontId="1" fillId="0" borderId="5" xfId="0" quotePrefix="1" applyFont="1" applyBorder="1" applyAlignment="1">
      <alignment horizontal="center"/>
    </xf>
    <xf numFmtId="176" fontId="1" fillId="0" borderId="0" xfId="0" applyNumberFormat="1" applyFont="1"/>
    <xf numFmtId="49" fontId="1" fillId="0" borderId="5" xfId="0" quotePrefix="1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176" fontId="1" fillId="0" borderId="2" xfId="0" applyNumberFormat="1" applyFont="1" applyBorder="1" applyAlignment="1">
      <alignment horizontal="right"/>
    </xf>
    <xf numFmtId="176" fontId="1" fillId="0" borderId="7" xfId="0" applyNumberFormat="1" applyFont="1" applyBorder="1"/>
    <xf numFmtId="178" fontId="1" fillId="0" borderId="0" xfId="10" applyNumberFormat="1"/>
    <xf numFmtId="3" fontId="1" fillId="0" borderId="4" xfId="10" applyNumberFormat="1" applyBorder="1"/>
    <xf numFmtId="3" fontId="1" fillId="0" borderId="0" xfId="10" applyNumberFormat="1"/>
    <xf numFmtId="176" fontId="11" fillId="0" borderId="4" xfId="10" applyNumberFormat="1" applyFont="1" applyBorder="1"/>
    <xf numFmtId="176" fontId="11" fillId="0" borderId="0" xfId="10" applyNumberFormat="1" applyFont="1"/>
    <xf numFmtId="177" fontId="11" fillId="0" borderId="0" xfId="10" applyNumberFormat="1" applyFont="1"/>
    <xf numFmtId="176" fontId="10" fillId="0" borderId="4" xfId="10" applyNumberFormat="1" applyFont="1" applyBorder="1"/>
    <xf numFmtId="176" fontId="10" fillId="0" borderId="0" xfId="10" applyNumberFormat="1" applyFont="1"/>
    <xf numFmtId="177" fontId="10" fillId="0" borderId="0" xfId="10" applyNumberFormat="1" applyFont="1"/>
    <xf numFmtId="0" fontId="2" fillId="0" borderId="0" xfId="0" applyFont="1"/>
    <xf numFmtId="176" fontId="1" fillId="0" borderId="7" xfId="0" applyNumberFormat="1" applyFont="1" applyBorder="1" applyAlignment="1">
      <alignment horizontal="right"/>
    </xf>
    <xf numFmtId="177" fontId="1" fillId="0" borderId="0" xfId="10" quotePrefix="1" applyNumberFormat="1"/>
    <xf numFmtId="37" fontId="9" fillId="0" borderId="0" xfId="0" applyNumberFormat="1" applyFont="1"/>
    <xf numFmtId="177" fontId="1" fillId="0" borderId="8" xfId="10" applyNumberFormat="1" applyBorder="1" applyAlignment="1">
      <alignment horizontal="center" vertical="center"/>
    </xf>
    <xf numFmtId="177" fontId="1" fillId="0" borderId="10" xfId="10" applyNumberFormat="1" applyBorder="1" applyAlignment="1">
      <alignment horizontal="center" vertical="center"/>
    </xf>
    <xf numFmtId="177" fontId="0" fillId="0" borderId="0" xfId="10" applyNumberFormat="1" applyFont="1" applyAlignment="1">
      <alignment horizontal="center"/>
    </xf>
    <xf numFmtId="177" fontId="2" fillId="0" borderId="0" xfId="10" applyNumberFormat="1" applyFont="1" applyAlignment="1">
      <alignment horizontal="center"/>
    </xf>
    <xf numFmtId="177" fontId="1" fillId="0" borderId="11" xfId="10" applyNumberFormat="1" applyBorder="1" applyAlignment="1">
      <alignment horizontal="center" vertical="center"/>
    </xf>
    <xf numFmtId="177" fontId="1" fillId="0" borderId="6" xfId="10" applyNumberFormat="1" applyBorder="1" applyAlignment="1">
      <alignment horizontal="center" vertical="center"/>
    </xf>
    <xf numFmtId="177" fontId="1" fillId="0" borderId="9" xfId="10" applyNumberFormat="1" applyBorder="1" applyAlignment="1">
      <alignment horizontal="center" vertical="center"/>
    </xf>
    <xf numFmtId="177" fontId="9" fillId="0" borderId="1" xfId="10" applyNumberFormat="1" applyFont="1" applyBorder="1" applyAlignment="1">
      <alignment horizontal="center"/>
    </xf>
    <xf numFmtId="176" fontId="10" fillId="0" borderId="4" xfId="0" applyNumberFormat="1" applyFont="1" applyBorder="1" applyAlignment="1">
      <alignment horizontal="right"/>
    </xf>
    <xf numFmtId="176" fontId="10" fillId="0" borderId="0" xfId="0" applyNumberFormat="1" applyFont="1" applyAlignment="1">
      <alignment horizontal="right"/>
    </xf>
  </cellXfs>
  <cellStyles count="12">
    <cellStyle name="パーセント 2" xfId="1" xr:uid="{00000000-0005-0000-0000-000000000000}"/>
    <cellStyle name="パーセント 3" xfId="2" xr:uid="{00000000-0005-0000-0000-000001000000}"/>
    <cellStyle name="桁区切り" xfId="3" builtinId="6"/>
    <cellStyle name="桁区切り 2" xfId="4" xr:uid="{00000000-0005-0000-0000-000003000000}"/>
    <cellStyle name="統計年鑑書式" xfId="5" xr:uid="{00000000-0005-0000-0000-000004000000}"/>
    <cellStyle name="標準" xfId="0" builtinId="0"/>
    <cellStyle name="標準 2" xfId="6" xr:uid="{00000000-0005-0000-0000-000006000000}"/>
    <cellStyle name="標準 3" xfId="7" xr:uid="{00000000-0005-0000-0000-000007000000}"/>
    <cellStyle name="標準 4" xfId="8" xr:uid="{00000000-0005-0000-0000-000008000000}"/>
    <cellStyle name="標準 5" xfId="9" xr:uid="{00000000-0005-0000-0000-000009000000}"/>
    <cellStyle name="標準_65" xfId="10" xr:uid="{00000000-0005-0000-0000-00000A000000}"/>
    <cellStyle name="未定義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34</xdr:row>
      <xdr:rowOff>47625</xdr:rowOff>
    </xdr:from>
    <xdr:to>
      <xdr:col>6</xdr:col>
      <xdr:colOff>535305</xdr:colOff>
      <xdr:row>36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07949A4-3B02-471A-9BD5-6471BA3ABA34}"/>
            </a:ext>
          </a:extLst>
        </xdr:cNvPr>
        <xdr:cNvSpPr txBox="1"/>
      </xdr:nvSpPr>
      <xdr:spPr>
        <a:xfrm>
          <a:off x="3324225" y="3200400"/>
          <a:ext cx="290703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上場なく休市状態が続いている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showGridLines="0" tabSelected="1" zoomScaleNormal="100" zoomScaleSheetLayoutView="100" workbookViewId="0"/>
  </sheetViews>
  <sheetFormatPr defaultColWidth="6.3984375" defaultRowHeight="12" x14ac:dyDescent="0.15"/>
  <cols>
    <col min="1" max="1" width="10.796875" style="9" customWidth="1"/>
    <col min="2" max="9" width="9.796875" style="9" customWidth="1"/>
    <col min="10" max="16384" width="6.3984375" style="9"/>
  </cols>
  <sheetData>
    <row r="1" spans="1:9" ht="15.75" customHeight="1" x14ac:dyDescent="0.2">
      <c r="C1" s="49" t="s">
        <v>58</v>
      </c>
      <c r="D1" s="50"/>
      <c r="E1" s="50"/>
      <c r="F1" s="50"/>
      <c r="G1" s="50"/>
      <c r="H1" s="11"/>
    </row>
    <row r="2" spans="1:9" ht="12" customHeight="1" x14ac:dyDescent="0.2">
      <c r="C2" s="10"/>
      <c r="D2" s="10"/>
      <c r="E2" s="10"/>
      <c r="F2" s="10"/>
      <c r="G2" s="10"/>
      <c r="H2" s="11"/>
      <c r="I2" s="12"/>
    </row>
    <row r="3" spans="1:9" ht="18" customHeight="1" thickBot="1" x14ac:dyDescent="0.2">
      <c r="C3" s="54" t="s">
        <v>8</v>
      </c>
      <c r="D3" s="54"/>
      <c r="E3" s="54"/>
      <c r="F3" s="54"/>
      <c r="G3" s="54"/>
      <c r="H3" s="13"/>
      <c r="I3" s="12" t="s">
        <v>55</v>
      </c>
    </row>
    <row r="4" spans="1:9" s="14" customFormat="1" ht="18" customHeight="1" thickTop="1" x14ac:dyDescent="0.2">
      <c r="A4" s="51" t="s">
        <v>0</v>
      </c>
      <c r="B4" s="47" t="s">
        <v>1</v>
      </c>
      <c r="C4" s="53"/>
      <c r="D4" s="47" t="s">
        <v>2</v>
      </c>
      <c r="E4" s="53"/>
      <c r="F4" s="47" t="s">
        <v>3</v>
      </c>
      <c r="G4" s="53"/>
      <c r="H4" s="47" t="s">
        <v>4</v>
      </c>
      <c r="I4" s="48"/>
    </row>
    <row r="5" spans="1:9" s="14" customFormat="1" ht="15.75" customHeight="1" x14ac:dyDescent="0.2">
      <c r="A5" s="52"/>
      <c r="B5" s="15" t="s">
        <v>5</v>
      </c>
      <c r="C5" s="15" t="s">
        <v>6</v>
      </c>
      <c r="D5" s="15" t="s">
        <v>5</v>
      </c>
      <c r="E5" s="15" t="s">
        <v>6</v>
      </c>
      <c r="F5" s="15" t="s">
        <v>5</v>
      </c>
      <c r="G5" s="15" t="s">
        <v>6</v>
      </c>
      <c r="H5" s="15" t="s">
        <v>5</v>
      </c>
      <c r="I5" s="15" t="s">
        <v>6</v>
      </c>
    </row>
    <row r="6" spans="1:9" ht="15" hidden="1" customHeight="1" x14ac:dyDescent="0.15">
      <c r="A6" s="16" t="s">
        <v>9</v>
      </c>
      <c r="B6" s="2">
        <v>275</v>
      </c>
      <c r="C6" s="1">
        <v>202</v>
      </c>
      <c r="D6" s="1">
        <v>240</v>
      </c>
      <c r="E6" s="1">
        <v>168</v>
      </c>
      <c r="F6" s="1">
        <v>184680.20199999999</v>
      </c>
      <c r="G6" s="1">
        <v>69992.91</v>
      </c>
      <c r="H6" s="1">
        <v>769501</v>
      </c>
      <c r="I6" s="1">
        <v>416624</v>
      </c>
    </row>
    <row r="7" spans="1:9" ht="15" hidden="1" customHeight="1" x14ac:dyDescent="0.15">
      <c r="A7" s="16" t="s">
        <v>10</v>
      </c>
      <c r="B7" s="2">
        <v>225</v>
      </c>
      <c r="C7" s="1">
        <v>138</v>
      </c>
      <c r="D7" s="1">
        <v>197</v>
      </c>
      <c r="E7" s="1">
        <v>106</v>
      </c>
      <c r="F7" s="1">
        <v>159917.06</v>
      </c>
      <c r="G7" s="1">
        <v>49834.024999999994</v>
      </c>
      <c r="H7" s="1">
        <v>811762</v>
      </c>
      <c r="I7" s="1">
        <v>470132</v>
      </c>
    </row>
    <row r="8" spans="1:9" ht="15" hidden="1" customHeight="1" x14ac:dyDescent="0.15">
      <c r="A8" s="16" t="s">
        <v>11</v>
      </c>
      <c r="B8" s="2">
        <v>163</v>
      </c>
      <c r="C8" s="1">
        <v>82</v>
      </c>
      <c r="D8" s="1">
        <v>152</v>
      </c>
      <c r="E8" s="1">
        <v>66</v>
      </c>
      <c r="F8" s="1">
        <v>132527.79700000002</v>
      </c>
      <c r="G8" s="1">
        <v>32023.937999999998</v>
      </c>
      <c r="H8" s="1">
        <v>871893</v>
      </c>
      <c r="I8" s="1">
        <v>485211</v>
      </c>
    </row>
    <row r="9" spans="1:9" ht="15" hidden="1" customHeight="1" x14ac:dyDescent="0.15">
      <c r="A9" s="16" t="s">
        <v>12</v>
      </c>
      <c r="B9" s="2">
        <v>93</v>
      </c>
      <c r="C9" s="1">
        <v>47</v>
      </c>
      <c r="D9" s="1">
        <v>81</v>
      </c>
      <c r="E9" s="1">
        <v>38</v>
      </c>
      <c r="F9" s="1">
        <v>71837.843000000008</v>
      </c>
      <c r="G9" s="1">
        <v>18400.199000000001</v>
      </c>
      <c r="H9" s="1">
        <v>886887</v>
      </c>
      <c r="I9" s="1">
        <v>484216</v>
      </c>
    </row>
    <row r="10" spans="1:9" ht="15" hidden="1" customHeight="1" x14ac:dyDescent="0.15">
      <c r="A10" s="16" t="s">
        <v>13</v>
      </c>
      <c r="B10" s="2">
        <v>58</v>
      </c>
      <c r="C10" s="1">
        <v>10</v>
      </c>
      <c r="D10" s="1">
        <v>54</v>
      </c>
      <c r="E10" s="1">
        <v>7</v>
      </c>
      <c r="F10" s="1">
        <v>51010.858</v>
      </c>
      <c r="G10" s="1">
        <v>1576.0500000000002</v>
      </c>
      <c r="H10" s="1">
        <v>944645.51851851854</v>
      </c>
      <c r="I10" s="1">
        <v>225150.00000000003</v>
      </c>
    </row>
    <row r="11" spans="1:9" ht="15" hidden="1" customHeight="1" x14ac:dyDescent="0.15">
      <c r="A11" s="16" t="s">
        <v>14</v>
      </c>
      <c r="B11" s="17">
        <v>8</v>
      </c>
      <c r="C11" s="18">
        <v>1</v>
      </c>
      <c r="D11" s="18">
        <v>8</v>
      </c>
      <c r="E11" s="18">
        <v>1</v>
      </c>
      <c r="F11" s="18">
        <v>7439.2520000000004</v>
      </c>
      <c r="G11" s="18">
        <v>724.5</v>
      </c>
      <c r="H11" s="1">
        <v>929906.5</v>
      </c>
      <c r="I11" s="1">
        <v>724500</v>
      </c>
    </row>
    <row r="12" spans="1:9" ht="15" hidden="1" customHeight="1" x14ac:dyDescent="0.15">
      <c r="A12" s="16" t="s">
        <v>15</v>
      </c>
      <c r="B12" s="17">
        <v>2</v>
      </c>
      <c r="C12" s="18">
        <v>1</v>
      </c>
      <c r="D12" s="18">
        <v>2</v>
      </c>
      <c r="E12" s="18">
        <v>1</v>
      </c>
      <c r="F12" s="18">
        <v>1912</v>
      </c>
      <c r="G12" s="18">
        <v>495</v>
      </c>
      <c r="H12" s="1">
        <v>955959</v>
      </c>
      <c r="I12" s="1">
        <v>494550</v>
      </c>
    </row>
    <row r="13" spans="1:9" ht="15" hidden="1" customHeight="1" x14ac:dyDescent="0.15">
      <c r="A13" s="16" t="s">
        <v>16</v>
      </c>
      <c r="B13" s="17">
        <v>12</v>
      </c>
      <c r="C13" s="18">
        <v>1</v>
      </c>
      <c r="D13" s="18">
        <v>12</v>
      </c>
      <c r="E13" s="18">
        <v>1</v>
      </c>
      <c r="F13" s="18">
        <v>10411</v>
      </c>
      <c r="G13" s="18">
        <v>604</v>
      </c>
      <c r="H13" s="1">
        <v>867563</v>
      </c>
      <c r="I13" s="1">
        <v>603750</v>
      </c>
    </row>
    <row r="14" spans="1:9" ht="15" hidden="1" customHeight="1" x14ac:dyDescent="0.15">
      <c r="A14" s="16" t="s">
        <v>17</v>
      </c>
      <c r="B14" s="17">
        <v>15</v>
      </c>
      <c r="C14" s="18">
        <v>17</v>
      </c>
      <c r="D14" s="18">
        <v>15</v>
      </c>
      <c r="E14" s="18">
        <v>17</v>
      </c>
      <c r="F14" s="18">
        <v>12064.5</v>
      </c>
      <c r="G14" s="18">
        <v>11213.999</v>
      </c>
      <c r="H14" s="1">
        <v>804300</v>
      </c>
      <c r="I14" s="1">
        <v>659647</v>
      </c>
    </row>
    <row r="15" spans="1:9" ht="15" hidden="1" customHeight="1" x14ac:dyDescent="0.15">
      <c r="A15" s="16" t="s">
        <v>18</v>
      </c>
      <c r="B15" s="17">
        <v>22</v>
      </c>
      <c r="C15" s="18">
        <v>18</v>
      </c>
      <c r="D15" s="18">
        <v>22</v>
      </c>
      <c r="E15" s="18">
        <v>18</v>
      </c>
      <c r="F15" s="18">
        <v>16323.301999999998</v>
      </c>
      <c r="G15" s="18">
        <v>10655.399999999998</v>
      </c>
      <c r="H15" s="1">
        <v>741968.27272727259</v>
      </c>
      <c r="I15" s="1">
        <v>591966.66666666663</v>
      </c>
    </row>
    <row r="16" spans="1:9" ht="15" hidden="1" customHeight="1" x14ac:dyDescent="0.15">
      <c r="A16" s="16" t="s">
        <v>19</v>
      </c>
      <c r="B16" s="17">
        <v>25</v>
      </c>
      <c r="C16" s="18">
        <v>13</v>
      </c>
      <c r="D16" s="18">
        <v>25</v>
      </c>
      <c r="E16" s="18">
        <v>13</v>
      </c>
      <c r="F16" s="18">
        <v>19765.201999999997</v>
      </c>
      <c r="G16" s="18">
        <v>8473.5</v>
      </c>
      <c r="H16" s="1">
        <v>790608.07999999984</v>
      </c>
      <c r="I16" s="1">
        <v>651807.69230769225</v>
      </c>
    </row>
    <row r="17" spans="1:9" ht="15" hidden="1" customHeight="1" x14ac:dyDescent="0.15">
      <c r="A17" s="16" t="s">
        <v>20</v>
      </c>
      <c r="B17" s="17">
        <v>25</v>
      </c>
      <c r="C17" s="18">
        <v>6</v>
      </c>
      <c r="D17" s="18">
        <v>25</v>
      </c>
      <c r="E17" s="18">
        <v>6</v>
      </c>
      <c r="F17" s="18">
        <v>20894</v>
      </c>
      <c r="G17" s="18">
        <v>4305</v>
      </c>
      <c r="H17" s="1">
        <v>835760</v>
      </c>
      <c r="I17" s="1">
        <v>717500</v>
      </c>
    </row>
    <row r="18" spans="1:9" ht="15" hidden="1" customHeight="1" x14ac:dyDescent="0.15">
      <c r="A18" s="16" t="s">
        <v>21</v>
      </c>
      <c r="B18" s="17">
        <v>22</v>
      </c>
      <c r="C18" s="18">
        <v>8</v>
      </c>
      <c r="D18" s="18">
        <v>22</v>
      </c>
      <c r="E18" s="18">
        <v>8</v>
      </c>
      <c r="F18" s="18">
        <v>19779.098000000002</v>
      </c>
      <c r="G18" s="18">
        <v>6481.0720000000001</v>
      </c>
      <c r="H18" s="1">
        <v>899049.90909090918</v>
      </c>
      <c r="I18" s="1">
        <v>810134</v>
      </c>
    </row>
    <row r="19" spans="1:9" ht="15" hidden="1" customHeight="1" x14ac:dyDescent="0.15">
      <c r="A19" s="19" t="s">
        <v>37</v>
      </c>
      <c r="B19" s="17">
        <v>7</v>
      </c>
      <c r="C19" s="18">
        <v>0</v>
      </c>
      <c r="D19" s="18">
        <v>7</v>
      </c>
      <c r="E19" s="18">
        <v>0</v>
      </c>
      <c r="F19" s="18">
        <v>6859.7129999999997</v>
      </c>
      <c r="G19" s="18">
        <v>0</v>
      </c>
      <c r="H19" s="1">
        <v>979959</v>
      </c>
      <c r="I19" s="1">
        <v>0</v>
      </c>
    </row>
    <row r="20" spans="1:9" ht="15" hidden="1" customHeight="1" x14ac:dyDescent="0.15">
      <c r="A20" s="19" t="s">
        <v>39</v>
      </c>
      <c r="B20" s="17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</row>
    <row r="21" spans="1:9" ht="20.25" hidden="1" customHeight="1" x14ac:dyDescent="0.15">
      <c r="A21" s="19" t="s">
        <v>41</v>
      </c>
      <c r="B21" s="17">
        <v>0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</row>
    <row r="22" spans="1:9" ht="20.25" hidden="1" customHeight="1" x14ac:dyDescent="0.15">
      <c r="A22" s="19" t="s">
        <v>43</v>
      </c>
      <c r="B22" s="17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ht="15" customHeight="1" x14ac:dyDescent="0.15">
      <c r="A23" s="19" t="s">
        <v>7</v>
      </c>
      <c r="B23" s="17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ht="15" customHeight="1" x14ac:dyDescent="0.15">
      <c r="A24" s="20">
        <v>2</v>
      </c>
      <c r="B24" s="17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</row>
    <row r="25" spans="1:9" ht="15" customHeight="1" x14ac:dyDescent="0.15">
      <c r="A25" s="20">
        <v>3</v>
      </c>
      <c r="B25" s="17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1:9" ht="15" customHeight="1" x14ac:dyDescent="0.15">
      <c r="A26" s="20">
        <v>4</v>
      </c>
      <c r="B26" s="17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ht="15" customHeight="1" x14ac:dyDescent="0.15">
      <c r="A27" s="20">
        <v>5</v>
      </c>
      <c r="B27" s="17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</row>
    <row r="28" spans="1:9" ht="11.25" customHeight="1" x14ac:dyDescent="0.15">
      <c r="A28" s="20"/>
      <c r="B28" s="21"/>
      <c r="C28" s="22"/>
      <c r="D28" s="22"/>
      <c r="E28" s="22"/>
      <c r="F28" s="22"/>
      <c r="G28" s="22"/>
      <c r="H28" s="22"/>
      <c r="I28" s="22"/>
    </row>
    <row r="29" spans="1:9" s="42" customFormat="1" ht="15" customHeight="1" x14ac:dyDescent="0.15">
      <c r="A29" s="23">
        <v>6</v>
      </c>
      <c r="B29" s="55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v>0</v>
      </c>
    </row>
    <row r="30" spans="1:9" ht="7.5" customHeight="1" x14ac:dyDescent="0.15">
      <c r="A30" s="24"/>
      <c r="B30" s="17"/>
      <c r="C30" s="18"/>
      <c r="D30" s="18"/>
      <c r="E30" s="18"/>
      <c r="F30" s="18"/>
      <c r="G30" s="18"/>
      <c r="H30" s="1"/>
      <c r="I30" s="1"/>
    </row>
    <row r="31" spans="1:9" ht="15" customHeight="1" x14ac:dyDescent="0.15">
      <c r="A31" s="25" t="s">
        <v>56</v>
      </c>
      <c r="B31" s="26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</row>
    <row r="32" spans="1:9" ht="15" customHeight="1" x14ac:dyDescent="0.15">
      <c r="A32" s="28" t="s">
        <v>45</v>
      </c>
      <c r="B32" s="26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</row>
    <row r="33" spans="1:9" ht="15" customHeight="1" x14ac:dyDescent="0.15">
      <c r="A33" s="28" t="s">
        <v>46</v>
      </c>
      <c r="B33" s="2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</row>
    <row r="34" spans="1:9" ht="15" customHeight="1" x14ac:dyDescent="0.15">
      <c r="A34" s="28" t="s">
        <v>47</v>
      </c>
      <c r="B34" s="26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</row>
    <row r="35" spans="1:9" ht="15" customHeight="1" x14ac:dyDescent="0.15">
      <c r="A35" s="28" t="s">
        <v>48</v>
      </c>
      <c r="B35" s="26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</row>
    <row r="36" spans="1:9" ht="15" customHeight="1" x14ac:dyDescent="0.15">
      <c r="A36" s="28" t="s">
        <v>49</v>
      </c>
      <c r="B36" s="26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</row>
    <row r="37" spans="1:9" ht="15" customHeight="1" x14ac:dyDescent="0.15">
      <c r="A37" s="30" t="s">
        <v>50</v>
      </c>
      <c r="B37" s="26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</row>
    <row r="38" spans="1:9" ht="15" customHeight="1" x14ac:dyDescent="0.15">
      <c r="A38" s="30" t="s">
        <v>51</v>
      </c>
      <c r="B38" s="26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</row>
    <row r="39" spans="1:9" ht="15" customHeight="1" x14ac:dyDescent="0.15">
      <c r="A39" s="30" t="s">
        <v>52</v>
      </c>
      <c r="B39" s="26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</row>
    <row r="40" spans="1:9" ht="15" customHeight="1" x14ac:dyDescent="0.15">
      <c r="A40" s="25" t="s">
        <v>57</v>
      </c>
      <c r="B40" s="26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</row>
    <row r="41" spans="1:9" ht="15" customHeight="1" x14ac:dyDescent="0.15">
      <c r="A41" s="28" t="s">
        <v>53</v>
      </c>
      <c r="B41" s="26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</row>
    <row r="42" spans="1:9" ht="15" customHeight="1" x14ac:dyDescent="0.15">
      <c r="A42" s="31" t="s">
        <v>54</v>
      </c>
      <c r="B42" s="32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</row>
    <row r="43" spans="1:9" ht="15" customHeight="1" x14ac:dyDescent="0.15"/>
    <row r="44" spans="1:9" ht="15" customHeight="1" thickBot="1" x14ac:dyDescent="0.2">
      <c r="A44" s="13"/>
      <c r="C44" s="54" t="s">
        <v>22</v>
      </c>
      <c r="D44" s="54"/>
      <c r="E44" s="54"/>
      <c r="F44" s="54"/>
      <c r="G44" s="54"/>
      <c r="H44" s="13"/>
      <c r="I44" s="12" t="s">
        <v>55</v>
      </c>
    </row>
    <row r="45" spans="1:9" s="14" customFormat="1" ht="18" customHeight="1" thickTop="1" x14ac:dyDescent="0.2">
      <c r="A45" s="51" t="s">
        <v>0</v>
      </c>
      <c r="B45" s="47" t="s">
        <v>1</v>
      </c>
      <c r="C45" s="53"/>
      <c r="D45" s="47" t="s">
        <v>2</v>
      </c>
      <c r="E45" s="53"/>
      <c r="F45" s="47" t="s">
        <v>3</v>
      </c>
      <c r="G45" s="53"/>
      <c r="H45" s="47" t="s">
        <v>4</v>
      </c>
      <c r="I45" s="48"/>
    </row>
    <row r="46" spans="1:9" s="14" customFormat="1" ht="15" customHeight="1" x14ac:dyDescent="0.2">
      <c r="A46" s="52"/>
      <c r="B46" s="15" t="s">
        <v>5</v>
      </c>
      <c r="C46" s="15" t="s">
        <v>6</v>
      </c>
      <c r="D46" s="15" t="s">
        <v>5</v>
      </c>
      <c r="E46" s="15" t="s">
        <v>6</v>
      </c>
      <c r="F46" s="15" t="s">
        <v>5</v>
      </c>
      <c r="G46" s="15" t="s">
        <v>6</v>
      </c>
      <c r="H46" s="15" t="s">
        <v>5</v>
      </c>
      <c r="I46" s="15" t="s">
        <v>6</v>
      </c>
    </row>
    <row r="47" spans="1:9" ht="15" hidden="1" customHeight="1" x14ac:dyDescent="0.15">
      <c r="A47" s="16" t="s">
        <v>23</v>
      </c>
      <c r="B47" s="3">
        <v>8309</v>
      </c>
      <c r="C47" s="4">
        <v>7578</v>
      </c>
      <c r="D47" s="4">
        <v>8096</v>
      </c>
      <c r="E47" s="4">
        <v>6518</v>
      </c>
      <c r="F47" s="4">
        <v>3216889</v>
      </c>
      <c r="G47" s="4">
        <v>2086353</v>
      </c>
      <c r="H47" s="4">
        <v>397343</v>
      </c>
      <c r="I47" s="4">
        <v>320091</v>
      </c>
    </row>
    <row r="48" spans="1:9" ht="15" hidden="1" customHeight="1" x14ac:dyDescent="0.15">
      <c r="A48" s="16" t="s">
        <v>24</v>
      </c>
      <c r="B48" s="3">
        <v>8077</v>
      </c>
      <c r="C48" s="4">
        <v>7526</v>
      </c>
      <c r="D48" s="4">
        <v>7861</v>
      </c>
      <c r="E48" s="4">
        <v>6453</v>
      </c>
      <c r="F48" s="4">
        <v>3269109.34</v>
      </c>
      <c r="G48" s="4">
        <v>2088958.7069999999</v>
      </c>
      <c r="H48" s="4">
        <v>420140</v>
      </c>
      <c r="I48" s="4">
        <v>323719</v>
      </c>
    </row>
    <row r="49" spans="1:9" ht="15" hidden="1" customHeight="1" x14ac:dyDescent="0.15">
      <c r="A49" s="16" t="s">
        <v>25</v>
      </c>
      <c r="B49" s="3">
        <v>8083</v>
      </c>
      <c r="C49" s="4">
        <v>7711</v>
      </c>
      <c r="D49" s="4">
        <v>7881</v>
      </c>
      <c r="E49" s="4">
        <v>6652</v>
      </c>
      <c r="F49" s="4">
        <v>3734600.9939999999</v>
      </c>
      <c r="G49" s="4">
        <v>2512307.4040000001</v>
      </c>
      <c r="H49" s="4">
        <v>473874</v>
      </c>
      <c r="I49" s="4">
        <v>377677</v>
      </c>
    </row>
    <row r="50" spans="1:9" ht="15" hidden="1" customHeight="1" x14ac:dyDescent="0.15">
      <c r="A50" s="16" t="s">
        <v>26</v>
      </c>
      <c r="B50" s="3">
        <v>8013</v>
      </c>
      <c r="C50" s="4">
        <v>7589</v>
      </c>
      <c r="D50" s="4">
        <v>7807</v>
      </c>
      <c r="E50" s="4">
        <v>6478</v>
      </c>
      <c r="F50" s="4">
        <v>3844264</v>
      </c>
      <c r="G50" s="4">
        <v>2655378</v>
      </c>
      <c r="H50" s="4">
        <v>492413</v>
      </c>
      <c r="I50" s="4">
        <v>409907</v>
      </c>
    </row>
    <row r="51" spans="1:9" ht="15" hidden="1" customHeight="1" x14ac:dyDescent="0.15">
      <c r="A51" s="16" t="s">
        <v>27</v>
      </c>
      <c r="B51" s="3">
        <v>7984</v>
      </c>
      <c r="C51" s="4">
        <v>7712</v>
      </c>
      <c r="D51" s="4">
        <v>7826</v>
      </c>
      <c r="E51" s="4">
        <v>6346</v>
      </c>
      <c r="F51" s="4">
        <v>4105697.1150000007</v>
      </c>
      <c r="G51" s="4">
        <v>2791514.5649999999</v>
      </c>
      <c r="H51" s="4">
        <v>524622.68272425258</v>
      </c>
      <c r="I51" s="4">
        <v>439885.68625906081</v>
      </c>
    </row>
    <row r="52" spans="1:9" ht="15" hidden="1" customHeight="1" x14ac:dyDescent="0.15">
      <c r="A52" s="16" t="s">
        <v>28</v>
      </c>
      <c r="B52" s="3">
        <v>7590</v>
      </c>
      <c r="C52" s="4">
        <v>7183</v>
      </c>
      <c r="D52" s="4">
        <v>7481</v>
      </c>
      <c r="E52" s="4">
        <v>6269</v>
      </c>
      <c r="F52" s="4">
        <v>3850277.8480000002</v>
      </c>
      <c r="G52" s="4">
        <v>2598843.486</v>
      </c>
      <c r="H52" s="4">
        <v>514674.2210934367</v>
      </c>
      <c r="I52" s="4">
        <v>414554.71143723081</v>
      </c>
    </row>
    <row r="53" spans="1:9" ht="15" hidden="1" customHeight="1" x14ac:dyDescent="0.15">
      <c r="A53" s="16" t="s">
        <v>29</v>
      </c>
      <c r="B53" s="3">
        <v>7905</v>
      </c>
      <c r="C53" s="4">
        <v>7186</v>
      </c>
      <c r="D53" s="4">
        <v>7769</v>
      </c>
      <c r="E53" s="4">
        <v>6268</v>
      </c>
      <c r="F53" s="4">
        <v>3168155</v>
      </c>
      <c r="G53" s="4">
        <v>1929659</v>
      </c>
      <c r="H53" s="4">
        <v>407794.43943879521</v>
      </c>
      <c r="I53" s="4">
        <v>307858.8066368858</v>
      </c>
    </row>
    <row r="54" spans="1:9" ht="15" hidden="1" customHeight="1" x14ac:dyDescent="0.15">
      <c r="A54" s="16" t="s">
        <v>30</v>
      </c>
      <c r="B54" s="3">
        <v>7707</v>
      </c>
      <c r="C54" s="4">
        <v>7008</v>
      </c>
      <c r="D54" s="4">
        <v>7592</v>
      </c>
      <c r="E54" s="4">
        <v>6216</v>
      </c>
      <c r="F54" s="5">
        <v>2839015</v>
      </c>
      <c r="G54" s="4">
        <v>1761602</v>
      </c>
      <c r="H54" s="4">
        <v>373948</v>
      </c>
      <c r="I54" s="4">
        <v>283398</v>
      </c>
    </row>
    <row r="55" spans="1:9" ht="15" hidden="1" customHeight="1" x14ac:dyDescent="0.15">
      <c r="A55" s="16" t="s">
        <v>31</v>
      </c>
      <c r="B55" s="3">
        <v>7273</v>
      </c>
      <c r="C55" s="4">
        <v>5939</v>
      </c>
      <c r="D55" s="4">
        <v>7262</v>
      </c>
      <c r="E55" s="4">
        <v>5716</v>
      </c>
      <c r="F55" s="5">
        <v>2950410</v>
      </c>
      <c r="G55" s="5">
        <v>1871727</v>
      </c>
      <c r="H55" s="4">
        <v>406281</v>
      </c>
      <c r="I55" s="4">
        <v>372454</v>
      </c>
    </row>
    <row r="56" spans="1:9" ht="15" hidden="1" customHeight="1" x14ac:dyDescent="0.15">
      <c r="A56" s="16" t="s">
        <v>32</v>
      </c>
      <c r="B56" s="3">
        <v>6783</v>
      </c>
      <c r="C56" s="4">
        <v>5768</v>
      </c>
      <c r="D56" s="4">
        <v>6768</v>
      </c>
      <c r="E56" s="4">
        <v>5589</v>
      </c>
      <c r="F56" s="4">
        <v>2907618</v>
      </c>
      <c r="G56" s="4">
        <v>1941159</v>
      </c>
      <c r="H56" s="4">
        <v>429613</v>
      </c>
      <c r="I56" s="4">
        <v>347318</v>
      </c>
    </row>
    <row r="57" spans="1:9" ht="15" hidden="1" customHeight="1" x14ac:dyDescent="0.15">
      <c r="A57" s="16" t="s">
        <v>33</v>
      </c>
      <c r="B57" s="3">
        <v>6715</v>
      </c>
      <c r="C57" s="4">
        <v>5346</v>
      </c>
      <c r="D57" s="4">
        <v>6703</v>
      </c>
      <c r="E57" s="4">
        <v>5186</v>
      </c>
      <c r="F57" s="4">
        <v>3011287.7629999998</v>
      </c>
      <c r="G57" s="4">
        <v>1914512</v>
      </c>
      <c r="H57" s="4">
        <v>449244.78039683722</v>
      </c>
      <c r="I57" s="4">
        <v>369169.30196683377</v>
      </c>
    </row>
    <row r="58" spans="1:9" ht="15" hidden="1" customHeight="1" x14ac:dyDescent="0.15">
      <c r="A58" s="16" t="s">
        <v>34</v>
      </c>
      <c r="B58" s="6">
        <v>6044</v>
      </c>
      <c r="C58" s="5">
        <v>4846</v>
      </c>
      <c r="D58" s="5">
        <v>6039</v>
      </c>
      <c r="E58" s="5">
        <v>4716</v>
      </c>
      <c r="F58" s="5">
        <v>3254975</v>
      </c>
      <c r="G58" s="5">
        <v>2154010</v>
      </c>
      <c r="H58" s="5">
        <v>538992.38284484181</v>
      </c>
      <c r="I58" s="5">
        <v>456745.12298558099</v>
      </c>
    </row>
    <row r="59" spans="1:9" ht="15" hidden="1" customHeight="1" x14ac:dyDescent="0.15">
      <c r="A59" s="16" t="s">
        <v>35</v>
      </c>
      <c r="B59" s="6">
        <v>5652</v>
      </c>
      <c r="C59" s="5">
        <v>4572</v>
      </c>
      <c r="D59" s="5">
        <v>5649</v>
      </c>
      <c r="E59" s="5">
        <v>4444</v>
      </c>
      <c r="F59" s="5">
        <v>3362383.44</v>
      </c>
      <c r="G59" s="5">
        <v>2291388.48</v>
      </c>
      <c r="H59" s="5">
        <v>595217.4614976102</v>
      </c>
      <c r="I59" s="5">
        <v>515613.96939693962</v>
      </c>
    </row>
    <row r="60" spans="1:9" ht="15" hidden="1" customHeight="1" x14ac:dyDescent="0.15">
      <c r="A60" s="19" t="s">
        <v>38</v>
      </c>
      <c r="B60" s="7">
        <v>5636</v>
      </c>
      <c r="C60" s="5">
        <v>4208</v>
      </c>
      <c r="D60" s="5">
        <v>5632</v>
      </c>
      <c r="E60" s="5">
        <v>4140</v>
      </c>
      <c r="F60" s="5">
        <v>4091878.0799999996</v>
      </c>
      <c r="G60" s="5">
        <v>2581889.0399999996</v>
      </c>
      <c r="H60" s="5">
        <v>726540.85227272718</v>
      </c>
      <c r="I60" s="5">
        <v>623644.69565217383</v>
      </c>
    </row>
    <row r="61" spans="1:9" ht="15" hidden="1" customHeight="1" x14ac:dyDescent="0.15">
      <c r="A61" s="19" t="s">
        <v>40</v>
      </c>
      <c r="B61" s="6">
        <v>5563</v>
      </c>
      <c r="C61" s="8">
        <v>4109</v>
      </c>
      <c r="D61" s="8">
        <v>5552</v>
      </c>
      <c r="E61" s="8">
        <v>4058</v>
      </c>
      <c r="F61" s="8">
        <v>4841761.1330000004</v>
      </c>
      <c r="G61" s="8">
        <v>3014439.844</v>
      </c>
      <c r="H61" s="8">
        <v>872075.13202449575</v>
      </c>
      <c r="I61" s="8">
        <v>742838.79842286836</v>
      </c>
    </row>
    <row r="62" spans="1:9" ht="15" hidden="1" customHeight="1" x14ac:dyDescent="0.15">
      <c r="A62" s="19" t="s">
        <v>42</v>
      </c>
      <c r="B62" s="6">
        <v>5537</v>
      </c>
      <c r="C62" s="8">
        <v>4103</v>
      </c>
      <c r="D62" s="8">
        <v>5522</v>
      </c>
      <c r="E62" s="8">
        <v>4053</v>
      </c>
      <c r="F62" s="8">
        <v>4616405</v>
      </c>
      <c r="G62" s="8">
        <v>2808580</v>
      </c>
      <c r="H62" s="8">
        <v>835982</v>
      </c>
      <c r="I62" s="8">
        <v>692781</v>
      </c>
    </row>
    <row r="63" spans="1:9" ht="15" hidden="1" customHeight="1" x14ac:dyDescent="0.15">
      <c r="A63" s="19" t="s">
        <v>44</v>
      </c>
      <c r="B63" s="6">
        <v>5640</v>
      </c>
      <c r="C63" s="8">
        <v>4015</v>
      </c>
      <c r="D63" s="8">
        <v>5624</v>
      </c>
      <c r="E63" s="8">
        <v>3966</v>
      </c>
      <c r="F63" s="8">
        <v>4645277</v>
      </c>
      <c r="G63" s="8">
        <v>2808066</v>
      </c>
      <c r="H63" s="8">
        <v>825974</v>
      </c>
      <c r="I63" s="8">
        <v>708035</v>
      </c>
    </row>
    <row r="64" spans="1:9" ht="15" customHeight="1" x14ac:dyDescent="0.15">
      <c r="A64" s="19" t="s">
        <v>7</v>
      </c>
      <c r="B64" s="6">
        <v>5554</v>
      </c>
      <c r="C64" s="8">
        <v>4010</v>
      </c>
      <c r="D64" s="8">
        <v>5539</v>
      </c>
      <c r="E64" s="8">
        <v>3949</v>
      </c>
      <c r="F64" s="8">
        <v>4391132</v>
      </c>
      <c r="G64" s="8">
        <v>2672932</v>
      </c>
      <c r="H64" s="8">
        <v>792588</v>
      </c>
      <c r="I64" s="8">
        <v>676650</v>
      </c>
    </row>
    <row r="65" spans="1:9" s="34" customFormat="1" ht="15" customHeight="1" x14ac:dyDescent="0.15">
      <c r="A65" s="20">
        <v>2</v>
      </c>
      <c r="B65" s="6">
        <v>5631</v>
      </c>
      <c r="C65" s="8">
        <v>3953</v>
      </c>
      <c r="D65" s="8">
        <v>5616</v>
      </c>
      <c r="E65" s="8">
        <v>3889</v>
      </c>
      <c r="F65" s="8">
        <v>4174725.7790000001</v>
      </c>
      <c r="G65" s="8">
        <v>2433945.977</v>
      </c>
      <c r="H65" s="8">
        <v>741611.77991354943</v>
      </c>
      <c r="I65" s="8">
        <v>626676.42097564682</v>
      </c>
    </row>
    <row r="66" spans="1:9" ht="15" customHeight="1" x14ac:dyDescent="0.15">
      <c r="A66" s="20">
        <v>3</v>
      </c>
      <c r="B66" s="35">
        <v>5641</v>
      </c>
      <c r="C66" s="36">
        <v>3973</v>
      </c>
      <c r="D66" s="36">
        <v>5627</v>
      </c>
      <c r="E66" s="36">
        <v>3920</v>
      </c>
      <c r="F66" s="36">
        <v>4404056.5410000002</v>
      </c>
      <c r="G66" s="36">
        <v>2632439.7599999998</v>
      </c>
      <c r="H66" s="36">
        <v>782492</v>
      </c>
      <c r="I66" s="36">
        <v>671416</v>
      </c>
    </row>
    <row r="67" spans="1:9" ht="15" customHeight="1" x14ac:dyDescent="0.15">
      <c r="A67" s="20">
        <v>4</v>
      </c>
      <c r="B67" s="35">
        <v>5836</v>
      </c>
      <c r="C67" s="36">
        <v>4216</v>
      </c>
      <c r="D67" s="36">
        <v>5801</v>
      </c>
      <c r="E67" s="36">
        <v>4130</v>
      </c>
      <c r="F67" s="36">
        <v>3878285.2659999998</v>
      </c>
      <c r="G67" s="36">
        <v>2288214.3790000002</v>
      </c>
      <c r="H67" s="36">
        <v>668554.60541285982</v>
      </c>
      <c r="I67" s="36">
        <v>554047.06513317197</v>
      </c>
    </row>
    <row r="68" spans="1:9" ht="15" customHeight="1" x14ac:dyDescent="0.15">
      <c r="A68" s="20">
        <v>5</v>
      </c>
      <c r="B68" s="35">
        <v>5867</v>
      </c>
      <c r="C68" s="36">
        <v>4291</v>
      </c>
      <c r="D68" s="36">
        <v>5840</v>
      </c>
      <c r="E68" s="36">
        <v>4191</v>
      </c>
      <c r="F68" s="36">
        <v>3307749.8130000001</v>
      </c>
      <c r="G68" s="36">
        <v>1901673.7400000002</v>
      </c>
      <c r="H68" s="36">
        <v>566395.51592465746</v>
      </c>
      <c r="I68" s="36">
        <v>453751.78716296831</v>
      </c>
    </row>
    <row r="69" spans="1:9" s="39" customFormat="1" ht="12" customHeight="1" x14ac:dyDescent="0.15">
      <c r="A69" s="20"/>
      <c r="B69" s="37"/>
      <c r="C69" s="38"/>
      <c r="D69" s="38"/>
      <c r="E69" s="38"/>
      <c r="H69" s="38"/>
      <c r="I69" s="38"/>
    </row>
    <row r="70" spans="1:9" s="39" customFormat="1" ht="15" customHeight="1" x14ac:dyDescent="0.15">
      <c r="A70" s="23">
        <v>6</v>
      </c>
      <c r="B70" s="40">
        <v>5652</v>
      </c>
      <c r="C70" s="41">
        <v>4235</v>
      </c>
      <c r="D70" s="41">
        <v>5641</v>
      </c>
      <c r="E70" s="41">
        <v>4097</v>
      </c>
      <c r="F70" s="41">
        <v>3081181</v>
      </c>
      <c r="G70" s="41">
        <v>1767190</v>
      </c>
      <c r="H70" s="42">
        <v>546212</v>
      </c>
      <c r="I70" s="42">
        <v>431338</v>
      </c>
    </row>
    <row r="71" spans="1:9" ht="6.95" customHeight="1" x14ac:dyDescent="0.2">
      <c r="A71" s="24"/>
      <c r="B71" s="17"/>
      <c r="C71" s="18"/>
      <c r="D71" s="18"/>
      <c r="E71" s="18"/>
      <c r="F71" s="43"/>
      <c r="G71" s="43"/>
      <c r="H71" s="1"/>
      <c r="I71" s="1"/>
    </row>
    <row r="72" spans="1:9" ht="15" customHeight="1" x14ac:dyDescent="0.15">
      <c r="A72" s="25" t="s">
        <v>56</v>
      </c>
      <c r="B72" s="26">
        <v>483</v>
      </c>
      <c r="C72" s="27">
        <v>353</v>
      </c>
      <c r="D72" s="27">
        <v>480</v>
      </c>
      <c r="E72" s="27">
        <v>338</v>
      </c>
      <c r="F72" s="27">
        <f>ROUND(H72*D72/1000,0)</f>
        <v>276791</v>
      </c>
      <c r="G72" s="27">
        <f>ROUND(I72*E72/1000,0)</f>
        <v>143679</v>
      </c>
      <c r="H72" s="27">
        <v>576647</v>
      </c>
      <c r="I72" s="27">
        <v>425085</v>
      </c>
    </row>
    <row r="73" spans="1:9" ht="15" customHeight="1" x14ac:dyDescent="0.15">
      <c r="A73" s="28" t="s">
        <v>45</v>
      </c>
      <c r="B73" s="26">
        <v>524</v>
      </c>
      <c r="C73" s="29">
        <v>371</v>
      </c>
      <c r="D73" s="29">
        <v>520</v>
      </c>
      <c r="E73" s="29">
        <v>354</v>
      </c>
      <c r="F73" s="27">
        <f>ROUND(H73*D73/1000,0)</f>
        <v>260053</v>
      </c>
      <c r="G73" s="27">
        <f t="shared" ref="G73:G83" si="0">ROUND(I73*E73/1000,0)</f>
        <v>148167</v>
      </c>
      <c r="H73" s="29">
        <v>500102</v>
      </c>
      <c r="I73" s="29">
        <v>418550</v>
      </c>
    </row>
    <row r="74" spans="1:9" ht="15" customHeight="1" x14ac:dyDescent="0.15">
      <c r="A74" s="28" t="s">
        <v>46</v>
      </c>
      <c r="B74" s="26">
        <v>488</v>
      </c>
      <c r="C74" s="1">
        <v>377</v>
      </c>
      <c r="D74" s="1">
        <v>488</v>
      </c>
      <c r="E74" s="1">
        <v>372</v>
      </c>
      <c r="F74" s="27">
        <f t="shared" ref="F74:F83" si="1">ROUND(H74*D74/1000,0)</f>
        <v>253248</v>
      </c>
      <c r="G74" s="27">
        <f t="shared" si="0"/>
        <v>159443</v>
      </c>
      <c r="H74" s="1">
        <v>518950</v>
      </c>
      <c r="I74" s="1">
        <v>428610</v>
      </c>
    </row>
    <row r="75" spans="1:9" ht="15" customHeight="1" x14ac:dyDescent="0.15">
      <c r="A75" s="28" t="s">
        <v>47</v>
      </c>
      <c r="B75" s="26">
        <v>509</v>
      </c>
      <c r="C75" s="29">
        <v>362</v>
      </c>
      <c r="D75" s="29">
        <v>508</v>
      </c>
      <c r="E75" s="29">
        <v>348</v>
      </c>
      <c r="F75" s="27">
        <f t="shared" si="1"/>
        <v>252156</v>
      </c>
      <c r="G75" s="27">
        <f t="shared" si="0"/>
        <v>133229</v>
      </c>
      <c r="H75" s="29">
        <v>496371</v>
      </c>
      <c r="I75" s="29">
        <v>382841</v>
      </c>
    </row>
    <row r="76" spans="1:9" ht="15" customHeight="1" x14ac:dyDescent="0.15">
      <c r="A76" s="28" t="s">
        <v>48</v>
      </c>
      <c r="B76" s="26">
        <v>441</v>
      </c>
      <c r="C76" s="29">
        <v>340</v>
      </c>
      <c r="D76" s="29">
        <v>441</v>
      </c>
      <c r="E76" s="29">
        <v>325</v>
      </c>
      <c r="F76" s="27">
        <f t="shared" si="1"/>
        <v>229354</v>
      </c>
      <c r="G76" s="27">
        <f t="shared" si="0"/>
        <v>130619</v>
      </c>
      <c r="H76" s="29">
        <v>520078</v>
      </c>
      <c r="I76" s="29">
        <v>401904</v>
      </c>
    </row>
    <row r="77" spans="1:9" ht="15" customHeight="1" x14ac:dyDescent="0.15">
      <c r="A77" s="28" t="s">
        <v>49</v>
      </c>
      <c r="B77" s="26">
        <v>434</v>
      </c>
      <c r="C77" s="29">
        <v>314</v>
      </c>
      <c r="D77" s="29">
        <v>434</v>
      </c>
      <c r="E77" s="29">
        <v>314</v>
      </c>
      <c r="F77" s="27">
        <f t="shared" si="1"/>
        <v>224792</v>
      </c>
      <c r="G77" s="27">
        <f t="shared" si="0"/>
        <v>129978</v>
      </c>
      <c r="H77" s="29">
        <v>517955</v>
      </c>
      <c r="I77" s="29">
        <v>413942</v>
      </c>
    </row>
    <row r="78" spans="1:9" ht="15" customHeight="1" x14ac:dyDescent="0.15">
      <c r="A78" s="30" t="s">
        <v>50</v>
      </c>
      <c r="B78" s="26">
        <v>423</v>
      </c>
      <c r="C78" s="29">
        <v>343</v>
      </c>
      <c r="D78" s="29">
        <v>422</v>
      </c>
      <c r="E78" s="29">
        <v>311</v>
      </c>
      <c r="F78" s="27">
        <f t="shared" si="1"/>
        <v>221883</v>
      </c>
      <c r="G78" s="27">
        <f t="shared" si="0"/>
        <v>127096</v>
      </c>
      <c r="H78" s="29">
        <v>525790</v>
      </c>
      <c r="I78" s="29">
        <v>408669</v>
      </c>
    </row>
    <row r="79" spans="1:9" ht="15" customHeight="1" x14ac:dyDescent="0.15">
      <c r="A79" s="30" t="s">
        <v>51</v>
      </c>
      <c r="B79" s="26">
        <v>487</v>
      </c>
      <c r="C79" s="29">
        <v>327</v>
      </c>
      <c r="D79" s="29">
        <v>486</v>
      </c>
      <c r="E79" s="29">
        <v>317</v>
      </c>
      <c r="F79" s="27">
        <f t="shared" si="1"/>
        <v>257873</v>
      </c>
      <c r="G79" s="27">
        <f t="shared" si="0"/>
        <v>136955</v>
      </c>
      <c r="H79" s="29">
        <v>530603</v>
      </c>
      <c r="I79" s="29">
        <v>432035</v>
      </c>
    </row>
    <row r="80" spans="1:9" ht="15" customHeight="1" x14ac:dyDescent="0.15">
      <c r="A80" s="30" t="s">
        <v>52</v>
      </c>
      <c r="B80" s="26">
        <v>539</v>
      </c>
      <c r="C80" s="29">
        <v>357</v>
      </c>
      <c r="D80" s="29">
        <v>538</v>
      </c>
      <c r="E80" s="29">
        <v>335</v>
      </c>
      <c r="F80" s="27">
        <f t="shared" si="1"/>
        <v>306358</v>
      </c>
      <c r="G80" s="27">
        <f t="shared" si="0"/>
        <v>146090</v>
      </c>
      <c r="H80" s="29">
        <v>569438</v>
      </c>
      <c r="I80" s="29">
        <v>436089</v>
      </c>
    </row>
    <row r="81" spans="1:9" ht="15" customHeight="1" x14ac:dyDescent="0.15">
      <c r="A81" s="25" t="s">
        <v>57</v>
      </c>
      <c r="B81" s="26">
        <v>452</v>
      </c>
      <c r="C81" s="29">
        <v>369</v>
      </c>
      <c r="D81" s="29">
        <v>452</v>
      </c>
      <c r="E81" s="29">
        <v>366</v>
      </c>
      <c r="F81" s="27">
        <f t="shared" si="1"/>
        <v>250448</v>
      </c>
      <c r="G81" s="27">
        <f t="shared" si="0"/>
        <v>157447</v>
      </c>
      <c r="H81" s="29">
        <v>554088</v>
      </c>
      <c r="I81" s="29">
        <v>430182</v>
      </c>
    </row>
    <row r="82" spans="1:9" ht="15" customHeight="1" x14ac:dyDescent="0.15">
      <c r="A82" s="28" t="s">
        <v>53</v>
      </c>
      <c r="B82" s="26">
        <v>430</v>
      </c>
      <c r="C82" s="29">
        <v>381</v>
      </c>
      <c r="D82" s="29">
        <v>430</v>
      </c>
      <c r="E82" s="29">
        <v>378</v>
      </c>
      <c r="F82" s="27">
        <f>ROUND(H82*D82/1000,0)</f>
        <v>255087</v>
      </c>
      <c r="G82" s="27">
        <f t="shared" si="0"/>
        <v>173666</v>
      </c>
      <c r="H82" s="29">
        <v>593225</v>
      </c>
      <c r="I82" s="29">
        <v>459433</v>
      </c>
    </row>
    <row r="83" spans="1:9" ht="15" customHeight="1" x14ac:dyDescent="0.15">
      <c r="A83" s="31" t="s">
        <v>54</v>
      </c>
      <c r="B83" s="32">
        <v>442</v>
      </c>
      <c r="C83" s="33">
        <v>341</v>
      </c>
      <c r="D83" s="33">
        <v>442</v>
      </c>
      <c r="E83" s="33">
        <v>339</v>
      </c>
      <c r="F83" s="44">
        <f t="shared" si="1"/>
        <v>293138</v>
      </c>
      <c r="G83" s="44">
        <f t="shared" si="0"/>
        <v>180824</v>
      </c>
      <c r="H83" s="33">
        <v>663208</v>
      </c>
      <c r="I83" s="33">
        <v>533403</v>
      </c>
    </row>
    <row r="84" spans="1:9" ht="12" customHeight="1" x14ac:dyDescent="0.15">
      <c r="A84" s="9" t="s">
        <v>36</v>
      </c>
    </row>
    <row r="85" spans="1:9" ht="15" customHeight="1" x14ac:dyDescent="0.15">
      <c r="A85" s="45"/>
    </row>
    <row r="86" spans="1:9" ht="14.25" x14ac:dyDescent="0.15">
      <c r="C86" s="46"/>
      <c r="D86" s="46"/>
      <c r="E86" s="46"/>
      <c r="F86" s="46"/>
      <c r="G86" s="46"/>
      <c r="H86" s="46"/>
      <c r="I86" s="46"/>
    </row>
    <row r="88" spans="1:9" x14ac:dyDescent="0.15">
      <c r="B88" s="9">
        <f>SUM(B72:B83)</f>
        <v>5652</v>
      </c>
      <c r="C88" s="9">
        <f>SUM(C72:C83)</f>
        <v>4235</v>
      </c>
      <c r="D88" s="9">
        <f>SUM(D72:D83)</f>
        <v>5641</v>
      </c>
      <c r="E88" s="9">
        <f>SUM(E72:E83)</f>
        <v>4097</v>
      </c>
      <c r="F88" s="9">
        <f>ROUND(SUM(F89:F100)/1000,0)</f>
        <v>3081181</v>
      </c>
      <c r="G88" s="9">
        <f>ROUND(SUM(G89:G100)/1000,0)</f>
        <v>1767190</v>
      </c>
      <c r="H88" s="9">
        <f>ROUND(SUM(F89:F100)/D88,0)</f>
        <v>546212</v>
      </c>
      <c r="I88" s="9">
        <f>ROUND(SUM(G89:G100)/E88,0)</f>
        <v>431338</v>
      </c>
    </row>
    <row r="89" spans="1:9" x14ac:dyDescent="0.15">
      <c r="F89" s="9">
        <f>H72*D72</f>
        <v>276790560</v>
      </c>
      <c r="G89" s="9">
        <f t="shared" ref="G89:G100" si="2">I72*E72</f>
        <v>143678730</v>
      </c>
    </row>
    <row r="90" spans="1:9" x14ac:dyDescent="0.15">
      <c r="F90" s="9">
        <f t="shared" ref="F90:F100" si="3">H73*D73</f>
        <v>260053040</v>
      </c>
      <c r="G90" s="9">
        <f t="shared" si="2"/>
        <v>148166700</v>
      </c>
    </row>
    <row r="91" spans="1:9" x14ac:dyDescent="0.15">
      <c r="F91" s="9">
        <f t="shared" si="3"/>
        <v>253247600</v>
      </c>
      <c r="G91" s="9">
        <f t="shared" si="2"/>
        <v>159442920</v>
      </c>
    </row>
    <row r="92" spans="1:9" x14ac:dyDescent="0.15">
      <c r="F92" s="9">
        <f t="shared" si="3"/>
        <v>252156468</v>
      </c>
      <c r="G92" s="9">
        <f t="shared" si="2"/>
        <v>133228668</v>
      </c>
    </row>
    <row r="93" spans="1:9" x14ac:dyDescent="0.15">
      <c r="F93" s="9">
        <f t="shared" si="3"/>
        <v>229354398</v>
      </c>
      <c r="G93" s="9">
        <f t="shared" si="2"/>
        <v>130618800</v>
      </c>
    </row>
    <row r="94" spans="1:9" x14ac:dyDescent="0.15">
      <c r="F94" s="9">
        <f t="shared" si="3"/>
        <v>224792470</v>
      </c>
      <c r="G94" s="9">
        <f t="shared" si="2"/>
        <v>129977788</v>
      </c>
    </row>
    <row r="95" spans="1:9" x14ac:dyDescent="0.15">
      <c r="F95" s="9">
        <f t="shared" si="3"/>
        <v>221883380</v>
      </c>
      <c r="G95" s="9">
        <f t="shared" si="2"/>
        <v>127096059</v>
      </c>
    </row>
    <row r="96" spans="1:9" x14ac:dyDescent="0.15">
      <c r="F96" s="9">
        <f t="shared" si="3"/>
        <v>257873058</v>
      </c>
      <c r="G96" s="9">
        <f t="shared" si="2"/>
        <v>136955095</v>
      </c>
    </row>
    <row r="97" spans="6:7" x14ac:dyDescent="0.15">
      <c r="F97" s="9">
        <f t="shared" si="3"/>
        <v>306357644</v>
      </c>
      <c r="G97" s="9">
        <f t="shared" si="2"/>
        <v>146089815</v>
      </c>
    </row>
    <row r="98" spans="6:7" x14ac:dyDescent="0.15">
      <c r="F98" s="9">
        <f t="shared" si="3"/>
        <v>250447776</v>
      </c>
      <c r="G98" s="9">
        <f t="shared" si="2"/>
        <v>157446612</v>
      </c>
    </row>
    <row r="99" spans="6:7" x14ac:dyDescent="0.15">
      <c r="F99" s="9">
        <f t="shared" si="3"/>
        <v>255086750</v>
      </c>
      <c r="G99" s="9">
        <f t="shared" si="2"/>
        <v>173665674</v>
      </c>
    </row>
    <row r="100" spans="6:7" x14ac:dyDescent="0.15">
      <c r="F100" s="9">
        <f t="shared" si="3"/>
        <v>293137936</v>
      </c>
      <c r="G100" s="9">
        <f t="shared" si="2"/>
        <v>180823617</v>
      </c>
    </row>
  </sheetData>
  <mergeCells count="13">
    <mergeCell ref="H45:I45"/>
    <mergeCell ref="C1:G1"/>
    <mergeCell ref="A4:A5"/>
    <mergeCell ref="B4:C4"/>
    <mergeCell ref="D4:E4"/>
    <mergeCell ref="F4:G4"/>
    <mergeCell ref="H4:I4"/>
    <mergeCell ref="C3:G3"/>
    <mergeCell ref="C44:G44"/>
    <mergeCell ref="A45:A46"/>
    <mergeCell ref="B45:C45"/>
    <mergeCell ref="D45:E45"/>
    <mergeCell ref="F45:G45"/>
  </mergeCells>
  <phoneticPr fontId="6"/>
  <printOptions horizontalCentered="1" verticalCentered="1"/>
  <pageMargins left="0.70866141732283472" right="0.70866141732283472" top="0.63" bottom="0.67" header="0.31496062992125984" footer="0.31496062992125984"/>
  <pageSetup paperSize="9" scale="77" orientation="landscape" r:id="rId1"/>
  <ignoredErrors>
    <ignoredError sqref="A32:A42 A73:A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061AB</vt:lpstr>
      <vt:lpstr>'061AB'!Print_Area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2022-05-30T10:24:20Z</cp:lastPrinted>
  <dcterms:created xsi:type="dcterms:W3CDTF">2008-03-10T08:57:07Z</dcterms:created>
  <dcterms:modified xsi:type="dcterms:W3CDTF">2026-03-12T05:00:04Z</dcterms:modified>
</cp:coreProperties>
</file>