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401_999教育センター\31401_999共通\05　初任研業務関係（手引・協議会）\○○○初任研（これまでの全てのデータ）\■■R8の初任研手引データ\☆R８【ＨＰ用】初任研関係書類\指導報告書\小・中\"/>
    </mc:Choice>
  </mc:AlternateContent>
  <xr:revisionPtr revIDLastSave="0" documentId="13_ncr:1_{3DC029F2-A4FB-4CDB-91FD-6365DBEAA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導報告書２回分 " sheetId="3" r:id="rId1"/>
    <sheet name="記入例" sheetId="4" r:id="rId2"/>
    <sheet name="提出時のチェック項目" sheetId="6" r:id="rId3"/>
  </sheets>
  <definedNames>
    <definedName name="_xlnm.Print_Area" localSheetId="1">記入例!$A$1:$U$31</definedName>
    <definedName name="_xlnm.Print_Area" localSheetId="0">'指導報告書２回分 '!$A$1:$O$24,'指導報告書２回分 '!$A$28:$O$52,'指導報告書２回分 '!$A$56:$O$79,'指導報告書２回分 '!$A$83:$O$106</definedName>
    <definedName name="_xlnm.Print_Area" localSheetId="2">提出時のチェック項目!$A$1:$U$31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3" l="1"/>
  <c r="F23" i="3"/>
  <c r="L23" i="3"/>
  <c r="P26" i="6"/>
  <c r="P25" i="6"/>
  <c r="M25" i="6"/>
  <c r="L25" i="6"/>
  <c r="L26" i="6" s="1"/>
  <c r="K25" i="6"/>
  <c r="N25" i="6" s="1"/>
  <c r="N26" i="6" s="1"/>
  <c r="H25" i="6"/>
  <c r="P24" i="6"/>
  <c r="M24" i="6"/>
  <c r="L24" i="6"/>
  <c r="K24" i="6"/>
  <c r="N24" i="6" s="1"/>
  <c r="H24" i="6"/>
  <c r="G24" i="6"/>
  <c r="G25" i="6" s="1"/>
  <c r="G26" i="6" s="1"/>
  <c r="F24" i="6"/>
  <c r="F25" i="6" s="1"/>
  <c r="I25" i="6" s="1"/>
  <c r="I26" i="6" s="1"/>
  <c r="O23" i="6"/>
  <c r="O22" i="6"/>
  <c r="O21" i="6"/>
  <c r="O20" i="6"/>
  <c r="O19" i="6"/>
  <c r="O18" i="6"/>
  <c r="O17" i="6"/>
  <c r="O16" i="6"/>
  <c r="O15" i="6"/>
  <c r="O14" i="6"/>
  <c r="O13" i="6"/>
  <c r="O12" i="6"/>
  <c r="O24" i="6" s="1"/>
  <c r="O25" i="6" s="1"/>
  <c r="O26" i="6" s="1"/>
  <c r="O11" i="6"/>
  <c r="P10" i="6"/>
  <c r="O10" i="6"/>
  <c r="J105" i="3"/>
  <c r="E105" i="3"/>
  <c r="N65" i="3"/>
  <c r="N78" i="3"/>
  <c r="M78" i="3"/>
  <c r="L78" i="3"/>
  <c r="K78" i="3"/>
  <c r="J78" i="3"/>
  <c r="I78" i="3"/>
  <c r="F78" i="3"/>
  <c r="E78" i="3"/>
  <c r="D79" i="3"/>
  <c r="D78" i="3"/>
  <c r="N50" i="3"/>
  <c r="N49" i="3"/>
  <c r="M50" i="3"/>
  <c r="M49" i="3"/>
  <c r="K51" i="3"/>
  <c r="J51" i="3"/>
  <c r="I51" i="3"/>
  <c r="L51" i="3" s="1"/>
  <c r="F51" i="3"/>
  <c r="E51" i="3"/>
  <c r="D51" i="3"/>
  <c r="G51" i="3" s="1"/>
  <c r="K85" i="3"/>
  <c r="K58" i="3"/>
  <c r="C85" i="3"/>
  <c r="C58" i="3"/>
  <c r="L26" i="4"/>
  <c r="M25" i="4"/>
  <c r="L25" i="4"/>
  <c r="K25" i="4"/>
  <c r="N25" i="4" s="1"/>
  <c r="N26" i="4" s="1"/>
  <c r="H25" i="4"/>
  <c r="G25" i="4"/>
  <c r="G26" i="4" s="1"/>
  <c r="F25" i="4"/>
  <c r="I25" i="4" s="1"/>
  <c r="I26" i="4" s="1"/>
  <c r="P24" i="4"/>
  <c r="M24" i="4"/>
  <c r="L24" i="4"/>
  <c r="K24" i="4"/>
  <c r="N24" i="4" s="1"/>
  <c r="H24" i="4"/>
  <c r="G24" i="4"/>
  <c r="F24" i="4"/>
  <c r="I24" i="4" s="1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24" i="4" s="1"/>
  <c r="P10" i="4"/>
  <c r="P25" i="4" s="1"/>
  <c r="P26" i="4" s="1"/>
  <c r="O10" i="4"/>
  <c r="O25" i="4" s="1"/>
  <c r="O26" i="4" s="1"/>
  <c r="K105" i="3"/>
  <c r="I105" i="3"/>
  <c r="F105" i="3"/>
  <c r="D105" i="3"/>
  <c r="N104" i="3"/>
  <c r="M104" i="3"/>
  <c r="N103" i="3"/>
  <c r="M103" i="3"/>
  <c r="N102" i="3"/>
  <c r="M102" i="3"/>
  <c r="N101" i="3"/>
  <c r="M101" i="3"/>
  <c r="N100" i="3"/>
  <c r="M100" i="3"/>
  <c r="N99" i="3"/>
  <c r="M99" i="3"/>
  <c r="N98" i="3"/>
  <c r="M98" i="3"/>
  <c r="N97" i="3"/>
  <c r="M97" i="3"/>
  <c r="N96" i="3"/>
  <c r="M96" i="3"/>
  <c r="N95" i="3"/>
  <c r="M95" i="3"/>
  <c r="N94" i="3"/>
  <c r="M94" i="3"/>
  <c r="N93" i="3"/>
  <c r="M93" i="3"/>
  <c r="N92" i="3"/>
  <c r="M92" i="3"/>
  <c r="N77" i="3"/>
  <c r="M77" i="3"/>
  <c r="N76" i="3"/>
  <c r="M76" i="3"/>
  <c r="N75" i="3"/>
  <c r="M75" i="3"/>
  <c r="N74" i="3"/>
  <c r="M74" i="3"/>
  <c r="N73" i="3"/>
  <c r="M73" i="3"/>
  <c r="N72" i="3"/>
  <c r="M72" i="3"/>
  <c r="N71" i="3"/>
  <c r="M71" i="3"/>
  <c r="N70" i="3"/>
  <c r="M70" i="3"/>
  <c r="N69" i="3"/>
  <c r="M69" i="3"/>
  <c r="N68" i="3"/>
  <c r="M68" i="3"/>
  <c r="N67" i="3"/>
  <c r="M67" i="3"/>
  <c r="N66" i="3"/>
  <c r="M66" i="3"/>
  <c r="M65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K30" i="3"/>
  <c r="C30" i="3"/>
  <c r="K23" i="3"/>
  <c r="K24" i="3" s="1"/>
  <c r="K36" i="3" s="1"/>
  <c r="J23" i="3"/>
  <c r="J24" i="3" s="1"/>
  <c r="J25" i="3" s="1"/>
  <c r="I23" i="3"/>
  <c r="I24" i="3" s="1"/>
  <c r="I36" i="3" s="1"/>
  <c r="F24" i="3"/>
  <c r="F36" i="3" s="1"/>
  <c r="E23" i="3"/>
  <c r="E24" i="3" s="1"/>
  <c r="E25" i="3" s="1"/>
  <c r="D23" i="3"/>
  <c r="D24" i="3" s="1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I24" i="6" l="1"/>
  <c r="M51" i="3"/>
  <c r="N51" i="3"/>
  <c r="L105" i="3"/>
  <c r="G105" i="3"/>
  <c r="K52" i="3"/>
  <c r="K64" i="3" s="1"/>
  <c r="K79" i="3" s="1"/>
  <c r="K91" i="3" s="1"/>
  <c r="K106" i="3" s="1"/>
  <c r="N105" i="3"/>
  <c r="M105" i="3"/>
  <c r="I52" i="3"/>
  <c r="I64" i="3" s="1"/>
  <c r="I79" i="3" s="1"/>
  <c r="J36" i="3"/>
  <c r="J52" i="3" s="1"/>
  <c r="G24" i="3"/>
  <c r="G25" i="3" s="1"/>
  <c r="F52" i="3"/>
  <c r="F64" i="3" s="1"/>
  <c r="E36" i="3"/>
  <c r="D36" i="3"/>
  <c r="M23" i="3"/>
  <c r="M24" i="3" s="1"/>
  <c r="M25" i="3" s="1"/>
  <c r="L24" i="3"/>
  <c r="N23" i="3"/>
  <c r="N24" i="3" s="1"/>
  <c r="N25" i="3" s="1"/>
  <c r="G78" i="3"/>
  <c r="F79" i="3" l="1"/>
  <c r="F91" i="3" s="1"/>
  <c r="F106" i="3" s="1"/>
  <c r="G36" i="3"/>
  <c r="N36" i="3"/>
  <c r="N52" i="3" s="1"/>
  <c r="N53" i="3" s="1"/>
  <c r="L79" i="3"/>
  <c r="I91" i="3"/>
  <c r="I106" i="3" s="1"/>
  <c r="L106" i="3" s="1"/>
  <c r="L107" i="3" s="1"/>
  <c r="L25" i="3"/>
  <c r="L36" i="3"/>
  <c r="E52" i="3"/>
  <c r="J53" i="3"/>
  <c r="J64" i="3"/>
  <c r="J79" i="3" s="1"/>
  <c r="L52" i="3"/>
  <c r="M36" i="3"/>
  <c r="M52" i="3" s="1"/>
  <c r="M53" i="3" s="1"/>
  <c r="D52" i="3"/>
  <c r="L53" i="3" l="1"/>
  <c r="L64" i="3"/>
  <c r="J80" i="3"/>
  <c r="J91" i="3"/>
  <c r="J106" i="3" s="1"/>
  <c r="J107" i="3" s="1"/>
  <c r="E53" i="3"/>
  <c r="E64" i="3"/>
  <c r="L80" i="3"/>
  <c r="L91" i="3"/>
  <c r="D64" i="3"/>
  <c r="G52" i="3"/>
  <c r="N64" i="3" l="1"/>
  <c r="N79" i="3" s="1"/>
  <c r="N80" i="3" s="1"/>
  <c r="E79" i="3"/>
  <c r="G53" i="3"/>
  <c r="G64" i="3"/>
  <c r="M64" i="3"/>
  <c r="M79" i="3" s="1"/>
  <c r="M80" i="3" s="1"/>
  <c r="E80" i="3" l="1"/>
  <c r="E91" i="3"/>
  <c r="G79" i="3"/>
  <c r="D91" i="3"/>
  <c r="N91" i="3" l="1"/>
  <c r="N106" i="3" s="1"/>
  <c r="N107" i="3" s="1"/>
  <c r="E106" i="3"/>
  <c r="E107" i="3" s="1"/>
  <c r="M91" i="3"/>
  <c r="M106" i="3" s="1"/>
  <c r="M107" i="3" s="1"/>
  <c r="D106" i="3"/>
  <c r="G106" i="3" s="1"/>
  <c r="G107" i="3" s="1"/>
  <c r="G80" i="3"/>
  <c r="G91" i="3"/>
</calcChain>
</file>

<file path=xl/sharedStrings.xml><?xml version="1.0" encoding="utf-8"?>
<sst xmlns="http://schemas.openxmlformats.org/spreadsheetml/2006/main" count="300" uniqueCount="108">
  <si>
    <t>月</t>
    <rPh sb="0" eb="1">
      <t>ツキ</t>
    </rPh>
    <phoneticPr fontId="1"/>
  </si>
  <si>
    <t>週</t>
    <rPh sb="0" eb="1">
      <t>シュウ</t>
    </rPh>
    <phoneticPr fontId="1"/>
  </si>
  <si>
    <t>①～⑥合計</t>
    <rPh sb="3" eb="5">
      <t>ゴウケイ</t>
    </rPh>
    <phoneticPr fontId="1"/>
  </si>
  <si>
    <t>指導に要
した時数
の総数</t>
    <rPh sb="0" eb="2">
      <t>シドウ</t>
    </rPh>
    <rPh sb="3" eb="4">
      <t>ヨウ</t>
    </rPh>
    <rPh sb="7" eb="9">
      <t>ジスウ</t>
    </rPh>
    <rPh sb="11" eb="13">
      <t>ソウスウ</t>
    </rPh>
    <phoneticPr fontId="1"/>
  </si>
  <si>
    <t>①</t>
    <phoneticPr fontId="1"/>
  </si>
  <si>
    <t>②</t>
    <phoneticPr fontId="1"/>
  </si>
  <si>
    <t>③</t>
    <phoneticPr fontId="1"/>
  </si>
  <si>
    <t>指導を
行った者
（職名等）</t>
    <rPh sb="0" eb="2">
      <t>シドウ</t>
    </rPh>
    <rPh sb="4" eb="5">
      <t>オコナ</t>
    </rPh>
    <rPh sb="7" eb="8">
      <t>モノ</t>
    </rPh>
    <rPh sb="10" eb="12">
      <t>ショクメイ</t>
    </rPh>
    <rPh sb="12" eb="13">
      <t>トウ</t>
    </rPh>
    <phoneticPr fontId="1"/>
  </si>
  <si>
    <t>④</t>
    <phoneticPr fontId="1"/>
  </si>
  <si>
    <t>⑤</t>
    <phoneticPr fontId="1"/>
  </si>
  <si>
    <t>⑥</t>
    <phoneticPr fontId="1"/>
  </si>
  <si>
    <t>事前</t>
    <rPh sb="0" eb="2">
      <t>ジゼン</t>
    </rPh>
    <phoneticPr fontId="1"/>
  </si>
  <si>
    <t>時数</t>
    <rPh sb="0" eb="2">
      <t>ジスウ</t>
    </rPh>
    <phoneticPr fontId="1"/>
  </si>
  <si>
    <t>事後</t>
    <rPh sb="0" eb="2">
      <t>ジゴ</t>
    </rPh>
    <phoneticPr fontId="1"/>
  </si>
  <si>
    <t>計</t>
    <rPh sb="0" eb="1">
      <t>ケイ</t>
    </rPh>
    <phoneticPr fontId="1"/>
  </si>
  <si>
    <t>前月までの累計</t>
    <rPh sb="0" eb="2">
      <t>ゼンゲツ</t>
    </rPh>
    <rPh sb="5" eb="7">
      <t>ルイケイ</t>
    </rPh>
    <phoneticPr fontId="1"/>
  </si>
  <si>
    <t>初任者氏名 （</t>
    <rPh sb="0" eb="3">
      <t>ショニンシャ</t>
    </rPh>
    <rPh sb="3" eb="5">
      <t>シメイ</t>
    </rPh>
    <phoneticPr fontId="1"/>
  </si>
  <si>
    <t>）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</si>
  <si>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</si>
  <si>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</si>
  <si>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</si>
  <si>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（別紙様式　１）</t>
    <rPh sb="1" eb="3">
      <t>ベッシ</t>
    </rPh>
    <rPh sb="3" eb="5">
      <t>ヨウシキ</t>
    </rPh>
    <phoneticPr fontId="2"/>
  </si>
  <si>
    <t>４月からの累計</t>
    <rPh sb="1" eb="2">
      <t>ガツ</t>
    </rPh>
    <rPh sb="5" eb="6">
      <t>ルイ</t>
    </rPh>
    <rPh sb="6" eb="7">
      <t>ケイ</t>
    </rPh>
    <phoneticPr fontId="1"/>
  </si>
  <si>
    <t>学校名（</t>
    <phoneticPr fontId="2"/>
  </si>
  <si>
    <t>　　　　　　指　導　報　告　書　　（　４月　～　６月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0" eb="21">
      <t>ガツ</t>
    </rPh>
    <rPh sb="25" eb="26">
      <t>ガツ</t>
    </rPh>
    <phoneticPr fontId="1"/>
  </si>
  <si>
    <t>小学校・中学校　</t>
    <rPh sb="0" eb="3">
      <t>ショウガッコウ</t>
    </rPh>
    <rPh sb="4" eb="7">
      <t>チュウガッコウ</t>
    </rPh>
    <phoneticPr fontId="2"/>
  </si>
  <si>
    <t>①・③</t>
    <phoneticPr fontId="2"/>
  </si>
  <si>
    <t>事前事後時数</t>
    <phoneticPr fontId="2"/>
  </si>
  <si>
    <t>④・⑥</t>
    <phoneticPr fontId="2"/>
  </si>
  <si>
    <t>拠点校指導教員及び校内指導教員等が指導のために要した時数</t>
    <rPh sb="0" eb="3">
      <t>キョテンコウ</t>
    </rPh>
    <rPh sb="3" eb="5">
      <t>シドウ</t>
    </rPh>
    <rPh sb="5" eb="7">
      <t>キョウイン</t>
    </rPh>
    <rPh sb="7" eb="8">
      <t>オヨ</t>
    </rPh>
    <rPh sb="9" eb="11">
      <t>コウナイ</t>
    </rPh>
    <rPh sb="11" eb="13">
      <t>シドウ</t>
    </rPh>
    <rPh sb="13" eb="15">
      <t>キョウイン</t>
    </rPh>
    <rPh sb="15" eb="16">
      <t>トウ</t>
    </rPh>
    <rPh sb="17" eb="19">
      <t>シドウ</t>
    </rPh>
    <rPh sb="23" eb="24">
      <t>ヨウ</t>
    </rPh>
    <rPh sb="26" eb="28">
      <t>ジスウ</t>
    </rPh>
    <phoneticPr fontId="1"/>
  </si>
  <si>
    <t>達成率</t>
    <rPh sb="0" eb="3">
      <t>タッセイリツ</t>
    </rPh>
    <phoneticPr fontId="2"/>
  </si>
  <si>
    <r>
      <t xml:space="preserve">研修
時数
</t>
    </r>
    <r>
      <rPr>
        <sz val="8"/>
        <color theme="1"/>
        <rFont val="ＭＳ Ｐゴシック"/>
        <family val="3"/>
        <charset val="128"/>
        <scheme val="minor"/>
      </rPr>
      <t>(直接指導)</t>
    </r>
    <rPh sb="0" eb="2">
      <t>ケンシュウ</t>
    </rPh>
    <rPh sb="3" eb="5">
      <t>ジスウ</t>
    </rPh>
    <rPh sb="7" eb="11">
      <t>チョクセツシドウ</t>
    </rPh>
    <phoneticPr fontId="1"/>
  </si>
  <si>
    <t>事前事後
時数</t>
    <rPh sb="0" eb="2">
      <t>ジゼン</t>
    </rPh>
    <rPh sb="2" eb="4">
      <t>ジゴ</t>
    </rPh>
    <rPh sb="5" eb="7">
      <t>ジスウ</t>
    </rPh>
    <phoneticPr fontId="2"/>
  </si>
  <si>
    <t>）</t>
  </si>
  <si>
    <t>（別紙様式　１）</t>
  </si>
  <si>
    <t>小学校・中学校　</t>
  </si>
  <si>
    <t>初任者氏名 （</t>
  </si>
  <si>
    <t>学校名（</t>
  </si>
  <si>
    <t>月</t>
  </si>
  <si>
    <t>週</t>
  </si>
  <si>
    <t>拠点校指導教員及び校内指導教員等が指導のために要した時数</t>
  </si>
  <si>
    <t>指導に要
した時数
の総数</t>
  </si>
  <si>
    <t>①</t>
  </si>
  <si>
    <t>②</t>
  </si>
  <si>
    <t>③</t>
  </si>
  <si>
    <t>指導を
行った者
（職名等）</t>
  </si>
  <si>
    <t>④</t>
  </si>
  <si>
    <t>⑤</t>
  </si>
  <si>
    <t>⑥</t>
  </si>
  <si>
    <t>事前</t>
  </si>
  <si>
    <t>事後</t>
  </si>
  <si>
    <t>時数</t>
  </si>
  <si>
    <t>①～⑥合計</t>
  </si>
  <si>
    <t>前月までの累計</t>
  </si>
  <si>
    <t>計</t>
  </si>
  <si>
    <t>４月からの累計</t>
  </si>
  <si>
    <t>達成率</t>
  </si>
  <si>
    <r>
      <t xml:space="preserve">研修
時数
</t>
    </r>
    <r>
      <rPr>
        <sz val="8"/>
        <color theme="1"/>
        <rFont val="ＭＳ Ｐゴシック"/>
        <family val="3"/>
        <charset val="128"/>
        <scheme val="minor"/>
      </rPr>
      <t>(直接指導)</t>
    </r>
    <phoneticPr fontId="2"/>
  </si>
  <si>
    <t>７月</t>
    <phoneticPr fontId="2"/>
  </si>
  <si>
    <t>８月</t>
    <phoneticPr fontId="2"/>
  </si>
  <si>
    <t>９月</t>
    <phoneticPr fontId="2"/>
  </si>
  <si>
    <t>　　　　　　指　導　報　告　書　　（　７月　～　９月　）</t>
    <phoneticPr fontId="2"/>
  </si>
  <si>
    <t>※　「週」については、手引　Ｐ７　に示している週とする。　　</t>
    <phoneticPr fontId="2"/>
  </si>
  <si>
    <t>※　「週」については、手引　Ｐ７　に示している週とする。　</t>
  </si>
  <si>
    <t>※　「週」については、手引　Ｐ７　に示している週とする。　</t>
    <phoneticPr fontId="2"/>
  </si>
  <si>
    <t>　　　　　　指　導　報　告　書　　（　１０月　～　１２月　）</t>
    <phoneticPr fontId="2"/>
  </si>
  <si>
    <r>
      <t xml:space="preserve">研修
時数
</t>
    </r>
    <r>
      <rPr>
        <sz val="9"/>
        <color theme="1"/>
        <rFont val="ＭＳ Ｐゴシック"/>
        <family val="3"/>
        <charset val="128"/>
        <scheme val="minor"/>
      </rPr>
      <t>(直接指導)</t>
    </r>
    <phoneticPr fontId="2"/>
  </si>
  <si>
    <t>１１月</t>
  </si>
  <si>
    <t>１１月</t>
    <phoneticPr fontId="2"/>
  </si>
  <si>
    <t>１２月</t>
  </si>
  <si>
    <t>１２月</t>
    <phoneticPr fontId="2"/>
  </si>
  <si>
    <t>　　　　　　指　導　報　告　書　　（　１月　～　３月　）</t>
    <phoneticPr fontId="2"/>
  </si>
  <si>
    <t>１月</t>
    <phoneticPr fontId="2"/>
  </si>
  <si>
    <t>２月</t>
    <phoneticPr fontId="2"/>
  </si>
  <si>
    <t>３月</t>
    <rPh sb="1" eb="2">
      <t>ガツ</t>
    </rPh>
    <phoneticPr fontId="2"/>
  </si>
  <si>
    <t>研修時数
(直接指導)
総数
②・⑤</t>
    <phoneticPr fontId="2"/>
  </si>
  <si>
    <t>初任者が指導を受けた時数の総数</t>
    <rPh sb="0" eb="3">
      <t>ショニンシャ</t>
    </rPh>
    <rPh sb="4" eb="6">
      <t>シドウ</t>
    </rPh>
    <rPh sb="7" eb="8">
      <t>ウ</t>
    </rPh>
    <rPh sb="10" eb="12">
      <t>ジスウ</t>
    </rPh>
    <rPh sb="13" eb="15">
      <t>ソウスウ</t>
    </rPh>
    <phoneticPr fontId="10"/>
  </si>
  <si>
    <t>初任者が指導を受けた時数の総数</t>
    <rPh sb="0" eb="3">
      <t>ショニンシャ</t>
    </rPh>
    <rPh sb="4" eb="6">
      <t>シドウ</t>
    </rPh>
    <rPh sb="7" eb="8">
      <t>ウ</t>
    </rPh>
    <rPh sb="10" eb="12">
      <t>ジスウ</t>
    </rPh>
    <rPh sb="13" eb="15">
      <t>ソウスウ</t>
    </rPh>
    <phoneticPr fontId="2"/>
  </si>
  <si>
    <t>研修時数
(直接指導)
総数
②・⑤</t>
    <phoneticPr fontId="10"/>
  </si>
  <si>
    <t xml:space="preserve">                                                               区　分
指導事項
（主題名等を簡潔に記入）
拠点校指導教員が指導・・・○主題名を記載
校内指導教員等が指導・・・●主題名を記載</t>
    <phoneticPr fontId="10"/>
  </si>
  <si>
    <t>○拠点校指導教員</t>
    <rPh sb="1" eb="4">
      <t>キョテンコウ</t>
    </rPh>
    <rPh sb="4" eb="6">
      <t>シドウ</t>
    </rPh>
    <rPh sb="6" eb="8">
      <t>キョウイン</t>
    </rPh>
    <phoneticPr fontId="1"/>
  </si>
  <si>
    <t>●校内指導教員等</t>
    <rPh sb="1" eb="3">
      <t>コウナイ</t>
    </rPh>
    <rPh sb="3" eb="5">
      <t>シドウ</t>
    </rPh>
    <rPh sb="5" eb="7">
      <t>キョウイン</t>
    </rPh>
    <rPh sb="7" eb="8">
      <t>トウ</t>
    </rPh>
    <phoneticPr fontId="1"/>
  </si>
  <si>
    <t>○拠点校指導教員</t>
    <phoneticPr fontId="10"/>
  </si>
  <si>
    <t>●校内指導教員等</t>
    <phoneticPr fontId="10"/>
  </si>
  <si>
    <t>（別紙様式　１）小学校・中学校　</t>
    <phoneticPr fontId="1"/>
  </si>
  <si>
    <t>指　導　報　告　書　（　４月　～　６月　）</t>
    <phoneticPr fontId="1"/>
  </si>
  <si>
    <t>大分　太郎</t>
    <rPh sb="0" eb="2">
      <t>オオイタ</t>
    </rPh>
    <rPh sb="3" eb="5">
      <t>タロウ</t>
    </rPh>
    <phoneticPr fontId="10"/>
  </si>
  <si>
    <t>）</t>
    <phoneticPr fontId="1"/>
  </si>
  <si>
    <t>）</t>
    <phoneticPr fontId="10"/>
  </si>
  <si>
    <r>
      <t xml:space="preserve">　                 　　　                                区　分
</t>
    </r>
    <r>
      <rPr>
        <sz val="6"/>
        <color indexed="8"/>
        <rFont val="ＭＳ Ｐゴシック"/>
        <family val="3"/>
        <charset val="128"/>
      </rPr>
      <t>指導事項
（主題名等を簡潔に記入）
拠点校指導教員が指導・・・○主題名を記載
校内指導教員等が指導・・・●主題名を記載</t>
    </r>
    <rPh sb="53" eb="54">
      <t>ク</t>
    </rPh>
    <rPh sb="55" eb="56">
      <t/>
    </rPh>
    <phoneticPr fontId="1"/>
  </si>
  <si>
    <t>事前事後
時数</t>
    <rPh sb="0" eb="2">
      <t>ジゼン</t>
    </rPh>
    <rPh sb="2" eb="4">
      <t>ジゴ</t>
    </rPh>
    <rPh sb="5" eb="7">
      <t>ジスウ</t>
    </rPh>
    <phoneticPr fontId="1"/>
  </si>
  <si>
    <t>事前事後時数</t>
    <phoneticPr fontId="1"/>
  </si>
  <si>
    <r>
      <t xml:space="preserve">研修
時数
</t>
    </r>
    <r>
      <rPr>
        <sz val="8"/>
        <color theme="1"/>
        <rFont val="ＭＳ Ｐゴシック"/>
        <family val="3"/>
        <charset val="128"/>
        <scheme val="minor"/>
      </rPr>
      <t>(直接指導)</t>
    </r>
    <phoneticPr fontId="1"/>
  </si>
  <si>
    <t>研修時数
(直接指導)
総数
②・⑤</t>
    <phoneticPr fontId="1"/>
  </si>
  <si>
    <t>①・③</t>
    <phoneticPr fontId="1"/>
  </si>
  <si>
    <t>④・⑥</t>
    <phoneticPr fontId="1"/>
  </si>
  <si>
    <t>4月</t>
    <rPh sb="1" eb="2">
      <t>ガツ</t>
    </rPh>
    <phoneticPr fontId="1"/>
  </si>
  <si>
    <t>●</t>
    <phoneticPr fontId="10"/>
  </si>
  <si>
    <t>学年主任・校内指導教員</t>
    <rPh sb="0" eb="2">
      <t>ガクネン</t>
    </rPh>
    <rPh sb="2" eb="4">
      <t>シュニン</t>
    </rPh>
    <rPh sb="5" eb="7">
      <t>コウナイ</t>
    </rPh>
    <rPh sb="7" eb="9">
      <t>シドウ</t>
    </rPh>
    <rPh sb="9" eb="11">
      <t>キョウイン</t>
    </rPh>
    <phoneticPr fontId="1"/>
  </si>
  <si>
    <t>5月</t>
    <rPh sb="1" eb="2">
      <t>ガツ</t>
    </rPh>
    <phoneticPr fontId="1"/>
  </si>
  <si>
    <t>○学習指導の基礎（発問・板書技術等）
●学級活動と仲間づくり</t>
    <rPh sb="1" eb="3">
      <t>ガクシュウ</t>
    </rPh>
    <rPh sb="3" eb="5">
      <t>シドウ</t>
    </rPh>
    <rPh sb="6" eb="8">
      <t>キソ</t>
    </rPh>
    <rPh sb="9" eb="11">
      <t>ハツモン</t>
    </rPh>
    <rPh sb="12" eb="14">
      <t>バンショ</t>
    </rPh>
    <rPh sb="14" eb="16">
      <t>ギジュツ</t>
    </rPh>
    <rPh sb="16" eb="17">
      <t>トウ</t>
    </rPh>
    <rPh sb="20" eb="22">
      <t>ガッキュウ</t>
    </rPh>
    <rPh sb="22" eb="24">
      <t>カツドウ</t>
    </rPh>
    <rPh sb="25" eb="27">
      <t>ナカマ</t>
    </rPh>
    <phoneticPr fontId="10"/>
  </si>
  <si>
    <t>学年主任・校内指導教員</t>
    <rPh sb="0" eb="4">
      <t>ガクネンシュニン</t>
    </rPh>
    <rPh sb="5" eb="7">
      <t>コウナイ</t>
    </rPh>
    <rPh sb="7" eb="9">
      <t>シドウ</t>
    </rPh>
    <rPh sb="9" eb="11">
      <t>キョウイン</t>
    </rPh>
    <phoneticPr fontId="1"/>
  </si>
  <si>
    <t>○</t>
    <phoneticPr fontId="10"/>
  </si>
  <si>
    <t>6月</t>
    <rPh sb="1" eb="2">
      <t>ガツ</t>
    </rPh>
    <phoneticPr fontId="1"/>
  </si>
  <si>
    <t>〇
●</t>
    <phoneticPr fontId="10"/>
  </si>
  <si>
    <t>生徒指導主任</t>
    <rPh sb="0" eb="2">
      <t>セイト</t>
    </rPh>
    <rPh sb="2" eb="4">
      <t>シドウ</t>
    </rPh>
    <rPh sb="4" eb="6">
      <t>シュニン</t>
    </rPh>
    <phoneticPr fontId="1"/>
  </si>
  <si>
    <t>達成率</t>
    <rPh sb="0" eb="3">
      <t>タッセイリツ</t>
    </rPh>
    <phoneticPr fontId="10"/>
  </si>
  <si>
    <t>１０月</t>
    <rPh sb="2" eb="3">
      <t>ガツ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</si>
</sst>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游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color indexed="8"/>
      <name val="游ゴシック"/>
      <family val="3"/>
      <charset val="128"/>
    </font>
    <font>
      <sz val="9"/>
      <color indexed="8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top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62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0" fontId="5" fillId="2" borderId="69" xfId="0" applyFont="1" applyFill="1" applyBorder="1" applyAlignment="1" applyProtection="1">
      <alignment horizontal="center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2" xfId="0" applyFont="1" applyFill="1" applyBorder="1" applyAlignment="1" applyProtection="1">
      <alignment horizontal="center" vertical="center"/>
      <protection locked="0"/>
    </xf>
    <xf numFmtId="0" fontId="5" fillId="2" borderId="64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76" xfId="0" applyFont="1" applyFill="1" applyBorder="1" applyAlignment="1" applyProtection="1">
      <alignment horizontal="center" vertical="center"/>
      <protection locked="0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6" fillId="0" borderId="25" xfId="0" applyFont="1" applyBorder="1" applyAlignment="1" applyProtection="1">
      <alignment horizontal="left" vertical="center"/>
      <protection locked="0"/>
    </xf>
    <xf numFmtId="0" fontId="0" fillId="0" borderId="77" xfId="0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9" fontId="5" fillId="2" borderId="8" xfId="0" applyNumberFormat="1" applyFont="1" applyFill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9" fontId="5" fillId="0" borderId="42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56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0" fillId="3" borderId="70" xfId="0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 wrapText="1"/>
    </xf>
    <xf numFmtId="0" fontId="0" fillId="3" borderId="8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9" fontId="0" fillId="3" borderId="11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9" fontId="0" fillId="3" borderId="69" xfId="0" applyNumberFormat="1" applyFill="1" applyBorder="1" applyAlignment="1">
      <alignment horizontal="center" vertical="center"/>
    </xf>
    <xf numFmtId="0" fontId="5" fillId="0" borderId="62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5" fillId="0" borderId="92" xfId="0" applyFont="1" applyBorder="1" applyAlignment="1" applyProtection="1">
      <alignment horizontal="center" vertical="center"/>
      <protection locked="0"/>
    </xf>
    <xf numFmtId="0" fontId="5" fillId="0" borderId="92" xfId="0" applyFont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0" fillId="4" borderId="56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0" fillId="4" borderId="70" xfId="0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 wrapText="1"/>
    </xf>
    <xf numFmtId="0" fontId="0" fillId="4" borderId="8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13" xfId="0" applyFill="1" applyBorder="1">
      <alignment vertical="center"/>
    </xf>
    <xf numFmtId="9" fontId="0" fillId="4" borderId="11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9" fontId="0" fillId="4" borderId="69" xfId="0" applyNumberForma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0" fillId="0" borderId="75" xfId="0" applyBorder="1" applyAlignment="1">
      <alignment horizontal="center" vertical="center" shrinkToFit="1"/>
    </xf>
    <xf numFmtId="0" fontId="0" fillId="0" borderId="63" xfId="0" applyBorder="1">
      <alignment vertical="center"/>
    </xf>
    <xf numFmtId="0" fontId="0" fillId="0" borderId="22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2" borderId="64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2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1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0" fillId="2" borderId="64" xfId="0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0" xfId="0" applyBorder="1" applyAlignment="1">
      <alignment vertical="center" wrapText="1"/>
    </xf>
    <xf numFmtId="0" fontId="0" fillId="3" borderId="0" xfId="0" applyFill="1" applyAlignment="1">
      <alignment horizontal="left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1" fillId="3" borderId="83" xfId="0" applyFont="1" applyFill="1" applyBorder="1" applyAlignment="1">
      <alignment vertical="center" wrapText="1"/>
    </xf>
    <xf numFmtId="0" fontId="11" fillId="3" borderId="36" xfId="0" applyFont="1" applyFill="1" applyBorder="1" applyAlignment="1">
      <alignment vertical="center" wrapText="1"/>
    </xf>
    <xf numFmtId="0" fontId="11" fillId="3" borderId="84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vertical="center" wrapText="1"/>
    </xf>
    <xf numFmtId="0" fontId="11" fillId="3" borderId="85" xfId="0" applyFont="1" applyFill="1" applyBorder="1" applyAlignment="1">
      <alignment vertical="center" wrapText="1"/>
    </xf>
    <xf numFmtId="0" fontId="11" fillId="3" borderId="38" xfId="0" applyFont="1" applyFill="1" applyBorder="1" applyAlignment="1">
      <alignment vertical="center" wrapText="1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82" xfId="0" applyFill="1" applyBorder="1" applyAlignment="1">
      <alignment vertical="center" wrapText="1"/>
    </xf>
    <xf numFmtId="0" fontId="0" fillId="3" borderId="64" xfId="0" applyFill="1" applyBorder="1" applyAlignment="1">
      <alignment vertical="center" wrapText="1"/>
    </xf>
    <xf numFmtId="0" fontId="0" fillId="3" borderId="70" xfId="0" applyFill="1" applyBorder="1" applyAlignment="1">
      <alignment vertical="center" wrapText="1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8" fillId="3" borderId="49" xfId="0" applyFont="1" applyFill="1" applyBorder="1" applyAlignment="1">
      <alignment horizontal="center" wrapText="1"/>
    </xf>
    <xf numFmtId="0" fontId="8" fillId="3" borderId="39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7" fillId="3" borderId="64" xfId="0" applyFont="1" applyFill="1" applyBorder="1" applyAlignment="1">
      <alignment horizontal="center" wrapText="1"/>
    </xf>
    <xf numFmtId="0" fontId="7" fillId="0" borderId="73" xfId="0" applyFont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7" fillId="0" borderId="4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5" fillId="0" borderId="8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3" borderId="54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8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4" borderId="0" xfId="0" applyFill="1" applyAlignment="1">
      <alignment horizontal="left" vertical="center" shrinkToFit="1"/>
    </xf>
    <xf numFmtId="0" fontId="0" fillId="4" borderId="0" xfId="0" applyFill="1" applyAlignment="1">
      <alignment horizontal="center" vertical="center" shrinkToFit="1"/>
    </xf>
    <xf numFmtId="0" fontId="0" fillId="4" borderId="28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1" fillId="4" borderId="83" xfId="0" applyFont="1" applyFill="1" applyBorder="1" applyAlignment="1">
      <alignment vertical="center" wrapText="1"/>
    </xf>
    <xf numFmtId="0" fontId="11" fillId="4" borderId="36" xfId="0" applyFont="1" applyFill="1" applyBorder="1" applyAlignment="1">
      <alignment vertical="center" wrapText="1"/>
    </xf>
    <xf numFmtId="0" fontId="11" fillId="4" borderId="84" xfId="0" applyFont="1" applyFill="1" applyBorder="1" applyAlignment="1">
      <alignment vertical="center" wrapText="1"/>
    </xf>
    <xf numFmtId="0" fontId="11" fillId="4" borderId="37" xfId="0" applyFont="1" applyFill="1" applyBorder="1" applyAlignment="1">
      <alignment vertical="center" wrapText="1"/>
    </xf>
    <xf numFmtId="0" fontId="11" fillId="4" borderId="85" xfId="0" applyFont="1" applyFill="1" applyBorder="1" applyAlignment="1">
      <alignment vertical="center" wrapText="1"/>
    </xf>
    <xf numFmtId="0" fontId="11" fillId="4" borderId="38" xfId="0" applyFont="1" applyFill="1" applyBorder="1" applyAlignment="1">
      <alignment vertical="center" wrapText="1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82" xfId="0" applyFill="1" applyBorder="1" applyAlignment="1">
      <alignment vertical="center" wrapText="1"/>
    </xf>
    <xf numFmtId="0" fontId="0" fillId="4" borderId="64" xfId="0" applyFill="1" applyBorder="1" applyAlignment="1">
      <alignment vertical="center" wrapText="1"/>
    </xf>
    <xf numFmtId="0" fontId="0" fillId="4" borderId="70" xfId="0" applyFill="1" applyBorder="1" applyAlignment="1">
      <alignment vertical="center" wrapText="1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8" fillId="4" borderId="49" xfId="0" applyFont="1" applyFill="1" applyBorder="1" applyAlignment="1">
      <alignment horizontal="center" wrapText="1"/>
    </xf>
    <xf numFmtId="0" fontId="8" fillId="4" borderId="39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7" fillId="4" borderId="64" xfId="0" applyFont="1" applyFill="1" applyBorder="1" applyAlignment="1">
      <alignment horizontal="center" wrapText="1"/>
    </xf>
    <xf numFmtId="0" fontId="7" fillId="4" borderId="73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 shrinkToFit="1"/>
    </xf>
    <xf numFmtId="0" fontId="7" fillId="4" borderId="42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13" fillId="4" borderId="40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5" fillId="4" borderId="86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7" fillId="4" borderId="78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7" fillId="4" borderId="86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0" fillId="4" borderId="54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8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1</xdr:row>
      <xdr:rowOff>311150</xdr:rowOff>
    </xdr:from>
    <xdr:to>
      <xdr:col>19</xdr:col>
      <xdr:colOff>582083</xdr:colOff>
      <xdr:row>5</xdr:row>
      <xdr:rowOff>78317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1B2DE9A-4568-4CEC-ABAE-91271A9358D6}"/>
            </a:ext>
          </a:extLst>
        </xdr:cNvPr>
        <xdr:cNvSpPr/>
      </xdr:nvSpPr>
      <xdr:spPr>
        <a:xfrm>
          <a:off x="9667875" y="425450"/>
          <a:ext cx="2029883" cy="1157817"/>
        </a:xfrm>
        <a:prstGeom prst="leftArrowCallout">
          <a:avLst>
            <a:gd name="adj1" fmla="val 25000"/>
            <a:gd name="adj2" fmla="val 25000"/>
            <a:gd name="adj3" fmla="val 12854"/>
            <a:gd name="adj4" fmla="val 79147"/>
          </a:avLst>
        </a:prstGeom>
        <a:solidFill>
          <a:srgbClr val="FFCCFF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100"/>
            <a:t>白抜きの部分のみ記入して下さい。４枚のシートは計算式でつながっていますので、提出の際は、注意して下さい。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325756</xdr:colOff>
      <xdr:row>18</xdr:row>
      <xdr:rowOff>251461</xdr:rowOff>
    </xdr:from>
    <xdr:to>
      <xdr:col>4</xdr:col>
      <xdr:colOff>1268731</xdr:colOff>
      <xdr:row>21</xdr:row>
      <xdr:rowOff>289561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4F07A5-70B8-4BA6-A5EC-7A09D49F5072}"/>
            </a:ext>
          </a:extLst>
        </xdr:cNvPr>
        <xdr:cNvSpPr/>
      </xdr:nvSpPr>
      <xdr:spPr>
        <a:xfrm>
          <a:off x="1002031" y="5890261"/>
          <a:ext cx="1371600" cy="9525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○拠点校指導教員、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●校内指導教員等が行った研修内容を記入すること。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114301</xdr:colOff>
      <xdr:row>24</xdr:row>
      <xdr:rowOff>257175</xdr:rowOff>
    </xdr:from>
    <xdr:to>
      <xdr:col>15</xdr:col>
      <xdr:colOff>1</xdr:colOff>
      <xdr:row>28</xdr:row>
      <xdr:rowOff>85725</xdr:rowOff>
    </xdr:to>
    <xdr:sp macro="" textlink="">
      <xdr:nvSpPr>
        <xdr:cNvPr id="4" name="上矢印吹き出し 5">
          <a:extLst>
            <a:ext uri="{FF2B5EF4-FFF2-40B4-BE49-F238E27FC236}">
              <a16:creationId xmlns:a16="http://schemas.microsoft.com/office/drawing/2014/main" id="{446942E1-6A48-4A63-8389-CAE90263059F}"/>
            </a:ext>
          </a:extLst>
        </xdr:cNvPr>
        <xdr:cNvSpPr/>
      </xdr:nvSpPr>
      <xdr:spPr>
        <a:xfrm>
          <a:off x="8058151" y="7753350"/>
          <a:ext cx="742950" cy="1009650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26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年間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ctr">
            <a:lnSpc>
              <a:spcPts val="126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１７０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ctr">
            <a:lnSpc>
              <a:spcPts val="126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単位時間以上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173566</xdr:colOff>
      <xdr:row>12</xdr:row>
      <xdr:rowOff>228599</xdr:rowOff>
    </xdr:from>
    <xdr:to>
      <xdr:col>11</xdr:col>
      <xdr:colOff>249766</xdr:colOff>
      <xdr:row>16</xdr:row>
      <xdr:rowOff>270934</xdr:rowOff>
    </xdr:to>
    <xdr:sp macro="" textlink="">
      <xdr:nvSpPr>
        <xdr:cNvPr id="5" name="下矢印吹き出し 6">
          <a:extLst>
            <a:ext uri="{FF2B5EF4-FFF2-40B4-BE49-F238E27FC236}">
              <a16:creationId xmlns:a16="http://schemas.microsoft.com/office/drawing/2014/main" id="{D8F715B9-A9C0-441F-9BFC-205150ED4BE1}"/>
            </a:ext>
          </a:extLst>
        </xdr:cNvPr>
        <xdr:cNvSpPr/>
      </xdr:nvSpPr>
      <xdr:spPr>
        <a:xfrm>
          <a:off x="4374091" y="4038599"/>
          <a:ext cx="2219325" cy="1261535"/>
        </a:xfrm>
        <a:prstGeom prst="downArrowCallout">
          <a:avLst>
            <a:gd name="adj1" fmla="val 25000"/>
            <a:gd name="adj2" fmla="val 25000"/>
            <a:gd name="adj3" fmla="val 17800"/>
            <a:gd name="adj4" fmla="val 7137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ここは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、下記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のように職名を記入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する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。２名以上の場合はすべて記入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する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</a:t>
          </a:r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24</xdr:row>
      <xdr:rowOff>257175</xdr:rowOff>
    </xdr:from>
    <xdr:to>
      <xdr:col>12</xdr:col>
      <xdr:colOff>38100</xdr:colOff>
      <xdr:row>28</xdr:row>
      <xdr:rowOff>85725</xdr:rowOff>
    </xdr:to>
    <xdr:sp macro="" textlink="">
      <xdr:nvSpPr>
        <xdr:cNvPr id="6" name="上矢印吹き出し 8">
          <a:extLst>
            <a:ext uri="{FF2B5EF4-FFF2-40B4-BE49-F238E27FC236}">
              <a16:creationId xmlns:a16="http://schemas.microsoft.com/office/drawing/2014/main" id="{A855BF44-7C3B-4D04-9FE3-9182CF5BBE06}"/>
            </a:ext>
          </a:extLst>
        </xdr:cNvPr>
        <xdr:cNvSpPr/>
      </xdr:nvSpPr>
      <xdr:spPr>
        <a:xfrm>
          <a:off x="6267450" y="7753350"/>
          <a:ext cx="666750" cy="1009650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１０単位時間以上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381000</xdr:colOff>
      <xdr:row>24</xdr:row>
      <xdr:rowOff>266700</xdr:rowOff>
    </xdr:from>
    <xdr:to>
      <xdr:col>7</xdr:col>
      <xdr:colOff>57150</xdr:colOff>
      <xdr:row>28</xdr:row>
      <xdr:rowOff>95250</xdr:rowOff>
    </xdr:to>
    <xdr:sp macro="" textlink="">
      <xdr:nvSpPr>
        <xdr:cNvPr id="7" name="上矢印吹き出し 9">
          <a:extLst>
            <a:ext uri="{FF2B5EF4-FFF2-40B4-BE49-F238E27FC236}">
              <a16:creationId xmlns:a16="http://schemas.microsoft.com/office/drawing/2014/main" id="{17B12DBE-BA60-450E-A90D-069181984E6C}"/>
            </a:ext>
          </a:extLst>
        </xdr:cNvPr>
        <xdr:cNvSpPr/>
      </xdr:nvSpPr>
      <xdr:spPr>
        <a:xfrm>
          <a:off x="3171825" y="7762875"/>
          <a:ext cx="657225" cy="1009650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６０単位時間以上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76200</xdr:colOff>
      <xdr:row>24</xdr:row>
      <xdr:rowOff>247650</xdr:rowOff>
    </xdr:from>
    <xdr:to>
      <xdr:col>15</xdr:col>
      <xdr:colOff>714375</xdr:colOff>
      <xdr:row>28</xdr:row>
      <xdr:rowOff>76200</xdr:rowOff>
    </xdr:to>
    <xdr:sp macro="" textlink="">
      <xdr:nvSpPr>
        <xdr:cNvPr id="8" name="上矢印吹き出し 10">
          <a:extLst>
            <a:ext uri="{FF2B5EF4-FFF2-40B4-BE49-F238E27FC236}">
              <a16:creationId xmlns:a16="http://schemas.microsoft.com/office/drawing/2014/main" id="{A091F4B9-C7A2-4F44-95EB-E92669E4281A}"/>
            </a:ext>
          </a:extLst>
        </xdr:cNvPr>
        <xdr:cNvSpPr/>
      </xdr:nvSpPr>
      <xdr:spPr>
        <a:xfrm>
          <a:off x="8877300" y="7743825"/>
          <a:ext cx="638175" cy="1009650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年間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７０単位時間以上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314325</xdr:colOff>
      <xdr:row>24</xdr:row>
      <xdr:rowOff>257175</xdr:rowOff>
    </xdr:from>
    <xdr:to>
      <xdr:col>9</xdr:col>
      <xdr:colOff>95250</xdr:colOff>
      <xdr:row>28</xdr:row>
      <xdr:rowOff>104775</xdr:rowOff>
    </xdr:to>
    <xdr:sp macro="" textlink="">
      <xdr:nvSpPr>
        <xdr:cNvPr id="9" name="上矢印吹き出し 9">
          <a:extLst>
            <a:ext uri="{FF2B5EF4-FFF2-40B4-BE49-F238E27FC236}">
              <a16:creationId xmlns:a16="http://schemas.microsoft.com/office/drawing/2014/main" id="{FFD22F53-CB42-42E6-B6C7-4AE5CF35DEED}"/>
            </a:ext>
          </a:extLst>
        </xdr:cNvPr>
        <xdr:cNvSpPr/>
      </xdr:nvSpPr>
      <xdr:spPr>
        <a:xfrm>
          <a:off x="4086225" y="7753350"/>
          <a:ext cx="809625" cy="1028700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８０単位時間以上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285750</xdr:colOff>
      <xdr:row>24</xdr:row>
      <xdr:rowOff>247650</xdr:rowOff>
    </xdr:from>
    <xdr:to>
      <xdr:col>14</xdr:col>
      <xdr:colOff>66675</xdr:colOff>
      <xdr:row>28</xdr:row>
      <xdr:rowOff>76200</xdr:rowOff>
    </xdr:to>
    <xdr:sp macro="" textlink="">
      <xdr:nvSpPr>
        <xdr:cNvPr id="10" name="上矢印吹き出し 9">
          <a:extLst>
            <a:ext uri="{FF2B5EF4-FFF2-40B4-BE49-F238E27FC236}">
              <a16:creationId xmlns:a16="http://schemas.microsoft.com/office/drawing/2014/main" id="{4E0512A2-F8FE-46D9-BFA7-D766434D522E}"/>
            </a:ext>
          </a:extLst>
        </xdr:cNvPr>
        <xdr:cNvSpPr/>
      </xdr:nvSpPr>
      <xdr:spPr>
        <a:xfrm>
          <a:off x="7181850" y="7743825"/>
          <a:ext cx="828675" cy="1009650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２０単位時間以上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325756</xdr:colOff>
      <xdr:row>18</xdr:row>
      <xdr:rowOff>251461</xdr:rowOff>
    </xdr:from>
    <xdr:to>
      <xdr:col>4</xdr:col>
      <xdr:colOff>1268731</xdr:colOff>
      <xdr:row>21</xdr:row>
      <xdr:rowOff>289561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75E8056-1718-4AD7-8376-6F655D1C5BF0}"/>
            </a:ext>
          </a:extLst>
        </xdr:cNvPr>
        <xdr:cNvSpPr/>
      </xdr:nvSpPr>
      <xdr:spPr>
        <a:xfrm>
          <a:off x="1002031" y="5890261"/>
          <a:ext cx="1371600" cy="9525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○拠点校指導教員、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●校内指導教員等が行った研修内容を記入すること。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1C77-749A-4F27-97FE-BA99D1C64CE9}">
  <sheetPr>
    <tabColor rgb="FFFF0000"/>
  </sheetPr>
  <dimension ref="A1:O109"/>
  <sheetViews>
    <sheetView tabSelected="1" view="pageBreakPreview" zoomScale="90" zoomScaleNormal="90" zoomScaleSheetLayoutView="90" zoomScalePageLayoutView="70" workbookViewId="0">
      <selection activeCell="C3" sqref="C3"/>
    </sheetView>
  </sheetViews>
  <sheetFormatPr defaultRowHeight="13.5" x14ac:dyDescent="0.15"/>
  <cols>
    <col min="1" max="2" width="6.375" customWidth="1"/>
    <col min="3" max="3" width="51.25" customWidth="1"/>
    <col min="4" max="4" width="5.5" customWidth="1"/>
    <col min="5" max="5" width="7.875" customWidth="1"/>
    <col min="6" max="6" width="5.625" customWidth="1"/>
    <col min="7" max="7" width="8.75" customWidth="1"/>
    <col min="8" max="8" width="26.25" customWidth="1"/>
    <col min="9" max="9" width="5.625" customWidth="1"/>
    <col min="10" max="10" width="7.875" customWidth="1"/>
    <col min="11" max="11" width="5.625" customWidth="1"/>
    <col min="12" max="12" width="8.75" customWidth="1"/>
    <col min="13" max="13" width="10.125" customWidth="1"/>
    <col min="14" max="14" width="11.125" customWidth="1"/>
    <col min="15" max="15" width="2.125" customWidth="1"/>
  </cols>
  <sheetData>
    <row r="1" spans="1:15" ht="20.25" customHeight="1" x14ac:dyDescent="0.15">
      <c r="A1" s="276" t="s">
        <v>21</v>
      </c>
      <c r="B1" s="276"/>
      <c r="C1" s="16" t="s">
        <v>25</v>
      </c>
    </row>
    <row r="2" spans="1:15" ht="28.5" customHeight="1" x14ac:dyDescent="0.15">
      <c r="A2" s="300" t="s">
        <v>24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5" ht="26.25" customHeight="1" thickBot="1" x14ac:dyDescent="0.2">
      <c r="A3" s="301" t="s">
        <v>16</v>
      </c>
      <c r="B3" s="301"/>
      <c r="C3" s="2"/>
      <c r="D3" s="3" t="s">
        <v>17</v>
      </c>
      <c r="I3" s="301" t="s">
        <v>23</v>
      </c>
      <c r="J3" s="301"/>
      <c r="K3" s="301"/>
      <c r="L3" s="301"/>
      <c r="M3" s="301"/>
      <c r="N3" s="301"/>
      <c r="O3" t="s">
        <v>17</v>
      </c>
    </row>
    <row r="4" spans="1:15" ht="30" customHeight="1" x14ac:dyDescent="0.15">
      <c r="A4" s="302" t="s">
        <v>0</v>
      </c>
      <c r="B4" s="305" t="s">
        <v>1</v>
      </c>
      <c r="C4" s="308" t="s">
        <v>79</v>
      </c>
      <c r="D4" s="272" t="s">
        <v>29</v>
      </c>
      <c r="E4" s="273"/>
      <c r="F4" s="273"/>
      <c r="G4" s="273"/>
      <c r="H4" s="273"/>
      <c r="I4" s="273"/>
      <c r="J4" s="273"/>
      <c r="K4" s="273"/>
      <c r="L4" s="273"/>
      <c r="M4" s="273"/>
      <c r="N4" s="320" t="s">
        <v>76</v>
      </c>
    </row>
    <row r="5" spans="1:15" ht="30" customHeight="1" x14ac:dyDescent="0.15">
      <c r="A5" s="303"/>
      <c r="B5" s="306"/>
      <c r="C5" s="309"/>
      <c r="D5" s="335" t="s">
        <v>80</v>
      </c>
      <c r="E5" s="336"/>
      <c r="F5" s="336"/>
      <c r="G5" s="336"/>
      <c r="H5" s="335" t="s">
        <v>81</v>
      </c>
      <c r="I5" s="336"/>
      <c r="J5" s="336"/>
      <c r="K5" s="336"/>
      <c r="L5" s="337"/>
      <c r="M5" s="338" t="s">
        <v>3</v>
      </c>
      <c r="N5" s="340"/>
    </row>
    <row r="6" spans="1:15" ht="18.75" customHeight="1" x14ac:dyDescent="0.15">
      <c r="A6" s="303"/>
      <c r="B6" s="306"/>
      <c r="C6" s="309"/>
      <c r="D6" s="4" t="s">
        <v>4</v>
      </c>
      <c r="E6" s="87" t="s">
        <v>5</v>
      </c>
      <c r="F6" s="5" t="s">
        <v>6</v>
      </c>
      <c r="G6" s="291" t="s">
        <v>32</v>
      </c>
      <c r="H6" s="294" t="s">
        <v>7</v>
      </c>
      <c r="I6" s="6" t="s">
        <v>8</v>
      </c>
      <c r="J6" s="87" t="s">
        <v>9</v>
      </c>
      <c r="K6" s="5" t="s">
        <v>10</v>
      </c>
      <c r="L6" s="296" t="s">
        <v>27</v>
      </c>
      <c r="M6" s="339"/>
      <c r="N6" s="330" t="s">
        <v>75</v>
      </c>
    </row>
    <row r="7" spans="1:15" ht="29.25" customHeight="1" x14ac:dyDescent="0.15">
      <c r="A7" s="303"/>
      <c r="B7" s="306"/>
      <c r="C7" s="309"/>
      <c r="D7" s="6" t="s">
        <v>11</v>
      </c>
      <c r="E7" s="322" t="s">
        <v>31</v>
      </c>
      <c r="F7" s="5" t="s">
        <v>13</v>
      </c>
      <c r="G7" s="292"/>
      <c r="H7" s="294"/>
      <c r="I7" s="6" t="s">
        <v>11</v>
      </c>
      <c r="J7" s="322" t="s">
        <v>31</v>
      </c>
      <c r="K7" s="5" t="s">
        <v>13</v>
      </c>
      <c r="L7" s="297"/>
      <c r="M7" s="339"/>
      <c r="N7" s="331"/>
    </row>
    <row r="8" spans="1:15" ht="29.25" customHeight="1" thickBot="1" x14ac:dyDescent="0.2">
      <c r="A8" s="304"/>
      <c r="B8" s="307"/>
      <c r="C8" s="310"/>
      <c r="D8" s="7" t="s">
        <v>12</v>
      </c>
      <c r="E8" s="333"/>
      <c r="F8" s="8" t="s">
        <v>12</v>
      </c>
      <c r="G8" s="78" t="s">
        <v>26</v>
      </c>
      <c r="H8" s="295"/>
      <c r="I8" s="7" t="s">
        <v>12</v>
      </c>
      <c r="J8" s="333"/>
      <c r="K8" s="8" t="s">
        <v>12</v>
      </c>
      <c r="L8" s="7" t="s">
        <v>28</v>
      </c>
      <c r="M8" s="137" t="s">
        <v>2</v>
      </c>
      <c r="N8" s="332"/>
    </row>
    <row r="9" spans="1:15" ht="25.5" customHeight="1" thickTop="1" thickBot="1" x14ac:dyDescent="0.2">
      <c r="A9" s="278" t="s">
        <v>15</v>
      </c>
      <c r="B9" s="279"/>
      <c r="C9" s="280"/>
      <c r="D9" s="30">
        <v>0</v>
      </c>
      <c r="E9" s="88">
        <v>0</v>
      </c>
      <c r="F9" s="31">
        <v>0</v>
      </c>
      <c r="G9" s="79">
        <v>0</v>
      </c>
      <c r="H9" s="9"/>
      <c r="I9" s="30">
        <v>0</v>
      </c>
      <c r="J9" s="88">
        <v>0</v>
      </c>
      <c r="K9" s="31">
        <v>0</v>
      </c>
      <c r="L9" s="30">
        <v>0</v>
      </c>
      <c r="M9" s="32">
        <f t="shared" ref="M9:M22" si="0">D9+E9+F9+I9+J9+K9</f>
        <v>0</v>
      </c>
      <c r="N9" s="96">
        <f>E9+J9</f>
        <v>0</v>
      </c>
    </row>
    <row r="10" spans="1:15" ht="30" customHeight="1" x14ac:dyDescent="0.15">
      <c r="A10" s="281" t="s">
        <v>18</v>
      </c>
      <c r="B10" s="11">
        <v>1</v>
      </c>
      <c r="C10" s="56"/>
      <c r="D10" s="17"/>
      <c r="E10" s="89"/>
      <c r="F10" s="23"/>
      <c r="G10" s="81"/>
      <c r="H10" s="48"/>
      <c r="I10" s="17"/>
      <c r="J10" s="89"/>
      <c r="K10" s="27"/>
      <c r="L10" s="66"/>
      <c r="M10" s="94">
        <f t="shared" si="0"/>
        <v>0</v>
      </c>
      <c r="N10" s="97">
        <f t="shared" ref="N10:N22" si="1">SUM(E10,J10)</f>
        <v>0</v>
      </c>
    </row>
    <row r="11" spans="1:15" ht="30" customHeight="1" x14ac:dyDescent="0.15">
      <c r="A11" s="282"/>
      <c r="B11" s="12">
        <v>2</v>
      </c>
      <c r="C11" s="57"/>
      <c r="D11" s="17"/>
      <c r="E11" s="90"/>
      <c r="F11" s="20"/>
      <c r="G11" s="82"/>
      <c r="H11" s="49"/>
      <c r="I11" s="19"/>
      <c r="J11" s="90"/>
      <c r="K11" s="20"/>
      <c r="L11" s="67"/>
      <c r="M11" s="34">
        <f t="shared" si="0"/>
        <v>0</v>
      </c>
      <c r="N11" s="98">
        <f t="shared" si="1"/>
        <v>0</v>
      </c>
    </row>
    <row r="12" spans="1:15" ht="30" customHeight="1" x14ac:dyDescent="0.15">
      <c r="A12" s="282"/>
      <c r="B12" s="12">
        <v>3</v>
      </c>
      <c r="C12" s="54"/>
      <c r="D12" s="17"/>
      <c r="E12" s="90"/>
      <c r="F12" s="20"/>
      <c r="G12" s="82"/>
      <c r="H12" s="50"/>
      <c r="I12" s="19"/>
      <c r="J12" s="90"/>
      <c r="K12" s="20"/>
      <c r="L12" s="67"/>
      <c r="M12" s="95">
        <f t="shared" si="0"/>
        <v>0</v>
      </c>
      <c r="N12" s="98">
        <f t="shared" si="1"/>
        <v>0</v>
      </c>
    </row>
    <row r="13" spans="1:15" ht="30" customHeight="1" x14ac:dyDescent="0.15">
      <c r="A13" s="282"/>
      <c r="B13" s="12">
        <v>4</v>
      </c>
      <c r="C13" s="54"/>
      <c r="D13" s="19"/>
      <c r="E13" s="90"/>
      <c r="F13" s="20"/>
      <c r="G13" s="82"/>
      <c r="H13" s="50"/>
      <c r="I13" s="19"/>
      <c r="J13" s="90"/>
      <c r="K13" s="20"/>
      <c r="L13" s="67"/>
      <c r="M13" s="95">
        <f t="shared" si="0"/>
        <v>0</v>
      </c>
      <c r="N13" s="98">
        <f t="shared" si="1"/>
        <v>0</v>
      </c>
    </row>
    <row r="14" spans="1:15" ht="30" customHeight="1" thickBot="1" x14ac:dyDescent="0.2">
      <c r="A14" s="283"/>
      <c r="B14" s="39">
        <v>5</v>
      </c>
      <c r="C14" s="55"/>
      <c r="D14" s="24"/>
      <c r="E14" s="91"/>
      <c r="F14" s="40"/>
      <c r="G14" s="83"/>
      <c r="H14" s="51"/>
      <c r="I14" s="21"/>
      <c r="J14" s="91"/>
      <c r="K14" s="40"/>
      <c r="L14" s="72"/>
      <c r="M14" s="64">
        <f t="shared" si="0"/>
        <v>0</v>
      </c>
      <c r="N14" s="99">
        <f t="shared" si="1"/>
        <v>0</v>
      </c>
    </row>
    <row r="15" spans="1:15" ht="30" customHeight="1" x14ac:dyDescent="0.15">
      <c r="A15" s="281" t="s">
        <v>19</v>
      </c>
      <c r="B15" s="10">
        <v>6</v>
      </c>
      <c r="C15" s="56"/>
      <c r="D15" s="18"/>
      <c r="E15" s="89"/>
      <c r="F15" s="23"/>
      <c r="G15" s="81"/>
      <c r="H15" s="52"/>
      <c r="I15" s="18"/>
      <c r="J15" s="89"/>
      <c r="K15" s="23"/>
      <c r="L15" s="66"/>
      <c r="M15" s="94">
        <f t="shared" si="0"/>
        <v>0</v>
      </c>
      <c r="N15" s="97">
        <f t="shared" si="1"/>
        <v>0</v>
      </c>
    </row>
    <row r="16" spans="1:15" ht="30" customHeight="1" x14ac:dyDescent="0.15">
      <c r="A16" s="282"/>
      <c r="B16" s="12">
        <v>7</v>
      </c>
      <c r="C16" s="54"/>
      <c r="D16" s="17"/>
      <c r="E16" s="90"/>
      <c r="F16" s="20"/>
      <c r="G16" s="82"/>
      <c r="H16" s="50"/>
      <c r="I16" s="19"/>
      <c r="J16" s="90"/>
      <c r="K16" s="20"/>
      <c r="L16" s="67"/>
      <c r="M16" s="34">
        <f t="shared" si="0"/>
        <v>0</v>
      </c>
      <c r="N16" s="98">
        <f t="shared" si="1"/>
        <v>0</v>
      </c>
    </row>
    <row r="17" spans="1:15" ht="30" customHeight="1" x14ac:dyDescent="0.15">
      <c r="A17" s="282"/>
      <c r="B17" s="12">
        <v>8</v>
      </c>
      <c r="C17" s="54"/>
      <c r="D17" s="17"/>
      <c r="E17" s="90"/>
      <c r="F17" s="20"/>
      <c r="G17" s="82"/>
      <c r="H17" s="50"/>
      <c r="I17" s="19"/>
      <c r="J17" s="90"/>
      <c r="K17" s="20"/>
      <c r="L17" s="67"/>
      <c r="M17" s="95">
        <f t="shared" si="0"/>
        <v>0</v>
      </c>
      <c r="N17" s="98">
        <f t="shared" si="1"/>
        <v>0</v>
      </c>
    </row>
    <row r="18" spans="1:15" ht="30" customHeight="1" thickBot="1" x14ac:dyDescent="0.2">
      <c r="A18" s="283"/>
      <c r="B18" s="14">
        <v>9</v>
      </c>
      <c r="C18" s="65"/>
      <c r="D18" s="24"/>
      <c r="E18" s="91"/>
      <c r="F18" s="40"/>
      <c r="G18" s="83"/>
      <c r="H18" s="51"/>
      <c r="I18" s="24"/>
      <c r="J18" s="91"/>
      <c r="K18" s="40"/>
      <c r="L18" s="72"/>
      <c r="M18" s="64">
        <f t="shared" si="0"/>
        <v>0</v>
      </c>
      <c r="N18" s="100">
        <f t="shared" si="1"/>
        <v>0</v>
      </c>
    </row>
    <row r="19" spans="1:15" ht="30" customHeight="1" x14ac:dyDescent="0.15">
      <c r="A19" s="281" t="s">
        <v>20</v>
      </c>
      <c r="B19" s="11">
        <v>10</v>
      </c>
      <c r="C19" s="53"/>
      <c r="D19" s="17"/>
      <c r="E19" s="89"/>
      <c r="F19" s="27"/>
      <c r="G19" s="81"/>
      <c r="H19" s="48"/>
      <c r="I19" s="17"/>
      <c r="J19" s="89"/>
      <c r="K19" s="27"/>
      <c r="L19" s="66"/>
      <c r="M19" s="34">
        <f t="shared" si="0"/>
        <v>0</v>
      </c>
      <c r="N19" s="101">
        <f t="shared" si="1"/>
        <v>0</v>
      </c>
    </row>
    <row r="20" spans="1:15" ht="30" customHeight="1" x14ac:dyDescent="0.15">
      <c r="A20" s="282"/>
      <c r="B20" s="12">
        <v>11</v>
      </c>
      <c r="C20" s="54"/>
      <c r="D20" s="17"/>
      <c r="E20" s="90"/>
      <c r="F20" s="20"/>
      <c r="G20" s="82"/>
      <c r="H20" s="50"/>
      <c r="I20" s="19"/>
      <c r="J20" s="90"/>
      <c r="K20" s="20"/>
      <c r="L20" s="67"/>
      <c r="M20" s="95">
        <f t="shared" si="0"/>
        <v>0</v>
      </c>
      <c r="N20" s="98">
        <f t="shared" si="1"/>
        <v>0</v>
      </c>
    </row>
    <row r="21" spans="1:15" ht="30" customHeight="1" x14ac:dyDescent="0.15">
      <c r="A21" s="282"/>
      <c r="B21" s="12">
        <v>12</v>
      </c>
      <c r="C21" s="54"/>
      <c r="D21" s="17"/>
      <c r="E21" s="90"/>
      <c r="F21" s="20"/>
      <c r="G21" s="82"/>
      <c r="H21" s="50"/>
      <c r="I21" s="19"/>
      <c r="J21" s="90"/>
      <c r="K21" s="20"/>
      <c r="L21" s="67"/>
      <c r="M21" s="95">
        <f t="shared" si="0"/>
        <v>0</v>
      </c>
      <c r="N21" s="98">
        <f t="shared" si="1"/>
        <v>0</v>
      </c>
    </row>
    <row r="22" spans="1:15" ht="30" customHeight="1" thickBot="1" x14ac:dyDescent="0.2">
      <c r="A22" s="334"/>
      <c r="B22" s="12">
        <v>13</v>
      </c>
      <c r="C22" s="54"/>
      <c r="D22" s="17"/>
      <c r="E22" s="92"/>
      <c r="F22" s="20"/>
      <c r="G22" s="84"/>
      <c r="H22" s="50"/>
      <c r="I22" s="19"/>
      <c r="J22" s="92"/>
      <c r="K22" s="20"/>
      <c r="L22" s="70"/>
      <c r="M22" s="34">
        <f t="shared" si="0"/>
        <v>0</v>
      </c>
      <c r="N22" s="99">
        <f t="shared" si="1"/>
        <v>0</v>
      </c>
    </row>
    <row r="23" spans="1:15" ht="26.25" customHeight="1" thickTop="1" x14ac:dyDescent="0.15">
      <c r="A23" s="324" t="s">
        <v>14</v>
      </c>
      <c r="B23" s="325"/>
      <c r="C23" s="326"/>
      <c r="D23" s="28">
        <f>SUM(D10:D22)</f>
        <v>0</v>
      </c>
      <c r="E23" s="93">
        <f>SUM(E10:E22)</f>
        <v>0</v>
      </c>
      <c r="F23" s="86">
        <f>SUM(F10:F22)</f>
        <v>0</v>
      </c>
      <c r="G23" s="80">
        <f>SUM(D23,F23)</f>
        <v>0</v>
      </c>
      <c r="H23" s="15"/>
      <c r="I23" s="28">
        <f t="shared" ref="I23:N23" si="2">SUM(I10:I22)</f>
        <v>0</v>
      </c>
      <c r="J23" s="93">
        <f t="shared" si="2"/>
        <v>0</v>
      </c>
      <c r="K23" s="86">
        <f t="shared" si="2"/>
        <v>0</v>
      </c>
      <c r="L23" s="28">
        <f>SUM(I23,K23)</f>
        <v>0</v>
      </c>
      <c r="M23" s="86">
        <f t="shared" si="2"/>
        <v>0</v>
      </c>
      <c r="N23" s="102">
        <f t="shared" si="2"/>
        <v>0</v>
      </c>
    </row>
    <row r="24" spans="1:15" ht="25.9" customHeight="1" thickBot="1" x14ac:dyDescent="0.2">
      <c r="A24" s="269" t="s">
        <v>22</v>
      </c>
      <c r="B24" s="270"/>
      <c r="C24" s="271"/>
      <c r="D24" s="75">
        <f>D9+D23</f>
        <v>0</v>
      </c>
      <c r="E24" s="127">
        <f>E9+E23</f>
        <v>0</v>
      </c>
      <c r="F24" s="34">
        <f>F9+F23</f>
        <v>0</v>
      </c>
      <c r="G24" s="128">
        <f>SUM(D24,F24)</f>
        <v>0</v>
      </c>
      <c r="H24" s="76"/>
      <c r="I24" s="75">
        <f t="shared" ref="I24:N24" si="3">I9+I23</f>
        <v>0</v>
      </c>
      <c r="J24" s="127">
        <f t="shared" si="3"/>
        <v>0</v>
      </c>
      <c r="K24" s="34">
        <f t="shared" si="3"/>
        <v>0</v>
      </c>
      <c r="L24" s="36">
        <f>SUM(I24,K24)</f>
        <v>0</v>
      </c>
      <c r="M24" s="34">
        <f t="shared" si="3"/>
        <v>0</v>
      </c>
      <c r="N24" s="129">
        <f t="shared" si="3"/>
        <v>0</v>
      </c>
    </row>
    <row r="25" spans="1:15" ht="26.25" customHeight="1" x14ac:dyDescent="0.15">
      <c r="A25" s="277" t="s">
        <v>30</v>
      </c>
      <c r="B25" s="277"/>
      <c r="C25" s="277"/>
      <c r="D25" s="130"/>
      <c r="E25" s="131">
        <f>E24/60</f>
        <v>0</v>
      </c>
      <c r="F25" s="132"/>
      <c r="G25" s="133">
        <f>G24/80</f>
        <v>0</v>
      </c>
      <c r="H25" s="134"/>
      <c r="I25" s="130"/>
      <c r="J25" s="131">
        <f>J24/10</f>
        <v>0</v>
      </c>
      <c r="K25" s="132"/>
      <c r="L25" s="135">
        <f>L24/20</f>
        <v>0</v>
      </c>
      <c r="M25" s="136">
        <f>M24/170</f>
        <v>0</v>
      </c>
      <c r="N25" s="131">
        <f>N24/70</f>
        <v>0</v>
      </c>
    </row>
    <row r="26" spans="1:15" ht="8.25" customHeight="1" x14ac:dyDescent="0.15"/>
    <row r="27" spans="1:15" x14ac:dyDescent="0.15">
      <c r="A27" s="275" t="s">
        <v>62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1"/>
    </row>
    <row r="28" spans="1:15" ht="20.25" customHeight="1" x14ac:dyDescent="0.15">
      <c r="A28" s="276" t="s">
        <v>34</v>
      </c>
      <c r="B28" s="276"/>
      <c r="C28" s="16" t="s">
        <v>35</v>
      </c>
    </row>
    <row r="29" spans="1:15" ht="28.5" customHeight="1" x14ac:dyDescent="0.15">
      <c r="A29" s="300" t="s">
        <v>61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</row>
    <row r="30" spans="1:15" ht="26.25" customHeight="1" thickBot="1" x14ac:dyDescent="0.2">
      <c r="A30" s="301" t="s">
        <v>36</v>
      </c>
      <c r="B30" s="301"/>
      <c r="C30" s="2">
        <f>C3</f>
        <v>0</v>
      </c>
      <c r="D30" s="3" t="s">
        <v>33</v>
      </c>
      <c r="I30" s="301" t="s">
        <v>37</v>
      </c>
      <c r="J30" s="301"/>
      <c r="K30" s="316">
        <f>K3</f>
        <v>0</v>
      </c>
      <c r="L30" s="316"/>
      <c r="M30" s="316"/>
      <c r="N30" s="316"/>
      <c r="O30" t="s">
        <v>33</v>
      </c>
    </row>
    <row r="31" spans="1:15" ht="30" customHeight="1" x14ac:dyDescent="0.15">
      <c r="A31" s="302" t="s">
        <v>38</v>
      </c>
      <c r="B31" s="305" t="s">
        <v>39</v>
      </c>
      <c r="C31" s="308" t="s">
        <v>79</v>
      </c>
      <c r="D31" s="272" t="s">
        <v>40</v>
      </c>
      <c r="E31" s="273"/>
      <c r="F31" s="273"/>
      <c r="G31" s="273"/>
      <c r="H31" s="273"/>
      <c r="I31" s="273"/>
      <c r="J31" s="273"/>
      <c r="K31" s="273"/>
      <c r="L31" s="273"/>
      <c r="M31" s="273"/>
      <c r="N31" s="320" t="s">
        <v>77</v>
      </c>
    </row>
    <row r="32" spans="1:15" ht="30" customHeight="1" x14ac:dyDescent="0.15">
      <c r="A32" s="303"/>
      <c r="B32" s="306"/>
      <c r="C32" s="309"/>
      <c r="D32" s="311" t="s">
        <v>82</v>
      </c>
      <c r="E32" s="312"/>
      <c r="F32" s="312"/>
      <c r="G32" s="313"/>
      <c r="H32" s="311" t="s">
        <v>83</v>
      </c>
      <c r="I32" s="312"/>
      <c r="J32" s="312"/>
      <c r="K32" s="312"/>
      <c r="L32" s="313"/>
      <c r="M32" s="289" t="s">
        <v>41</v>
      </c>
      <c r="N32" s="321"/>
    </row>
    <row r="33" spans="1:14" ht="18" customHeight="1" x14ac:dyDescent="0.15">
      <c r="A33" s="303"/>
      <c r="B33" s="306"/>
      <c r="C33" s="309"/>
      <c r="D33" s="4" t="s">
        <v>42</v>
      </c>
      <c r="E33" s="87" t="s">
        <v>43</v>
      </c>
      <c r="F33" s="5" t="s">
        <v>44</v>
      </c>
      <c r="G33" s="291" t="s">
        <v>32</v>
      </c>
      <c r="H33" s="294" t="s">
        <v>45</v>
      </c>
      <c r="I33" s="6" t="s">
        <v>46</v>
      </c>
      <c r="J33" s="106" t="s">
        <v>47</v>
      </c>
      <c r="K33" s="5" t="s">
        <v>48</v>
      </c>
      <c r="L33" s="296" t="s">
        <v>27</v>
      </c>
      <c r="M33" s="290"/>
      <c r="N33" s="330" t="s">
        <v>75</v>
      </c>
    </row>
    <row r="34" spans="1:14" ht="28.5" customHeight="1" x14ac:dyDescent="0.15">
      <c r="A34" s="303"/>
      <c r="B34" s="306"/>
      <c r="C34" s="309"/>
      <c r="D34" s="6" t="s">
        <v>49</v>
      </c>
      <c r="E34" s="322" t="s">
        <v>57</v>
      </c>
      <c r="F34" s="5" t="s">
        <v>50</v>
      </c>
      <c r="G34" s="292"/>
      <c r="H34" s="294"/>
      <c r="I34" s="6" t="s">
        <v>49</v>
      </c>
      <c r="J34" s="322" t="s">
        <v>57</v>
      </c>
      <c r="K34" s="5" t="s">
        <v>50</v>
      </c>
      <c r="L34" s="297"/>
      <c r="M34" s="290"/>
      <c r="N34" s="331"/>
    </row>
    <row r="35" spans="1:14" ht="28.5" customHeight="1" thickBot="1" x14ac:dyDescent="0.2">
      <c r="A35" s="304"/>
      <c r="B35" s="307"/>
      <c r="C35" s="310"/>
      <c r="D35" s="7" t="s">
        <v>51</v>
      </c>
      <c r="E35" s="323"/>
      <c r="F35" s="8" t="s">
        <v>51</v>
      </c>
      <c r="G35" s="78" t="s">
        <v>26</v>
      </c>
      <c r="H35" s="295"/>
      <c r="I35" s="7" t="s">
        <v>51</v>
      </c>
      <c r="J35" s="323"/>
      <c r="K35" s="8" t="s">
        <v>51</v>
      </c>
      <c r="L35" s="7" t="s">
        <v>28</v>
      </c>
      <c r="M35" s="137" t="s">
        <v>52</v>
      </c>
      <c r="N35" s="332"/>
    </row>
    <row r="36" spans="1:14" ht="26.25" customHeight="1" thickTop="1" thickBot="1" x14ac:dyDescent="0.2">
      <c r="A36" s="278" t="s">
        <v>53</v>
      </c>
      <c r="B36" s="285"/>
      <c r="C36" s="280"/>
      <c r="D36" s="30">
        <f>D24</f>
        <v>0</v>
      </c>
      <c r="E36" s="88">
        <f>E24</f>
        <v>0</v>
      </c>
      <c r="F36" s="30">
        <f>F24</f>
        <v>0</v>
      </c>
      <c r="G36" s="30">
        <f>G24</f>
        <v>0</v>
      </c>
      <c r="H36" s="9"/>
      <c r="I36" s="30">
        <f>I24</f>
        <v>0</v>
      </c>
      <c r="J36" s="88">
        <f>J24</f>
        <v>0</v>
      </c>
      <c r="K36" s="30">
        <f>K24</f>
        <v>0</v>
      </c>
      <c r="L36" s="30">
        <f>L24</f>
        <v>0</v>
      </c>
      <c r="M36" s="30">
        <f t="shared" ref="M36:M48" si="4">D36+E36+F36+I36+J36+K36</f>
        <v>0</v>
      </c>
      <c r="N36" s="107">
        <f>E36+J36</f>
        <v>0</v>
      </c>
    </row>
    <row r="37" spans="1:14" ht="30" customHeight="1" x14ac:dyDescent="0.15">
      <c r="A37" s="281" t="s">
        <v>58</v>
      </c>
      <c r="B37" s="10">
        <v>14</v>
      </c>
      <c r="C37" s="58"/>
      <c r="D37" s="18"/>
      <c r="E37" s="89"/>
      <c r="F37" s="18"/>
      <c r="G37" s="66"/>
      <c r="H37" s="42"/>
      <c r="I37" s="18"/>
      <c r="J37" s="89"/>
      <c r="K37" s="23"/>
      <c r="L37" s="66"/>
      <c r="M37" s="33">
        <f t="shared" si="4"/>
        <v>0</v>
      </c>
      <c r="N37" s="97">
        <f t="shared" ref="N37:N48" si="5">SUM(E37,J37)</f>
        <v>0</v>
      </c>
    </row>
    <row r="38" spans="1:14" ht="30" customHeight="1" x14ac:dyDescent="0.15">
      <c r="A38" s="282"/>
      <c r="B38" s="12">
        <v>15</v>
      </c>
      <c r="C38" s="59"/>
      <c r="D38" s="17"/>
      <c r="E38" s="90"/>
      <c r="F38" s="20"/>
      <c r="G38" s="67"/>
      <c r="H38" s="43"/>
      <c r="I38" s="19"/>
      <c r="J38" s="90"/>
      <c r="K38" s="20"/>
      <c r="L38" s="67"/>
      <c r="M38" s="35">
        <f t="shared" si="4"/>
        <v>0</v>
      </c>
      <c r="N38" s="98">
        <f t="shared" si="5"/>
        <v>0</v>
      </c>
    </row>
    <row r="39" spans="1:14" ht="30" customHeight="1" x14ac:dyDescent="0.15">
      <c r="A39" s="282"/>
      <c r="B39" s="12">
        <v>16</v>
      </c>
      <c r="C39" s="59"/>
      <c r="D39" s="17"/>
      <c r="E39" s="90"/>
      <c r="F39" s="20"/>
      <c r="G39" s="67"/>
      <c r="H39" s="43"/>
      <c r="I39" s="19"/>
      <c r="J39" s="90"/>
      <c r="K39" s="20"/>
      <c r="L39" s="67"/>
      <c r="M39" s="35">
        <f t="shared" si="4"/>
        <v>0</v>
      </c>
      <c r="N39" s="98">
        <f t="shared" si="5"/>
        <v>0</v>
      </c>
    </row>
    <row r="40" spans="1:14" ht="30" customHeight="1" x14ac:dyDescent="0.15">
      <c r="A40" s="282"/>
      <c r="B40" s="12">
        <v>17</v>
      </c>
      <c r="C40" s="59"/>
      <c r="D40" s="19"/>
      <c r="E40" s="90"/>
      <c r="F40" s="20"/>
      <c r="G40" s="67"/>
      <c r="H40" s="43"/>
      <c r="I40" s="19"/>
      <c r="J40" s="90"/>
      <c r="K40" s="20"/>
      <c r="L40" s="67"/>
      <c r="M40" s="35">
        <f t="shared" si="4"/>
        <v>0</v>
      </c>
      <c r="N40" s="98">
        <f t="shared" si="5"/>
        <v>0</v>
      </c>
    </row>
    <row r="41" spans="1:14" ht="30" customHeight="1" thickBot="1" x14ac:dyDescent="0.2">
      <c r="A41" s="283"/>
      <c r="B41" s="111">
        <v>18</v>
      </c>
      <c r="C41" s="61"/>
      <c r="D41" s="24"/>
      <c r="E41" s="103"/>
      <c r="F41" s="40"/>
      <c r="G41" s="68"/>
      <c r="H41" s="44"/>
      <c r="I41" s="24"/>
      <c r="J41" s="103"/>
      <c r="K41" s="40"/>
      <c r="L41" s="68"/>
      <c r="M41" s="29">
        <f t="shared" si="4"/>
        <v>0</v>
      </c>
      <c r="N41" s="108">
        <f t="shared" si="5"/>
        <v>0</v>
      </c>
    </row>
    <row r="42" spans="1:14" ht="30" customHeight="1" x14ac:dyDescent="0.15">
      <c r="A42" s="281" t="s">
        <v>59</v>
      </c>
      <c r="B42" s="10">
        <v>19</v>
      </c>
      <c r="C42" s="62"/>
      <c r="D42" s="17"/>
      <c r="E42" s="104"/>
      <c r="F42" s="27"/>
      <c r="G42" s="69"/>
      <c r="H42" s="45"/>
      <c r="I42" s="17"/>
      <c r="J42" s="104"/>
      <c r="K42" s="27"/>
      <c r="L42" s="71"/>
      <c r="M42" s="34">
        <f t="shared" si="4"/>
        <v>0</v>
      </c>
      <c r="N42" s="101">
        <f t="shared" si="5"/>
        <v>0</v>
      </c>
    </row>
    <row r="43" spans="1:14" ht="30" customHeight="1" x14ac:dyDescent="0.15">
      <c r="A43" s="282"/>
      <c r="B43" s="12">
        <v>20</v>
      </c>
      <c r="C43" s="59"/>
      <c r="D43" s="17"/>
      <c r="E43" s="90"/>
      <c r="F43" s="20"/>
      <c r="G43" s="67"/>
      <c r="H43" s="43"/>
      <c r="I43" s="19"/>
      <c r="J43" s="90"/>
      <c r="K43" s="20"/>
      <c r="L43" s="67"/>
      <c r="M43" s="35">
        <f t="shared" si="4"/>
        <v>0</v>
      </c>
      <c r="N43" s="98">
        <f t="shared" si="5"/>
        <v>0</v>
      </c>
    </row>
    <row r="44" spans="1:14" ht="30" customHeight="1" x14ac:dyDescent="0.15">
      <c r="A44" s="282"/>
      <c r="B44" s="12">
        <v>21</v>
      </c>
      <c r="C44" s="59"/>
      <c r="D44" s="17"/>
      <c r="E44" s="90"/>
      <c r="F44" s="20"/>
      <c r="G44" s="67"/>
      <c r="H44" s="43"/>
      <c r="I44" s="19"/>
      <c r="J44" s="90"/>
      <c r="K44" s="20"/>
      <c r="L44" s="67"/>
      <c r="M44" s="35">
        <f t="shared" si="4"/>
        <v>0</v>
      </c>
      <c r="N44" s="98">
        <f t="shared" si="5"/>
        <v>0</v>
      </c>
    </row>
    <row r="45" spans="1:14" ht="30" customHeight="1" thickBot="1" x14ac:dyDescent="0.2">
      <c r="A45" s="283"/>
      <c r="B45" s="14">
        <v>22</v>
      </c>
      <c r="C45" s="265"/>
      <c r="D45" s="24"/>
      <c r="E45" s="91"/>
      <c r="F45" s="26"/>
      <c r="G45" s="72"/>
      <c r="H45" s="47"/>
      <c r="I45" s="25"/>
      <c r="J45" s="91"/>
      <c r="K45" s="26"/>
      <c r="L45" s="68"/>
      <c r="M45" s="64">
        <f t="shared" si="4"/>
        <v>0</v>
      </c>
      <c r="N45" s="100">
        <f t="shared" si="5"/>
        <v>0</v>
      </c>
    </row>
    <row r="46" spans="1:14" ht="30" customHeight="1" x14ac:dyDescent="0.15">
      <c r="A46" s="327" t="s">
        <v>60</v>
      </c>
      <c r="B46" s="11">
        <v>23</v>
      </c>
      <c r="C46" s="58"/>
      <c r="D46" s="18"/>
      <c r="E46" s="89"/>
      <c r="F46" s="23"/>
      <c r="G46" s="66"/>
      <c r="H46" s="42"/>
      <c r="I46" s="18"/>
      <c r="J46" s="89"/>
      <c r="K46" s="18"/>
      <c r="L46" s="66"/>
      <c r="M46" s="33">
        <f t="shared" si="4"/>
        <v>0</v>
      </c>
      <c r="N46" s="97">
        <f t="shared" si="5"/>
        <v>0</v>
      </c>
    </row>
    <row r="47" spans="1:14" ht="30" customHeight="1" x14ac:dyDescent="0.15">
      <c r="A47" s="328"/>
      <c r="B47" s="12">
        <v>24</v>
      </c>
      <c r="C47" s="62"/>
      <c r="D47" s="17"/>
      <c r="E47" s="104"/>
      <c r="F47" s="17"/>
      <c r="G47" s="69"/>
      <c r="H47" s="45"/>
      <c r="I47" s="17"/>
      <c r="J47" s="104"/>
      <c r="K47" s="27"/>
      <c r="L47" s="71"/>
      <c r="M47" s="34">
        <f t="shared" si="4"/>
        <v>0</v>
      </c>
      <c r="N47" s="101">
        <f t="shared" si="5"/>
        <v>0</v>
      </c>
    </row>
    <row r="48" spans="1:14" ht="30" customHeight="1" x14ac:dyDescent="0.15">
      <c r="A48" s="328"/>
      <c r="B48" s="12">
        <v>25</v>
      </c>
      <c r="C48" s="59"/>
      <c r="D48" s="17"/>
      <c r="E48" s="90"/>
      <c r="F48" s="20"/>
      <c r="G48" s="67"/>
      <c r="H48" s="43"/>
      <c r="I48" s="19"/>
      <c r="J48" s="90"/>
      <c r="K48" s="20"/>
      <c r="L48" s="67"/>
      <c r="M48" s="35">
        <f t="shared" si="4"/>
        <v>0</v>
      </c>
      <c r="N48" s="98">
        <f t="shared" si="5"/>
        <v>0</v>
      </c>
    </row>
    <row r="49" spans="1:15" ht="30" customHeight="1" x14ac:dyDescent="0.15">
      <c r="A49" s="328"/>
      <c r="B49" s="111">
        <v>26</v>
      </c>
      <c r="C49" s="59"/>
      <c r="D49" s="17"/>
      <c r="E49" s="90"/>
      <c r="F49" s="20"/>
      <c r="G49" s="73"/>
      <c r="H49" s="113"/>
      <c r="I49" s="77"/>
      <c r="J49" s="118"/>
      <c r="K49" s="112"/>
      <c r="L49" s="71"/>
      <c r="M49" s="34">
        <f>D49+E49+F49+I49+J49+K49</f>
        <v>0</v>
      </c>
      <c r="N49" s="98">
        <f>SUM(E49,J49)</f>
        <v>0</v>
      </c>
    </row>
    <row r="50" spans="1:15" ht="30" customHeight="1" thickBot="1" x14ac:dyDescent="0.2">
      <c r="A50" s="329"/>
      <c r="B50" s="110">
        <v>27</v>
      </c>
      <c r="C50" s="62"/>
      <c r="D50" s="17"/>
      <c r="E50" s="104"/>
      <c r="F50" s="27"/>
      <c r="G50" s="70"/>
      <c r="H50" s="201"/>
      <c r="I50" s="200"/>
      <c r="J50" s="92"/>
      <c r="K50" s="202"/>
      <c r="L50" s="70"/>
      <c r="M50" s="203">
        <f>D50+E50+F50+I50+J50+K50</f>
        <v>0</v>
      </c>
      <c r="N50" s="101">
        <f>SUM(E50,J50)</f>
        <v>0</v>
      </c>
    </row>
    <row r="51" spans="1:15" ht="26.25" customHeight="1" thickTop="1" x14ac:dyDescent="0.15">
      <c r="A51" s="324" t="s">
        <v>54</v>
      </c>
      <c r="B51" s="325"/>
      <c r="C51" s="326"/>
      <c r="D51" s="28">
        <f>SUM(D37:D50)</f>
        <v>0</v>
      </c>
      <c r="E51" s="93">
        <f>SUM(E37:E50)</f>
        <v>0</v>
      </c>
      <c r="F51" s="28">
        <f>SUM(F37:F50)</f>
        <v>0</v>
      </c>
      <c r="G51" s="28">
        <f>SUM(D51,F51)</f>
        <v>0</v>
      </c>
      <c r="H51" s="15"/>
      <c r="I51" s="28">
        <f>SUM(I37:I50)</f>
        <v>0</v>
      </c>
      <c r="J51" s="93">
        <f>SUM(J37:J50)</f>
        <v>0</v>
      </c>
      <c r="K51" s="28">
        <f>SUM(K37:K50)</f>
        <v>0</v>
      </c>
      <c r="L51" s="28">
        <f>SUM(I51,K50)</f>
        <v>0</v>
      </c>
      <c r="M51" s="28">
        <f>SUM(M37:M50)</f>
        <v>0</v>
      </c>
      <c r="N51" s="102">
        <f>SUM(N37:N50)</f>
        <v>0</v>
      </c>
    </row>
    <row r="52" spans="1:15" ht="26.25" customHeight="1" thickBot="1" x14ac:dyDescent="0.2">
      <c r="A52" s="269" t="s">
        <v>55</v>
      </c>
      <c r="B52" s="270"/>
      <c r="C52" s="271"/>
      <c r="D52" s="75">
        <f>D36+D51</f>
        <v>0</v>
      </c>
      <c r="E52" s="105">
        <f>E36+E51</f>
        <v>0</v>
      </c>
      <c r="F52" s="75">
        <f>F36+F51</f>
        <v>0</v>
      </c>
      <c r="G52" s="75">
        <f>SUM(D52,F52)</f>
        <v>0</v>
      </c>
      <c r="H52" s="76"/>
      <c r="I52" s="75">
        <f>I36+I51</f>
        <v>0</v>
      </c>
      <c r="J52" s="105">
        <f>J36+J51</f>
        <v>0</v>
      </c>
      <c r="K52" s="75">
        <f>K36+K51</f>
        <v>0</v>
      </c>
      <c r="L52" s="75">
        <f>SUM(I52,K52)</f>
        <v>0</v>
      </c>
      <c r="M52" s="75">
        <f>M36+M51</f>
        <v>0</v>
      </c>
      <c r="N52" s="109">
        <f>N36+N51</f>
        <v>0</v>
      </c>
    </row>
    <row r="53" spans="1:15" ht="25.9" customHeight="1" x14ac:dyDescent="0.15">
      <c r="A53" s="277" t="s">
        <v>56</v>
      </c>
      <c r="B53" s="277"/>
      <c r="C53" s="277"/>
      <c r="D53" s="130"/>
      <c r="E53" s="131">
        <f>E52/60</f>
        <v>0</v>
      </c>
      <c r="F53" s="130"/>
      <c r="G53" s="135">
        <f>G52/80</f>
        <v>0</v>
      </c>
      <c r="H53" s="130"/>
      <c r="I53" s="130"/>
      <c r="J53" s="131">
        <f>J52/10</f>
        <v>0</v>
      </c>
      <c r="K53" s="130"/>
      <c r="L53" s="135">
        <f>L52/20</f>
        <v>0</v>
      </c>
      <c r="M53" s="135">
        <f>M52/170</f>
        <v>0</v>
      </c>
      <c r="N53" s="131">
        <f>N52/70</f>
        <v>0</v>
      </c>
    </row>
    <row r="54" spans="1:15" ht="9" customHeight="1" x14ac:dyDescent="0.15">
      <c r="A54" s="85"/>
      <c r="B54" s="85"/>
      <c r="C54" s="85"/>
      <c r="D54" s="122"/>
      <c r="E54" s="123"/>
      <c r="F54" s="122"/>
      <c r="G54" s="123"/>
      <c r="H54" s="122"/>
      <c r="I54" s="122"/>
      <c r="J54" s="123"/>
      <c r="K54" s="122"/>
      <c r="L54" s="123"/>
      <c r="M54" s="123"/>
      <c r="N54" s="123"/>
    </row>
    <row r="55" spans="1:15" x14ac:dyDescent="0.15">
      <c r="A55" s="275" t="s">
        <v>64</v>
      </c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1"/>
    </row>
    <row r="56" spans="1:15" ht="20.25" customHeight="1" x14ac:dyDescent="0.15">
      <c r="A56" s="276" t="s">
        <v>34</v>
      </c>
      <c r="B56" s="276"/>
      <c r="C56" s="16" t="s">
        <v>35</v>
      </c>
    </row>
    <row r="57" spans="1:15" ht="28.5" customHeight="1" x14ac:dyDescent="0.15">
      <c r="A57" s="300" t="s">
        <v>65</v>
      </c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</row>
    <row r="58" spans="1:15" ht="26.25" customHeight="1" thickBot="1" x14ac:dyDescent="0.2">
      <c r="A58" s="301" t="s">
        <v>36</v>
      </c>
      <c r="B58" s="301"/>
      <c r="C58" s="2">
        <f>C3</f>
        <v>0</v>
      </c>
      <c r="D58" s="3" t="s">
        <v>33</v>
      </c>
      <c r="I58" s="301" t="s">
        <v>37</v>
      </c>
      <c r="J58" s="301"/>
      <c r="K58" s="316">
        <f>K3</f>
        <v>0</v>
      </c>
      <c r="L58" s="316"/>
      <c r="M58" s="316"/>
      <c r="N58" s="316"/>
      <c r="O58" t="s">
        <v>17</v>
      </c>
    </row>
    <row r="59" spans="1:15" ht="30" customHeight="1" x14ac:dyDescent="0.15">
      <c r="A59" s="302" t="s">
        <v>38</v>
      </c>
      <c r="B59" s="305" t="s">
        <v>39</v>
      </c>
      <c r="C59" s="308" t="s">
        <v>79</v>
      </c>
      <c r="D59" s="272" t="s">
        <v>40</v>
      </c>
      <c r="E59" s="273"/>
      <c r="F59" s="273"/>
      <c r="G59" s="273"/>
      <c r="H59" s="273"/>
      <c r="I59" s="273"/>
      <c r="J59" s="273"/>
      <c r="K59" s="273"/>
      <c r="L59" s="273"/>
      <c r="M59" s="273"/>
      <c r="N59" s="320" t="s">
        <v>76</v>
      </c>
    </row>
    <row r="60" spans="1:15" ht="30" customHeight="1" x14ac:dyDescent="0.15">
      <c r="A60" s="303"/>
      <c r="B60" s="306"/>
      <c r="C60" s="309"/>
      <c r="D60" s="311" t="s">
        <v>82</v>
      </c>
      <c r="E60" s="312"/>
      <c r="F60" s="312"/>
      <c r="G60" s="313"/>
      <c r="H60" s="311" t="s">
        <v>83</v>
      </c>
      <c r="I60" s="312"/>
      <c r="J60" s="312"/>
      <c r="K60" s="312"/>
      <c r="L60" s="313"/>
      <c r="M60" s="289" t="s">
        <v>41</v>
      </c>
      <c r="N60" s="321"/>
    </row>
    <row r="61" spans="1:15" ht="18.75" customHeight="1" x14ac:dyDescent="0.15">
      <c r="A61" s="303"/>
      <c r="B61" s="306"/>
      <c r="C61" s="309"/>
      <c r="D61" s="4" t="s">
        <v>42</v>
      </c>
      <c r="E61" s="87" t="s">
        <v>43</v>
      </c>
      <c r="F61" s="5" t="s">
        <v>44</v>
      </c>
      <c r="G61" s="291" t="s">
        <v>32</v>
      </c>
      <c r="H61" s="294" t="s">
        <v>45</v>
      </c>
      <c r="I61" s="6" t="s">
        <v>46</v>
      </c>
      <c r="J61" s="106" t="s">
        <v>47</v>
      </c>
      <c r="K61" s="5" t="s">
        <v>48</v>
      </c>
      <c r="L61" s="296" t="s">
        <v>27</v>
      </c>
      <c r="M61" s="290"/>
      <c r="N61" s="317" t="s">
        <v>78</v>
      </c>
    </row>
    <row r="62" spans="1:15" ht="28.5" customHeight="1" x14ac:dyDescent="0.15">
      <c r="A62" s="303"/>
      <c r="B62" s="306"/>
      <c r="C62" s="309"/>
      <c r="D62" s="6" t="s">
        <v>49</v>
      </c>
      <c r="E62" s="322" t="s">
        <v>66</v>
      </c>
      <c r="F62" s="5" t="s">
        <v>50</v>
      </c>
      <c r="G62" s="292"/>
      <c r="H62" s="294"/>
      <c r="I62" s="6" t="s">
        <v>49</v>
      </c>
      <c r="J62" s="322" t="s">
        <v>66</v>
      </c>
      <c r="K62" s="5" t="s">
        <v>50</v>
      </c>
      <c r="L62" s="297"/>
      <c r="M62" s="290"/>
      <c r="N62" s="318"/>
    </row>
    <row r="63" spans="1:15" ht="28.5" customHeight="1" thickBot="1" x14ac:dyDescent="0.2">
      <c r="A63" s="304"/>
      <c r="B63" s="307"/>
      <c r="C63" s="310"/>
      <c r="D63" s="7" t="s">
        <v>51</v>
      </c>
      <c r="E63" s="323"/>
      <c r="F63" s="8" t="s">
        <v>51</v>
      </c>
      <c r="G63" s="78" t="s">
        <v>26</v>
      </c>
      <c r="H63" s="295"/>
      <c r="I63" s="7" t="s">
        <v>51</v>
      </c>
      <c r="J63" s="323"/>
      <c r="K63" s="8" t="s">
        <v>51</v>
      </c>
      <c r="L63" s="7" t="s">
        <v>28</v>
      </c>
      <c r="M63" s="137" t="s">
        <v>52</v>
      </c>
      <c r="N63" s="319"/>
    </row>
    <row r="64" spans="1:15" ht="26.25" customHeight="1" thickTop="1" thickBot="1" x14ac:dyDescent="0.2">
      <c r="A64" s="278" t="s">
        <v>53</v>
      </c>
      <c r="B64" s="279"/>
      <c r="C64" s="280"/>
      <c r="D64" s="30">
        <f>D52</f>
        <v>0</v>
      </c>
      <c r="E64" s="88">
        <f>E52</f>
        <v>0</v>
      </c>
      <c r="F64" s="30">
        <f>F52</f>
        <v>0</v>
      </c>
      <c r="G64" s="30">
        <f>G52</f>
        <v>0</v>
      </c>
      <c r="H64" s="9"/>
      <c r="I64" s="30">
        <f>I52</f>
        <v>0</v>
      </c>
      <c r="J64" s="88">
        <f>J52</f>
        <v>0</v>
      </c>
      <c r="K64" s="30">
        <f>K52</f>
        <v>0</v>
      </c>
      <c r="L64" s="30">
        <f>L52</f>
        <v>0</v>
      </c>
      <c r="M64" s="30">
        <f t="shared" ref="M64" si="6">D64+E64+F64+I64+J64+K64</f>
        <v>0</v>
      </c>
      <c r="N64" s="107">
        <f>E64+J64</f>
        <v>0</v>
      </c>
    </row>
    <row r="65" spans="1:14" ht="30" customHeight="1" x14ac:dyDescent="0.15">
      <c r="A65" s="282" t="s">
        <v>107</v>
      </c>
      <c r="B65" s="12">
        <v>28</v>
      </c>
      <c r="C65" s="59"/>
      <c r="D65" s="17"/>
      <c r="E65" s="90"/>
      <c r="F65" s="20"/>
      <c r="G65" s="67"/>
      <c r="H65" s="43"/>
      <c r="I65" s="19"/>
      <c r="J65" s="90"/>
      <c r="K65" s="20"/>
      <c r="L65" s="73"/>
      <c r="M65" s="36">
        <f t="shared" ref="M65:M77" si="7">D65+E65+F65+I65+J65+K65</f>
        <v>0</v>
      </c>
      <c r="N65" s="98">
        <f>SUM(E65,J65)</f>
        <v>0</v>
      </c>
    </row>
    <row r="66" spans="1:14" ht="30" customHeight="1" x14ac:dyDescent="0.15">
      <c r="A66" s="282"/>
      <c r="B66" s="11">
        <v>29</v>
      </c>
      <c r="C66" s="59"/>
      <c r="D66" s="17"/>
      <c r="E66" s="90"/>
      <c r="F66" s="20"/>
      <c r="G66" s="67"/>
      <c r="H66" s="43"/>
      <c r="I66" s="19"/>
      <c r="J66" s="90"/>
      <c r="K66" s="20"/>
      <c r="L66" s="73"/>
      <c r="M66" s="36">
        <f t="shared" si="7"/>
        <v>0</v>
      </c>
      <c r="N66" s="98">
        <f t="shared" ref="N66:N77" si="8">SUM(E66,J66)</f>
        <v>0</v>
      </c>
    </row>
    <row r="67" spans="1:14" ht="30" customHeight="1" x14ac:dyDescent="0.15">
      <c r="A67" s="282"/>
      <c r="B67" s="12">
        <v>30</v>
      </c>
      <c r="C67" s="59"/>
      <c r="D67" s="17"/>
      <c r="E67" s="90"/>
      <c r="F67" s="20"/>
      <c r="G67" s="67"/>
      <c r="H67" s="43"/>
      <c r="I67" s="19"/>
      <c r="J67" s="90"/>
      <c r="K67" s="20"/>
      <c r="L67" s="73"/>
      <c r="M67" s="36">
        <f t="shared" si="7"/>
        <v>0</v>
      </c>
      <c r="N67" s="98">
        <f t="shared" si="8"/>
        <v>0</v>
      </c>
    </row>
    <row r="68" spans="1:14" ht="30" customHeight="1" thickBot="1" x14ac:dyDescent="0.2">
      <c r="A68" s="283"/>
      <c r="B68" s="13">
        <v>31</v>
      </c>
      <c r="C68" s="60"/>
      <c r="D68" s="21"/>
      <c r="E68" s="117"/>
      <c r="F68" s="22"/>
      <c r="G68" s="71"/>
      <c r="H68" s="46"/>
      <c r="I68" s="21"/>
      <c r="J68" s="117"/>
      <c r="K68" s="22"/>
      <c r="L68" s="72"/>
      <c r="M68" s="36">
        <f t="shared" si="7"/>
        <v>0</v>
      </c>
      <c r="N68" s="99">
        <f t="shared" si="8"/>
        <v>0</v>
      </c>
    </row>
    <row r="69" spans="1:14" ht="30" customHeight="1" x14ac:dyDescent="0.15">
      <c r="A69" s="281" t="s">
        <v>68</v>
      </c>
      <c r="B69" s="10">
        <v>32</v>
      </c>
      <c r="C69" s="58"/>
      <c r="D69" s="18"/>
      <c r="E69" s="89"/>
      <c r="F69" s="23"/>
      <c r="G69" s="66"/>
      <c r="H69" s="42"/>
      <c r="I69" s="18"/>
      <c r="J69" s="89"/>
      <c r="K69" s="23"/>
      <c r="L69" s="74"/>
      <c r="M69" s="38">
        <f t="shared" si="7"/>
        <v>0</v>
      </c>
      <c r="N69" s="97">
        <f t="shared" si="8"/>
        <v>0</v>
      </c>
    </row>
    <row r="70" spans="1:14" ht="30" customHeight="1" x14ac:dyDescent="0.15">
      <c r="A70" s="282"/>
      <c r="B70" s="11">
        <v>33</v>
      </c>
      <c r="C70" s="59"/>
      <c r="D70" s="17"/>
      <c r="E70" s="90"/>
      <c r="F70" s="20"/>
      <c r="G70" s="67"/>
      <c r="H70" s="43"/>
      <c r="I70" s="19"/>
      <c r="J70" s="90"/>
      <c r="K70" s="20"/>
      <c r="L70" s="67"/>
      <c r="M70" s="35">
        <f t="shared" si="7"/>
        <v>0</v>
      </c>
      <c r="N70" s="98">
        <f t="shared" si="8"/>
        <v>0</v>
      </c>
    </row>
    <row r="71" spans="1:14" ht="30" customHeight="1" x14ac:dyDescent="0.15">
      <c r="A71" s="282"/>
      <c r="B71" s="12">
        <v>34</v>
      </c>
      <c r="C71" s="59"/>
      <c r="D71" s="17"/>
      <c r="E71" s="90"/>
      <c r="F71" s="20"/>
      <c r="G71" s="67"/>
      <c r="H71" s="43"/>
      <c r="I71" s="19"/>
      <c r="J71" s="90"/>
      <c r="K71" s="20"/>
      <c r="L71" s="67"/>
      <c r="M71" s="35">
        <f t="shared" si="7"/>
        <v>0</v>
      </c>
      <c r="N71" s="98">
        <f t="shared" si="8"/>
        <v>0</v>
      </c>
    </row>
    <row r="72" spans="1:14" ht="30" customHeight="1" thickBot="1" x14ac:dyDescent="0.2">
      <c r="A72" s="283"/>
      <c r="B72" s="39">
        <v>35</v>
      </c>
      <c r="C72" s="265"/>
      <c r="D72" s="24"/>
      <c r="E72" s="91"/>
      <c r="F72" s="26"/>
      <c r="G72" s="72"/>
      <c r="H72" s="47"/>
      <c r="I72" s="25"/>
      <c r="J72" s="91"/>
      <c r="K72" s="26"/>
      <c r="L72" s="68"/>
      <c r="M72" s="64">
        <f t="shared" si="7"/>
        <v>0</v>
      </c>
      <c r="N72" s="100">
        <f t="shared" si="8"/>
        <v>0</v>
      </c>
    </row>
    <row r="73" spans="1:14" ht="30" customHeight="1" x14ac:dyDescent="0.15">
      <c r="A73" s="281" t="s">
        <v>70</v>
      </c>
      <c r="B73" s="11">
        <v>36</v>
      </c>
      <c r="C73" s="62"/>
      <c r="D73" s="17"/>
      <c r="E73" s="104"/>
      <c r="F73" s="27"/>
      <c r="G73" s="69"/>
      <c r="H73" s="45"/>
      <c r="I73" s="17"/>
      <c r="J73" s="104"/>
      <c r="K73" s="27"/>
      <c r="L73" s="71"/>
      <c r="M73" s="34">
        <f t="shared" si="7"/>
        <v>0</v>
      </c>
      <c r="N73" s="101">
        <f t="shared" si="8"/>
        <v>0</v>
      </c>
    </row>
    <row r="74" spans="1:14" ht="30" customHeight="1" x14ac:dyDescent="0.15">
      <c r="A74" s="282"/>
      <c r="B74" s="11">
        <v>37</v>
      </c>
      <c r="C74" s="59"/>
      <c r="D74" s="17"/>
      <c r="E74" s="90"/>
      <c r="F74" s="20"/>
      <c r="G74" s="67"/>
      <c r="H74" s="43"/>
      <c r="I74" s="19"/>
      <c r="J74" s="90"/>
      <c r="K74" s="20"/>
      <c r="L74" s="67"/>
      <c r="M74" s="35">
        <f t="shared" si="7"/>
        <v>0</v>
      </c>
      <c r="N74" s="98">
        <f t="shared" si="8"/>
        <v>0</v>
      </c>
    </row>
    <row r="75" spans="1:14" ht="30" customHeight="1" x14ac:dyDescent="0.15">
      <c r="A75" s="282"/>
      <c r="B75" s="12">
        <v>38</v>
      </c>
      <c r="C75" s="59"/>
      <c r="D75" s="17"/>
      <c r="E75" s="90"/>
      <c r="F75" s="20"/>
      <c r="G75" s="67"/>
      <c r="H75" s="43"/>
      <c r="I75" s="19"/>
      <c r="J75" s="90"/>
      <c r="K75" s="20"/>
      <c r="L75" s="71"/>
      <c r="M75" s="34">
        <f t="shared" si="7"/>
        <v>0</v>
      </c>
      <c r="N75" s="98">
        <f t="shared" si="8"/>
        <v>0</v>
      </c>
    </row>
    <row r="76" spans="1:14" ht="30" customHeight="1" x14ac:dyDescent="0.15">
      <c r="A76" s="282"/>
      <c r="B76" s="11">
        <v>39</v>
      </c>
      <c r="C76" s="59"/>
      <c r="D76" s="17"/>
      <c r="E76" s="90"/>
      <c r="F76" s="20"/>
      <c r="G76" s="67"/>
      <c r="H76" s="43"/>
      <c r="I76" s="19"/>
      <c r="J76" s="90"/>
      <c r="K76" s="20"/>
      <c r="L76" s="67"/>
      <c r="M76" s="35">
        <f t="shared" si="7"/>
        <v>0</v>
      </c>
      <c r="N76" s="98">
        <f t="shared" si="8"/>
        <v>0</v>
      </c>
    </row>
    <row r="77" spans="1:14" ht="30" customHeight="1" thickBot="1" x14ac:dyDescent="0.2">
      <c r="A77" s="282"/>
      <c r="B77" s="12">
        <v>40</v>
      </c>
      <c r="C77" s="124"/>
      <c r="D77" s="21"/>
      <c r="E77" s="118"/>
      <c r="F77" s="112"/>
      <c r="G77" s="73"/>
      <c r="H77" s="113"/>
      <c r="I77" s="77"/>
      <c r="J77" s="118"/>
      <c r="K77" s="112"/>
      <c r="L77" s="73"/>
      <c r="M77" s="36">
        <f t="shared" si="7"/>
        <v>0</v>
      </c>
      <c r="N77" s="99">
        <f t="shared" si="8"/>
        <v>0</v>
      </c>
    </row>
    <row r="78" spans="1:14" ht="23.25" customHeight="1" thickTop="1" x14ac:dyDescent="0.15">
      <c r="A78" s="266" t="s">
        <v>54</v>
      </c>
      <c r="B78" s="267"/>
      <c r="C78" s="268"/>
      <c r="D78" s="114">
        <f>SUM(D65:D77)</f>
        <v>0</v>
      </c>
      <c r="E78" s="119">
        <f>SUM(E65:E77)</f>
        <v>0</v>
      </c>
      <c r="F78" s="115">
        <f>SUM(F65:F77)</f>
        <v>0</v>
      </c>
      <c r="G78" s="114">
        <f>SUM(D78,F78)</f>
        <v>0</v>
      </c>
      <c r="H78" s="121"/>
      <c r="I78" s="114">
        <f>SUM(I65:I77)</f>
        <v>0</v>
      </c>
      <c r="J78" s="119">
        <f>SUM(J65:J77)</f>
        <v>0</v>
      </c>
      <c r="K78" s="115">
        <f>SUM(K65:K77)</f>
        <v>0</v>
      </c>
      <c r="L78" s="114">
        <f>SUM(I78,K78)</f>
        <v>0</v>
      </c>
      <c r="M78" s="116">
        <f>SUM(M65:M77)</f>
        <v>0</v>
      </c>
      <c r="N78" s="120">
        <f>SUM(N65:N77)</f>
        <v>0</v>
      </c>
    </row>
    <row r="79" spans="1:14" ht="23.25" customHeight="1" thickBot="1" x14ac:dyDescent="0.2">
      <c r="A79" s="269" t="s">
        <v>55</v>
      </c>
      <c r="B79" s="270"/>
      <c r="C79" s="271"/>
      <c r="D79" s="36">
        <f>D64+D78</f>
        <v>0</v>
      </c>
      <c r="E79" s="127">
        <f>E64+E78</f>
        <v>0</v>
      </c>
      <c r="F79" s="36">
        <f>F64+F78</f>
        <v>0</v>
      </c>
      <c r="G79" s="36">
        <f>SUM(D79,F79)</f>
        <v>0</v>
      </c>
      <c r="H79" s="76"/>
      <c r="I79" s="36">
        <f>I64+I78</f>
        <v>0</v>
      </c>
      <c r="J79" s="127">
        <f>J64+J78</f>
        <v>0</v>
      </c>
      <c r="K79" s="36">
        <f>K64+K78</f>
        <v>0</v>
      </c>
      <c r="L79" s="36">
        <f>SUM(I79,K79)</f>
        <v>0</v>
      </c>
      <c r="M79" s="36">
        <f>M64+M78</f>
        <v>0</v>
      </c>
      <c r="N79" s="129">
        <f>N64+N78</f>
        <v>0</v>
      </c>
    </row>
    <row r="80" spans="1:14" ht="25.9" customHeight="1" x14ac:dyDescent="0.15">
      <c r="A80" s="272" t="s">
        <v>56</v>
      </c>
      <c r="B80" s="273"/>
      <c r="C80" s="274"/>
      <c r="D80" s="130"/>
      <c r="E80" s="131">
        <f>E79/60</f>
        <v>0</v>
      </c>
      <c r="F80" s="130"/>
      <c r="G80" s="135">
        <f>G79/80</f>
        <v>0</v>
      </c>
      <c r="H80" s="134"/>
      <c r="I80" s="130"/>
      <c r="J80" s="131">
        <f>J79/10</f>
        <v>0</v>
      </c>
      <c r="K80" s="130"/>
      <c r="L80" s="135">
        <f>L79/20</f>
        <v>0</v>
      </c>
      <c r="M80" s="135">
        <f>M79/170</f>
        <v>0</v>
      </c>
      <c r="N80" s="131">
        <f>N79/70</f>
        <v>0</v>
      </c>
    </row>
    <row r="81" spans="1:15" ht="9" customHeight="1" x14ac:dyDescent="0.15"/>
    <row r="82" spans="1:15" x14ac:dyDescent="0.15">
      <c r="A82" s="275" t="s">
        <v>64</v>
      </c>
      <c r="B82" s="275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1"/>
    </row>
    <row r="83" spans="1:15" ht="20.25" customHeight="1" x14ac:dyDescent="0.15">
      <c r="A83" s="276" t="s">
        <v>34</v>
      </c>
      <c r="B83" s="276"/>
      <c r="C83" s="16" t="s">
        <v>35</v>
      </c>
    </row>
    <row r="84" spans="1:15" ht="28.5" customHeight="1" x14ac:dyDescent="0.15">
      <c r="A84" s="300" t="s">
        <v>71</v>
      </c>
      <c r="B84" s="300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</row>
    <row r="85" spans="1:15" ht="26.25" customHeight="1" thickBot="1" x14ac:dyDescent="0.2">
      <c r="A85" s="301" t="s">
        <v>36</v>
      </c>
      <c r="B85" s="301"/>
      <c r="C85" s="2">
        <f>C3</f>
        <v>0</v>
      </c>
      <c r="D85" s="3" t="s">
        <v>33</v>
      </c>
      <c r="I85" s="301" t="s">
        <v>37</v>
      </c>
      <c r="J85" s="301"/>
      <c r="K85" s="316">
        <f>K3</f>
        <v>0</v>
      </c>
      <c r="L85" s="316"/>
      <c r="M85" s="316"/>
      <c r="N85" s="316"/>
      <c r="O85" t="s">
        <v>33</v>
      </c>
    </row>
    <row r="86" spans="1:15" ht="30" customHeight="1" x14ac:dyDescent="0.15">
      <c r="A86" s="302" t="s">
        <v>38</v>
      </c>
      <c r="B86" s="305" t="s">
        <v>39</v>
      </c>
      <c r="C86" s="308" t="s">
        <v>79</v>
      </c>
      <c r="D86" s="272" t="s">
        <v>40</v>
      </c>
      <c r="E86" s="273"/>
      <c r="F86" s="273"/>
      <c r="G86" s="273"/>
      <c r="H86" s="273"/>
      <c r="I86" s="273"/>
      <c r="J86" s="273"/>
      <c r="K86" s="273"/>
      <c r="L86" s="273"/>
      <c r="M86" s="273"/>
      <c r="N86" s="320" t="s">
        <v>76</v>
      </c>
    </row>
    <row r="87" spans="1:15" ht="30" customHeight="1" x14ac:dyDescent="0.15">
      <c r="A87" s="303"/>
      <c r="B87" s="306"/>
      <c r="C87" s="309"/>
      <c r="D87" s="311" t="s">
        <v>82</v>
      </c>
      <c r="E87" s="312"/>
      <c r="F87" s="312"/>
      <c r="G87" s="313"/>
      <c r="H87" s="314" t="s">
        <v>83</v>
      </c>
      <c r="I87" s="276"/>
      <c r="J87" s="276"/>
      <c r="K87" s="276"/>
      <c r="L87" s="315"/>
      <c r="M87" s="289" t="s">
        <v>41</v>
      </c>
      <c r="N87" s="321"/>
    </row>
    <row r="88" spans="1:15" ht="18.75" customHeight="1" x14ac:dyDescent="0.15">
      <c r="A88" s="303"/>
      <c r="B88" s="306"/>
      <c r="C88" s="309"/>
      <c r="D88" s="4" t="s">
        <v>42</v>
      </c>
      <c r="E88" s="87" t="s">
        <v>43</v>
      </c>
      <c r="F88" s="5" t="s">
        <v>44</v>
      </c>
      <c r="G88" s="291" t="s">
        <v>32</v>
      </c>
      <c r="H88" s="293" t="s">
        <v>45</v>
      </c>
      <c r="I88" s="4" t="s">
        <v>46</v>
      </c>
      <c r="J88" s="87" t="s">
        <v>47</v>
      </c>
      <c r="K88" s="4" t="s">
        <v>48</v>
      </c>
      <c r="L88" s="296" t="s">
        <v>27</v>
      </c>
      <c r="M88" s="290"/>
      <c r="N88" s="317" t="s">
        <v>75</v>
      </c>
    </row>
    <row r="89" spans="1:15" ht="30" customHeight="1" x14ac:dyDescent="0.15">
      <c r="A89" s="303"/>
      <c r="B89" s="306"/>
      <c r="C89" s="309"/>
      <c r="D89" s="6" t="s">
        <v>49</v>
      </c>
      <c r="E89" s="298" t="s">
        <v>66</v>
      </c>
      <c r="F89" s="5" t="s">
        <v>50</v>
      </c>
      <c r="G89" s="292"/>
      <c r="H89" s="294"/>
      <c r="I89" s="6" t="s">
        <v>49</v>
      </c>
      <c r="J89" s="298" t="s">
        <v>66</v>
      </c>
      <c r="K89" s="5" t="s">
        <v>50</v>
      </c>
      <c r="L89" s="297"/>
      <c r="M89" s="290"/>
      <c r="N89" s="318"/>
    </row>
    <row r="90" spans="1:15" ht="30" customHeight="1" thickBot="1" x14ac:dyDescent="0.2">
      <c r="A90" s="304"/>
      <c r="B90" s="307"/>
      <c r="C90" s="310"/>
      <c r="D90" s="7" t="s">
        <v>51</v>
      </c>
      <c r="E90" s="299"/>
      <c r="F90" s="8" t="s">
        <v>51</v>
      </c>
      <c r="G90" s="78" t="s">
        <v>26</v>
      </c>
      <c r="H90" s="295"/>
      <c r="I90" s="7" t="s">
        <v>51</v>
      </c>
      <c r="J90" s="299"/>
      <c r="K90" s="8" t="s">
        <v>51</v>
      </c>
      <c r="L90" s="7" t="s">
        <v>28</v>
      </c>
      <c r="M90" s="137" t="s">
        <v>52</v>
      </c>
      <c r="N90" s="319"/>
    </row>
    <row r="91" spans="1:15" ht="24.75" customHeight="1" thickTop="1" thickBot="1" x14ac:dyDescent="0.2">
      <c r="A91" s="278" t="s">
        <v>53</v>
      </c>
      <c r="B91" s="279"/>
      <c r="C91" s="280"/>
      <c r="D91" s="30">
        <f>D79</f>
        <v>0</v>
      </c>
      <c r="E91" s="88">
        <f>E79</f>
        <v>0</v>
      </c>
      <c r="F91" s="30">
        <f>F79</f>
        <v>0</v>
      </c>
      <c r="G91" s="30">
        <f>G79</f>
        <v>0</v>
      </c>
      <c r="H91" s="9"/>
      <c r="I91" s="30">
        <f>I79</f>
        <v>0</v>
      </c>
      <c r="J91" s="88">
        <f>J79</f>
        <v>0</v>
      </c>
      <c r="K91" s="30">
        <f>K79</f>
        <v>0</v>
      </c>
      <c r="L91" s="30">
        <f>L79</f>
        <v>0</v>
      </c>
      <c r="M91" s="30">
        <f t="shared" ref="M91" si="9">D91+E91+F91+I91+J91+K91</f>
        <v>0</v>
      </c>
      <c r="N91" s="107">
        <f>E91+J91</f>
        <v>0</v>
      </c>
    </row>
    <row r="92" spans="1:15" ht="30" customHeight="1" x14ac:dyDescent="0.15">
      <c r="A92" s="281" t="s">
        <v>72</v>
      </c>
      <c r="B92" s="10">
        <v>41</v>
      </c>
      <c r="C92" s="58"/>
      <c r="D92" s="18"/>
      <c r="E92" s="89"/>
      <c r="F92" s="18"/>
      <c r="G92" s="66"/>
      <c r="H92" s="42"/>
      <c r="I92" s="18"/>
      <c r="J92" s="89"/>
      <c r="K92" s="23"/>
      <c r="L92" s="66"/>
      <c r="M92" s="33">
        <f t="shared" ref="M92:M104" si="10">D92+E92+F92+I92+J92+K92</f>
        <v>0</v>
      </c>
      <c r="N92" s="97">
        <f t="shared" ref="N92:N104" si="11">SUM(E92,J92)</f>
        <v>0</v>
      </c>
    </row>
    <row r="93" spans="1:15" ht="30" customHeight="1" x14ac:dyDescent="0.15">
      <c r="A93" s="282"/>
      <c r="B93" s="12">
        <v>42</v>
      </c>
      <c r="C93" s="59"/>
      <c r="D93" s="17"/>
      <c r="E93" s="90"/>
      <c r="F93" s="20"/>
      <c r="G93" s="67"/>
      <c r="H93" s="43"/>
      <c r="I93" s="19"/>
      <c r="J93" s="90"/>
      <c r="K93" s="20"/>
      <c r="L93" s="67"/>
      <c r="M93" s="35">
        <f t="shared" si="10"/>
        <v>0</v>
      </c>
      <c r="N93" s="98">
        <f t="shared" si="11"/>
        <v>0</v>
      </c>
    </row>
    <row r="94" spans="1:15" ht="30" customHeight="1" x14ac:dyDescent="0.15">
      <c r="A94" s="282"/>
      <c r="B94" s="12">
        <v>43</v>
      </c>
      <c r="C94" s="59"/>
      <c r="D94" s="17"/>
      <c r="E94" s="90"/>
      <c r="F94" s="20"/>
      <c r="G94" s="67"/>
      <c r="H94" s="43"/>
      <c r="I94" s="19"/>
      <c r="J94" s="90"/>
      <c r="K94" s="20"/>
      <c r="L94" s="67"/>
      <c r="M94" s="35">
        <f t="shared" si="10"/>
        <v>0</v>
      </c>
      <c r="N94" s="98">
        <f t="shared" si="11"/>
        <v>0</v>
      </c>
    </row>
    <row r="95" spans="1:15" ht="30" customHeight="1" thickBot="1" x14ac:dyDescent="0.2">
      <c r="A95" s="283"/>
      <c r="B95" s="111">
        <v>44</v>
      </c>
      <c r="C95" s="61"/>
      <c r="D95" s="24"/>
      <c r="E95" s="103"/>
      <c r="F95" s="40"/>
      <c r="G95" s="68"/>
      <c r="H95" s="44"/>
      <c r="I95" s="24"/>
      <c r="J95" s="103"/>
      <c r="K95" s="40"/>
      <c r="L95" s="68"/>
      <c r="M95" s="29">
        <f t="shared" si="10"/>
        <v>0</v>
      </c>
      <c r="N95" s="108">
        <f t="shared" si="11"/>
        <v>0</v>
      </c>
    </row>
    <row r="96" spans="1:15" ht="30" customHeight="1" x14ac:dyDescent="0.15">
      <c r="A96" s="281" t="s">
        <v>73</v>
      </c>
      <c r="B96" s="10">
        <v>45</v>
      </c>
      <c r="C96" s="62"/>
      <c r="D96" s="17"/>
      <c r="E96" s="104"/>
      <c r="F96" s="27"/>
      <c r="G96" s="69"/>
      <c r="H96" s="45"/>
      <c r="I96" s="17"/>
      <c r="J96" s="104"/>
      <c r="K96" s="27"/>
      <c r="L96" s="69"/>
      <c r="M96" s="37">
        <f t="shared" si="10"/>
        <v>0</v>
      </c>
      <c r="N96" s="101">
        <f t="shared" si="11"/>
        <v>0</v>
      </c>
    </row>
    <row r="97" spans="1:15" ht="30" customHeight="1" x14ac:dyDescent="0.15">
      <c r="A97" s="282" t="s">
        <v>67</v>
      </c>
      <c r="B97" s="12">
        <v>46</v>
      </c>
      <c r="C97" s="59"/>
      <c r="D97" s="17"/>
      <c r="E97" s="104"/>
      <c r="F97" s="27"/>
      <c r="G97" s="69"/>
      <c r="H97" s="45"/>
      <c r="I97" s="17"/>
      <c r="J97" s="104"/>
      <c r="K97" s="27"/>
      <c r="L97" s="69"/>
      <c r="M97" s="35">
        <f t="shared" si="10"/>
        <v>0</v>
      </c>
      <c r="N97" s="101">
        <f t="shared" si="11"/>
        <v>0</v>
      </c>
    </row>
    <row r="98" spans="1:15" ht="30" customHeight="1" x14ac:dyDescent="0.15">
      <c r="A98" s="282"/>
      <c r="B98" s="12">
        <v>47</v>
      </c>
      <c r="C98" s="59"/>
      <c r="D98" s="17"/>
      <c r="E98" s="90"/>
      <c r="F98" s="20"/>
      <c r="G98" s="67"/>
      <c r="H98" s="43"/>
      <c r="I98" s="19"/>
      <c r="J98" s="90"/>
      <c r="K98" s="20"/>
      <c r="L98" s="69"/>
      <c r="M98" s="41">
        <f t="shared" si="10"/>
        <v>0</v>
      </c>
      <c r="N98" s="98">
        <f t="shared" si="11"/>
        <v>0</v>
      </c>
    </row>
    <row r="99" spans="1:15" ht="30" customHeight="1" thickBot="1" x14ac:dyDescent="0.2">
      <c r="A99" s="283"/>
      <c r="B99" s="14">
        <v>48</v>
      </c>
      <c r="C99" s="63"/>
      <c r="D99" s="24"/>
      <c r="E99" s="103"/>
      <c r="F99" s="40"/>
      <c r="G99" s="68"/>
      <c r="H99" s="44"/>
      <c r="I99" s="24"/>
      <c r="J99" s="103"/>
      <c r="K99" s="40"/>
      <c r="L99" s="68"/>
      <c r="M99" s="29">
        <f t="shared" si="10"/>
        <v>0</v>
      </c>
      <c r="N99" s="108">
        <f t="shared" si="11"/>
        <v>0</v>
      </c>
    </row>
    <row r="100" spans="1:15" ht="30" customHeight="1" x14ac:dyDescent="0.15">
      <c r="A100" s="281" t="s">
        <v>74</v>
      </c>
      <c r="B100" s="11">
        <v>49</v>
      </c>
      <c r="C100" s="62"/>
      <c r="D100" s="17"/>
      <c r="E100" s="104"/>
      <c r="F100" s="27"/>
      <c r="G100" s="69"/>
      <c r="H100" s="45"/>
      <c r="I100" s="17"/>
      <c r="J100" s="104"/>
      <c r="K100" s="27"/>
      <c r="L100" s="71"/>
      <c r="M100" s="34">
        <f t="shared" si="10"/>
        <v>0</v>
      </c>
      <c r="N100" s="101">
        <f t="shared" si="11"/>
        <v>0</v>
      </c>
    </row>
    <row r="101" spans="1:15" ht="30" customHeight="1" x14ac:dyDescent="0.15">
      <c r="A101" s="282" t="s">
        <v>69</v>
      </c>
      <c r="B101" s="12">
        <v>50</v>
      </c>
      <c r="C101" s="59"/>
      <c r="D101" s="17"/>
      <c r="E101" s="90"/>
      <c r="F101" s="20"/>
      <c r="G101" s="67"/>
      <c r="H101" s="43"/>
      <c r="I101" s="19"/>
      <c r="J101" s="90"/>
      <c r="K101" s="20"/>
      <c r="L101" s="67"/>
      <c r="M101" s="35">
        <f t="shared" si="10"/>
        <v>0</v>
      </c>
      <c r="N101" s="98">
        <f t="shared" si="11"/>
        <v>0</v>
      </c>
    </row>
    <row r="102" spans="1:15" ht="30" customHeight="1" x14ac:dyDescent="0.15">
      <c r="A102" s="282"/>
      <c r="B102" s="11">
        <v>51</v>
      </c>
      <c r="C102" s="59"/>
      <c r="D102" s="17"/>
      <c r="E102" s="90"/>
      <c r="F102" s="20"/>
      <c r="G102" s="67"/>
      <c r="H102" s="43"/>
      <c r="I102" s="19"/>
      <c r="J102" s="90"/>
      <c r="K102" s="20"/>
      <c r="L102" s="67"/>
      <c r="M102" s="35">
        <f t="shared" si="10"/>
        <v>0</v>
      </c>
      <c r="N102" s="98">
        <f t="shared" si="11"/>
        <v>0</v>
      </c>
    </row>
    <row r="103" spans="1:15" ht="30" customHeight="1" x14ac:dyDescent="0.15">
      <c r="A103" s="282"/>
      <c r="B103" s="12">
        <v>52</v>
      </c>
      <c r="C103" s="59"/>
      <c r="D103" s="17"/>
      <c r="E103" s="90"/>
      <c r="F103" s="20"/>
      <c r="G103" s="67"/>
      <c r="H103" s="43"/>
      <c r="I103" s="19"/>
      <c r="J103" s="90"/>
      <c r="K103" s="20"/>
      <c r="L103" s="71"/>
      <c r="M103" s="34">
        <f t="shared" si="10"/>
        <v>0</v>
      </c>
      <c r="N103" s="98">
        <f t="shared" si="11"/>
        <v>0</v>
      </c>
    </row>
    <row r="104" spans="1:15" ht="30" customHeight="1" thickBot="1" x14ac:dyDescent="0.2">
      <c r="A104" s="282"/>
      <c r="B104" s="13">
        <v>53</v>
      </c>
      <c r="C104" s="124"/>
      <c r="D104" s="21"/>
      <c r="E104" s="118"/>
      <c r="F104" s="112"/>
      <c r="G104" s="73"/>
      <c r="H104" s="113"/>
      <c r="I104" s="77"/>
      <c r="J104" s="118"/>
      <c r="K104" s="112"/>
      <c r="L104" s="73"/>
      <c r="M104" s="36">
        <f t="shared" si="10"/>
        <v>0</v>
      </c>
      <c r="N104" s="99">
        <f t="shared" si="11"/>
        <v>0</v>
      </c>
    </row>
    <row r="105" spans="1:15" ht="25.5" customHeight="1" thickTop="1" x14ac:dyDescent="0.15">
      <c r="A105" s="284" t="s">
        <v>54</v>
      </c>
      <c r="B105" s="285"/>
      <c r="C105" s="286"/>
      <c r="D105" s="116">
        <f>SUM(D92:D104)</f>
        <v>0</v>
      </c>
      <c r="E105" s="126">
        <f>SUM(E92:E104)</f>
        <v>0</v>
      </c>
      <c r="F105" s="116">
        <f>SUM(F92:F104)</f>
        <v>0</v>
      </c>
      <c r="G105" s="116">
        <f>SUM(D105,F105)</f>
        <v>0</v>
      </c>
      <c r="H105" s="125"/>
      <c r="I105" s="116">
        <f>SUM(I92:I104)</f>
        <v>0</v>
      </c>
      <c r="J105" s="126">
        <f>SUM(J92:J104)</f>
        <v>0</v>
      </c>
      <c r="K105" s="116">
        <f>SUM(K92:K104)</f>
        <v>0</v>
      </c>
      <c r="L105" s="116">
        <f>SUM(I105,K105)</f>
        <v>0</v>
      </c>
      <c r="M105" s="116">
        <f>SUM(M92:M104)</f>
        <v>0</v>
      </c>
      <c r="N105" s="96">
        <f>SUM(N92:N104)</f>
        <v>0</v>
      </c>
    </row>
    <row r="106" spans="1:15" ht="26.25" customHeight="1" thickBot="1" x14ac:dyDescent="0.2">
      <c r="A106" s="287" t="s">
        <v>55</v>
      </c>
      <c r="B106" s="288"/>
      <c r="C106" s="288"/>
      <c r="D106" s="36">
        <f>D91+D105</f>
        <v>0</v>
      </c>
      <c r="E106" s="127">
        <f>E91+E105</f>
        <v>0</v>
      </c>
      <c r="F106" s="36">
        <f>F91+F105</f>
        <v>0</v>
      </c>
      <c r="G106" s="36">
        <f>SUM(D106,F106)</f>
        <v>0</v>
      </c>
      <c r="H106" s="36"/>
      <c r="I106" s="36">
        <f>I91+I105</f>
        <v>0</v>
      </c>
      <c r="J106" s="127">
        <f>J91+J105</f>
        <v>0</v>
      </c>
      <c r="K106" s="36">
        <f>K91+K105</f>
        <v>0</v>
      </c>
      <c r="L106" s="36">
        <f>SUM(I106,K106)</f>
        <v>0</v>
      </c>
      <c r="M106" s="36">
        <f>M91+M105</f>
        <v>0</v>
      </c>
      <c r="N106" s="129">
        <f>N91+N105</f>
        <v>0</v>
      </c>
    </row>
    <row r="107" spans="1:15" ht="26.25" customHeight="1" x14ac:dyDescent="0.15">
      <c r="A107" s="277" t="s">
        <v>56</v>
      </c>
      <c r="B107" s="277"/>
      <c r="C107" s="277"/>
      <c r="D107" s="130"/>
      <c r="E107" s="131">
        <f>E106/60</f>
        <v>0</v>
      </c>
      <c r="F107" s="130"/>
      <c r="G107" s="135">
        <f>G106/80</f>
        <v>0</v>
      </c>
      <c r="H107" s="33"/>
      <c r="I107" s="130"/>
      <c r="J107" s="131">
        <f>J106/10</f>
        <v>0</v>
      </c>
      <c r="K107" s="130"/>
      <c r="L107" s="135">
        <f>L106/20</f>
        <v>0</v>
      </c>
      <c r="M107" s="135">
        <f>M106/170</f>
        <v>0</v>
      </c>
      <c r="N107" s="131">
        <f>N106/70</f>
        <v>0</v>
      </c>
      <c r="O107" s="1"/>
    </row>
    <row r="108" spans="1:15" ht="14.25" customHeight="1" x14ac:dyDescent="0.15"/>
    <row r="109" spans="1:15" x14ac:dyDescent="0.15">
      <c r="A109" t="s">
        <v>63</v>
      </c>
    </row>
  </sheetData>
  <protectedRanges>
    <protectedRange sqref="C3 C30 C85 C58" name="範囲2"/>
    <protectedRange sqref="C10:L22 C92:L104 C65:L78 C37:L50" name="範囲1"/>
    <protectedRange sqref="M3:N3 M30:N30 M58:N58 M85:N85" name="範囲3"/>
  </protectedRanges>
  <mergeCells count="107">
    <mergeCell ref="H5:L5"/>
    <mergeCell ref="M5:M7"/>
    <mergeCell ref="G6:G7"/>
    <mergeCell ref="H6:H8"/>
    <mergeCell ref="L6:L7"/>
    <mergeCell ref="A1:B1"/>
    <mergeCell ref="A2:N2"/>
    <mergeCell ref="A3:B3"/>
    <mergeCell ref="I3:J3"/>
    <mergeCell ref="K3:N3"/>
    <mergeCell ref="A4:A8"/>
    <mergeCell ref="B4:B8"/>
    <mergeCell ref="C4:C8"/>
    <mergeCell ref="D5:G5"/>
    <mergeCell ref="D4:M4"/>
    <mergeCell ref="N4:N5"/>
    <mergeCell ref="A23:C23"/>
    <mergeCell ref="A24:C24"/>
    <mergeCell ref="A25:C25"/>
    <mergeCell ref="A27:N27"/>
    <mergeCell ref="A28:B28"/>
    <mergeCell ref="A29:N29"/>
    <mergeCell ref="E7:E8"/>
    <mergeCell ref="J7:J8"/>
    <mergeCell ref="A9:C9"/>
    <mergeCell ref="A10:A14"/>
    <mergeCell ref="A15:A18"/>
    <mergeCell ref="A19:A22"/>
    <mergeCell ref="N6:N8"/>
    <mergeCell ref="A30:B30"/>
    <mergeCell ref="I30:J30"/>
    <mergeCell ref="K30:N30"/>
    <mergeCell ref="A31:A35"/>
    <mergeCell ref="B31:B35"/>
    <mergeCell ref="C31:C35"/>
    <mergeCell ref="D32:G32"/>
    <mergeCell ref="H32:L32"/>
    <mergeCell ref="M32:M34"/>
    <mergeCell ref="D31:M31"/>
    <mergeCell ref="N33:N35"/>
    <mergeCell ref="N31:N32"/>
    <mergeCell ref="A36:C36"/>
    <mergeCell ref="A37:A41"/>
    <mergeCell ref="A42:A45"/>
    <mergeCell ref="A51:C51"/>
    <mergeCell ref="A52:C52"/>
    <mergeCell ref="G33:G34"/>
    <mergeCell ref="H33:H35"/>
    <mergeCell ref="L33:L34"/>
    <mergeCell ref="E34:E35"/>
    <mergeCell ref="J34:J35"/>
    <mergeCell ref="A46:A50"/>
    <mergeCell ref="A53:C53"/>
    <mergeCell ref="A55:N55"/>
    <mergeCell ref="A56:B56"/>
    <mergeCell ref="A57:N57"/>
    <mergeCell ref="A58:B58"/>
    <mergeCell ref="I58:J58"/>
    <mergeCell ref="K58:N58"/>
    <mergeCell ref="L61:L62"/>
    <mergeCell ref="E62:E63"/>
    <mergeCell ref="J62:J63"/>
    <mergeCell ref="A64:C64"/>
    <mergeCell ref="A65:A68"/>
    <mergeCell ref="A69:A72"/>
    <mergeCell ref="A59:A63"/>
    <mergeCell ref="B59:B63"/>
    <mergeCell ref="C59:C63"/>
    <mergeCell ref="D60:G60"/>
    <mergeCell ref="H60:L60"/>
    <mergeCell ref="A86:A90"/>
    <mergeCell ref="B86:B90"/>
    <mergeCell ref="C86:C90"/>
    <mergeCell ref="D87:G87"/>
    <mergeCell ref="H87:L87"/>
    <mergeCell ref="D86:M86"/>
    <mergeCell ref="D59:M59"/>
    <mergeCell ref="K85:N85"/>
    <mergeCell ref="M60:M62"/>
    <mergeCell ref="G61:G62"/>
    <mergeCell ref="H61:H63"/>
    <mergeCell ref="N61:N63"/>
    <mergeCell ref="N59:N60"/>
    <mergeCell ref="N88:N90"/>
    <mergeCell ref="N86:N87"/>
    <mergeCell ref="A73:A77"/>
    <mergeCell ref="A78:C78"/>
    <mergeCell ref="A79:C79"/>
    <mergeCell ref="A80:C80"/>
    <mergeCell ref="A82:N82"/>
    <mergeCell ref="A83:B83"/>
    <mergeCell ref="A107:C107"/>
    <mergeCell ref="A91:C91"/>
    <mergeCell ref="A92:A95"/>
    <mergeCell ref="A96:A99"/>
    <mergeCell ref="A100:A104"/>
    <mergeCell ref="A105:C105"/>
    <mergeCell ref="A106:C106"/>
    <mergeCell ref="M87:M89"/>
    <mergeCell ref="G88:G89"/>
    <mergeCell ref="H88:H90"/>
    <mergeCell ref="L88:L89"/>
    <mergeCell ref="E89:E90"/>
    <mergeCell ref="J89:J90"/>
    <mergeCell ref="A84:N84"/>
    <mergeCell ref="A85:B85"/>
    <mergeCell ref="I85:J85"/>
  </mergeCells>
  <phoneticPr fontId="10"/>
  <pageMargins left="0.59499999999999997" right="0.65625" top="0.62" bottom="0.35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0B72-E209-4BB6-BD4E-B0B9343BBD29}">
  <sheetPr>
    <pageSetUpPr fitToPage="1"/>
  </sheetPr>
  <dimension ref="B1:Q26"/>
  <sheetViews>
    <sheetView view="pageBreakPreview" zoomScaleNormal="100" zoomScaleSheetLayoutView="100" workbookViewId="0">
      <selection activeCell="D16" sqref="D16:E16"/>
    </sheetView>
  </sheetViews>
  <sheetFormatPr defaultRowHeight="13.5" x14ac:dyDescent="0.15"/>
  <cols>
    <col min="1" max="1" width="1.375" customWidth="1"/>
    <col min="2" max="3" width="3.75" customWidth="1"/>
    <col min="4" max="4" width="5.625" customWidth="1"/>
    <col min="5" max="5" width="22.125" customWidth="1"/>
    <col min="6" max="6" width="5.625" customWidth="1"/>
    <col min="7" max="7" width="7.25" customWidth="1"/>
    <col min="8" max="8" width="5.625" customWidth="1"/>
    <col min="9" max="9" width="7.875" customWidth="1"/>
    <col min="10" max="10" width="14.625" customWidth="1"/>
    <col min="11" max="11" width="5.625" customWidth="1"/>
    <col min="12" max="12" width="7.25" customWidth="1"/>
    <col min="13" max="13" width="5.625" customWidth="1"/>
    <col min="14" max="14" width="8.125" customWidth="1"/>
    <col min="15" max="15" width="11.25" customWidth="1"/>
    <col min="16" max="16" width="10" customWidth="1"/>
    <col min="17" max="17" width="2.375" customWidth="1"/>
  </cols>
  <sheetData>
    <row r="1" spans="2:17" ht="9" customHeight="1" x14ac:dyDescent="0.15"/>
    <row r="2" spans="2:17" ht="28.5" customHeight="1" x14ac:dyDescent="0.15">
      <c r="B2" s="341" t="s">
        <v>84</v>
      </c>
      <c r="C2" s="341"/>
      <c r="D2" s="341"/>
      <c r="E2" s="341"/>
      <c r="F2" s="341"/>
      <c r="G2" s="341"/>
      <c r="H2" s="138"/>
      <c r="I2" s="138"/>
      <c r="J2" s="138"/>
      <c r="K2" s="138"/>
      <c r="L2" s="138"/>
      <c r="M2" s="138"/>
      <c r="N2" s="138"/>
      <c r="O2" s="138"/>
      <c r="P2" s="138"/>
      <c r="Q2" s="139"/>
    </row>
    <row r="3" spans="2:17" ht="28.5" customHeight="1" x14ac:dyDescent="0.15">
      <c r="B3" s="342" t="s">
        <v>85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139"/>
    </row>
    <row r="4" spans="2:17" ht="26.25" customHeight="1" thickBot="1" x14ac:dyDescent="0.2">
      <c r="B4" s="343" t="s">
        <v>16</v>
      </c>
      <c r="C4" s="343"/>
      <c r="D4" s="343"/>
      <c r="E4" s="140" t="s">
        <v>86</v>
      </c>
      <c r="F4" s="141" t="s">
        <v>87</v>
      </c>
      <c r="G4" s="139"/>
      <c r="H4" s="139"/>
      <c r="I4" s="139"/>
      <c r="J4" s="139"/>
      <c r="K4" s="139"/>
      <c r="L4" s="139"/>
      <c r="M4" s="142"/>
      <c r="N4" s="142" t="s">
        <v>37</v>
      </c>
      <c r="O4" s="344"/>
      <c r="P4" s="344"/>
      <c r="Q4" s="139" t="s">
        <v>88</v>
      </c>
    </row>
    <row r="5" spans="2:17" ht="26.25" customHeight="1" x14ac:dyDescent="0.15">
      <c r="B5" s="345" t="s">
        <v>0</v>
      </c>
      <c r="C5" s="348" t="s">
        <v>1</v>
      </c>
      <c r="D5" s="351" t="s">
        <v>89</v>
      </c>
      <c r="E5" s="352"/>
      <c r="F5" s="357" t="s">
        <v>29</v>
      </c>
      <c r="G5" s="358"/>
      <c r="H5" s="358"/>
      <c r="I5" s="358"/>
      <c r="J5" s="358"/>
      <c r="K5" s="358"/>
      <c r="L5" s="358"/>
      <c r="M5" s="358"/>
      <c r="N5" s="358"/>
      <c r="O5" s="359"/>
      <c r="P5" s="360" t="s">
        <v>76</v>
      </c>
      <c r="Q5" s="139"/>
    </row>
    <row r="6" spans="2:17" ht="26.25" customHeight="1" x14ac:dyDescent="0.15">
      <c r="B6" s="346"/>
      <c r="C6" s="349"/>
      <c r="D6" s="353"/>
      <c r="E6" s="354"/>
      <c r="F6" s="363" t="s">
        <v>80</v>
      </c>
      <c r="G6" s="364"/>
      <c r="H6" s="364"/>
      <c r="I6" s="365"/>
      <c r="J6" s="363" t="s">
        <v>81</v>
      </c>
      <c r="K6" s="364"/>
      <c r="L6" s="364"/>
      <c r="M6" s="364"/>
      <c r="N6" s="365"/>
      <c r="O6" s="366" t="s">
        <v>3</v>
      </c>
      <c r="P6" s="361"/>
      <c r="Q6" s="139"/>
    </row>
    <row r="7" spans="2:17" ht="17.25" customHeight="1" x14ac:dyDescent="0.15">
      <c r="B7" s="346"/>
      <c r="C7" s="349"/>
      <c r="D7" s="353"/>
      <c r="E7" s="354"/>
      <c r="F7" s="144" t="s">
        <v>4</v>
      </c>
      <c r="G7" s="144" t="s">
        <v>5</v>
      </c>
      <c r="H7" s="145" t="s">
        <v>6</v>
      </c>
      <c r="I7" s="368" t="s">
        <v>90</v>
      </c>
      <c r="J7" s="370" t="s">
        <v>7</v>
      </c>
      <c r="K7" s="146" t="s">
        <v>8</v>
      </c>
      <c r="L7" s="146" t="s">
        <v>9</v>
      </c>
      <c r="M7" s="145" t="s">
        <v>10</v>
      </c>
      <c r="N7" s="372" t="s">
        <v>91</v>
      </c>
      <c r="O7" s="367"/>
      <c r="P7" s="362"/>
      <c r="Q7" s="139"/>
    </row>
    <row r="8" spans="2:17" ht="33.75" customHeight="1" x14ac:dyDescent="0.15">
      <c r="B8" s="346"/>
      <c r="C8" s="349"/>
      <c r="D8" s="353"/>
      <c r="E8" s="354"/>
      <c r="F8" s="146" t="s">
        <v>11</v>
      </c>
      <c r="G8" s="370" t="s">
        <v>92</v>
      </c>
      <c r="H8" s="145" t="s">
        <v>13</v>
      </c>
      <c r="I8" s="369"/>
      <c r="J8" s="370"/>
      <c r="K8" s="146" t="s">
        <v>11</v>
      </c>
      <c r="L8" s="370" t="s">
        <v>92</v>
      </c>
      <c r="M8" s="145" t="s">
        <v>13</v>
      </c>
      <c r="N8" s="373"/>
      <c r="O8" s="367"/>
      <c r="P8" s="374" t="s">
        <v>93</v>
      </c>
      <c r="Q8" s="139"/>
    </row>
    <row r="9" spans="2:17" ht="30" customHeight="1" thickBot="1" x14ac:dyDescent="0.2">
      <c r="B9" s="347"/>
      <c r="C9" s="350"/>
      <c r="D9" s="355"/>
      <c r="E9" s="356"/>
      <c r="F9" s="147" t="s">
        <v>12</v>
      </c>
      <c r="G9" s="371"/>
      <c r="H9" s="148" t="s">
        <v>12</v>
      </c>
      <c r="I9" s="149" t="s">
        <v>94</v>
      </c>
      <c r="J9" s="371"/>
      <c r="K9" s="147" t="s">
        <v>12</v>
      </c>
      <c r="L9" s="371"/>
      <c r="M9" s="148" t="s">
        <v>12</v>
      </c>
      <c r="N9" s="147" t="s">
        <v>95</v>
      </c>
      <c r="O9" s="150" t="s">
        <v>2</v>
      </c>
      <c r="P9" s="375"/>
      <c r="Q9" s="139"/>
    </row>
    <row r="10" spans="2:17" ht="26.25" customHeight="1" thickTop="1" thickBot="1" x14ac:dyDescent="0.2">
      <c r="B10" s="376" t="s">
        <v>15</v>
      </c>
      <c r="C10" s="377"/>
      <c r="D10" s="377"/>
      <c r="E10" s="378"/>
      <c r="F10" s="151">
        <v>0</v>
      </c>
      <c r="G10" s="151">
        <v>0</v>
      </c>
      <c r="H10" s="151">
        <v>0</v>
      </c>
      <c r="I10" s="151">
        <v>0</v>
      </c>
      <c r="J10" s="152"/>
      <c r="K10" s="151">
        <v>0</v>
      </c>
      <c r="L10" s="151">
        <v>0</v>
      </c>
      <c r="M10" s="151">
        <v>0</v>
      </c>
      <c r="N10" s="151">
        <v>0</v>
      </c>
      <c r="O10" s="153">
        <f t="shared" ref="O10:O23" si="0">F10+G10+H10+K10+L10+M10</f>
        <v>0</v>
      </c>
      <c r="P10" s="154">
        <f>G10+L10</f>
        <v>0</v>
      </c>
      <c r="Q10" s="139"/>
    </row>
    <row r="11" spans="2:17" ht="24" customHeight="1" x14ac:dyDescent="0.15">
      <c r="B11" s="379" t="s">
        <v>96</v>
      </c>
      <c r="C11" s="155">
        <v>1</v>
      </c>
      <c r="D11" s="382"/>
      <c r="E11" s="383"/>
      <c r="F11" s="156"/>
      <c r="G11" s="156"/>
      <c r="H11" s="157"/>
      <c r="I11" s="158"/>
      <c r="J11" s="159"/>
      <c r="K11" s="156"/>
      <c r="L11" s="156"/>
      <c r="M11" s="160"/>
      <c r="N11" s="158"/>
      <c r="O11" s="153">
        <f t="shared" si="0"/>
        <v>0</v>
      </c>
      <c r="P11" s="154"/>
      <c r="Q11" s="139"/>
    </row>
    <row r="12" spans="2:17" ht="24" customHeight="1" x14ac:dyDescent="0.15">
      <c r="B12" s="380"/>
      <c r="C12" s="161">
        <v>2</v>
      </c>
      <c r="D12" s="384" t="s">
        <v>97</v>
      </c>
      <c r="E12" s="385"/>
      <c r="F12" s="156"/>
      <c r="G12" s="162"/>
      <c r="H12" s="163"/>
      <c r="I12" s="164"/>
      <c r="J12" s="165" t="s">
        <v>98</v>
      </c>
      <c r="K12" s="162">
        <v>1</v>
      </c>
      <c r="L12" s="162">
        <v>1</v>
      </c>
      <c r="M12" s="163">
        <v>1</v>
      </c>
      <c r="N12" s="166"/>
      <c r="O12" s="167">
        <f t="shared" si="0"/>
        <v>3</v>
      </c>
      <c r="P12" s="168">
        <v>1</v>
      </c>
      <c r="Q12" s="139"/>
    </row>
    <row r="13" spans="2:17" ht="24" customHeight="1" x14ac:dyDescent="0.15">
      <c r="B13" s="380"/>
      <c r="C13" s="161">
        <v>3</v>
      </c>
      <c r="D13" s="386" t="s">
        <v>102</v>
      </c>
      <c r="E13" s="387"/>
      <c r="F13" s="156">
        <v>2</v>
      </c>
      <c r="G13" s="162">
        <v>2</v>
      </c>
      <c r="H13" s="163">
        <v>1</v>
      </c>
      <c r="I13" s="164"/>
      <c r="J13" s="169"/>
      <c r="K13" s="162"/>
      <c r="L13" s="162"/>
      <c r="M13" s="163"/>
      <c r="N13" s="170"/>
      <c r="O13" s="171">
        <f t="shared" si="0"/>
        <v>5</v>
      </c>
      <c r="P13" s="168">
        <v>2</v>
      </c>
      <c r="Q13" s="139"/>
    </row>
    <row r="14" spans="2:17" ht="24" customHeight="1" thickBot="1" x14ac:dyDescent="0.2">
      <c r="B14" s="381"/>
      <c r="C14" s="172">
        <v>4</v>
      </c>
      <c r="D14" s="388" t="s">
        <v>102</v>
      </c>
      <c r="E14" s="389"/>
      <c r="F14" s="173">
        <v>2</v>
      </c>
      <c r="G14" s="173">
        <v>2</v>
      </c>
      <c r="H14" s="174">
        <v>1</v>
      </c>
      <c r="I14" s="175"/>
      <c r="J14" s="176"/>
      <c r="K14" s="173"/>
      <c r="L14" s="173"/>
      <c r="M14" s="174"/>
      <c r="N14" s="177"/>
      <c r="O14" s="178">
        <f t="shared" si="0"/>
        <v>5</v>
      </c>
      <c r="P14" s="179">
        <v>2</v>
      </c>
      <c r="Q14" s="139"/>
    </row>
    <row r="15" spans="2:17" ht="24" customHeight="1" x14ac:dyDescent="0.15">
      <c r="B15" s="380" t="s">
        <v>99</v>
      </c>
      <c r="C15" s="155">
        <v>5</v>
      </c>
      <c r="D15" s="390"/>
      <c r="E15" s="391"/>
      <c r="F15" s="156"/>
      <c r="G15" s="156"/>
      <c r="H15" s="160"/>
      <c r="I15" s="180"/>
      <c r="J15" s="181"/>
      <c r="K15" s="156"/>
      <c r="L15" s="156"/>
      <c r="M15" s="160"/>
      <c r="N15" s="166"/>
      <c r="O15" s="167">
        <f t="shared" si="0"/>
        <v>0</v>
      </c>
      <c r="P15" s="182"/>
      <c r="Q15" s="139"/>
    </row>
    <row r="16" spans="2:17" ht="24" customHeight="1" x14ac:dyDescent="0.15">
      <c r="B16" s="380"/>
      <c r="C16" s="161">
        <v>6</v>
      </c>
      <c r="D16" s="386"/>
      <c r="E16" s="387"/>
      <c r="F16" s="156"/>
      <c r="G16" s="162"/>
      <c r="H16" s="163"/>
      <c r="I16" s="164"/>
      <c r="J16" s="169"/>
      <c r="K16" s="162"/>
      <c r="L16" s="162"/>
      <c r="M16" s="163"/>
      <c r="N16" s="164"/>
      <c r="O16" s="161">
        <f t="shared" si="0"/>
        <v>0</v>
      </c>
      <c r="P16" s="168"/>
      <c r="Q16" s="139"/>
    </row>
    <row r="17" spans="2:17" ht="24" customHeight="1" x14ac:dyDescent="0.15">
      <c r="B17" s="380"/>
      <c r="C17" s="161">
        <v>7</v>
      </c>
      <c r="D17" s="386" t="s">
        <v>102</v>
      </c>
      <c r="E17" s="387"/>
      <c r="F17" s="156">
        <v>2</v>
      </c>
      <c r="G17" s="162">
        <v>2</v>
      </c>
      <c r="H17" s="163">
        <v>1</v>
      </c>
      <c r="I17" s="164"/>
      <c r="J17" s="169"/>
      <c r="K17" s="162"/>
      <c r="L17" s="162"/>
      <c r="M17" s="163"/>
      <c r="N17" s="166"/>
      <c r="O17" s="167">
        <f t="shared" si="0"/>
        <v>5</v>
      </c>
      <c r="P17" s="168">
        <v>2</v>
      </c>
      <c r="Q17" s="139"/>
    </row>
    <row r="18" spans="2:17" ht="24" customHeight="1" x14ac:dyDescent="0.15">
      <c r="B18" s="380"/>
      <c r="C18" s="161">
        <v>8</v>
      </c>
      <c r="D18" s="392" t="s">
        <v>100</v>
      </c>
      <c r="E18" s="393"/>
      <c r="F18" s="156">
        <v>1</v>
      </c>
      <c r="G18" s="162">
        <v>2</v>
      </c>
      <c r="H18" s="163">
        <v>1</v>
      </c>
      <c r="I18" s="164"/>
      <c r="J18" s="183" t="s">
        <v>101</v>
      </c>
      <c r="K18" s="162">
        <v>1</v>
      </c>
      <c r="L18" s="162">
        <v>1</v>
      </c>
      <c r="M18" s="163">
        <v>1</v>
      </c>
      <c r="N18" s="164"/>
      <c r="O18" s="161">
        <f t="shared" si="0"/>
        <v>7</v>
      </c>
      <c r="P18" s="168">
        <v>3</v>
      </c>
      <c r="Q18" s="139"/>
    </row>
    <row r="19" spans="2:17" ht="24" customHeight="1" thickBot="1" x14ac:dyDescent="0.2">
      <c r="B19" s="381"/>
      <c r="C19" s="178">
        <v>9</v>
      </c>
      <c r="D19" s="394" t="s">
        <v>102</v>
      </c>
      <c r="E19" s="395"/>
      <c r="F19" s="173">
        <v>2</v>
      </c>
      <c r="G19" s="184">
        <v>1</v>
      </c>
      <c r="H19" s="185">
        <v>1</v>
      </c>
      <c r="I19" s="177"/>
      <c r="J19" s="186"/>
      <c r="K19" s="184"/>
      <c r="L19" s="184"/>
      <c r="M19" s="185"/>
      <c r="N19" s="175"/>
      <c r="O19" s="187">
        <f t="shared" si="0"/>
        <v>4</v>
      </c>
      <c r="P19" s="188">
        <v>1</v>
      </c>
      <c r="Q19" s="139"/>
    </row>
    <row r="20" spans="2:17" ht="24" customHeight="1" x14ac:dyDescent="0.15">
      <c r="B20" s="379" t="s">
        <v>103</v>
      </c>
      <c r="C20" s="155">
        <v>10</v>
      </c>
      <c r="D20" s="390"/>
      <c r="E20" s="391"/>
      <c r="F20" s="156"/>
      <c r="G20" s="156"/>
      <c r="H20" s="160"/>
      <c r="I20" s="180"/>
      <c r="J20" s="181"/>
      <c r="K20" s="156"/>
      <c r="L20" s="156"/>
      <c r="M20" s="160"/>
      <c r="N20" s="180"/>
      <c r="O20" s="155">
        <f t="shared" si="0"/>
        <v>0</v>
      </c>
      <c r="P20" s="182"/>
      <c r="Q20" s="139"/>
    </row>
    <row r="21" spans="2:17" ht="24" customHeight="1" x14ac:dyDescent="0.15">
      <c r="B21" s="380"/>
      <c r="C21" s="161">
        <v>11</v>
      </c>
      <c r="D21" s="386" t="s">
        <v>102</v>
      </c>
      <c r="E21" s="387"/>
      <c r="F21" s="156">
        <v>1</v>
      </c>
      <c r="G21" s="162">
        <v>2</v>
      </c>
      <c r="H21" s="163">
        <v>1</v>
      </c>
      <c r="I21" s="164"/>
      <c r="J21" s="169"/>
      <c r="K21" s="162"/>
      <c r="L21" s="162"/>
      <c r="M21" s="163"/>
      <c r="N21" s="164"/>
      <c r="O21" s="161">
        <f t="shared" si="0"/>
        <v>4</v>
      </c>
      <c r="P21" s="168">
        <v>2</v>
      </c>
      <c r="Q21" s="139"/>
    </row>
    <row r="22" spans="2:17" ht="24" customHeight="1" x14ac:dyDescent="0.15">
      <c r="B22" s="380"/>
      <c r="C22" s="161">
        <v>12</v>
      </c>
      <c r="D22" s="386" t="s">
        <v>102</v>
      </c>
      <c r="E22" s="387"/>
      <c r="F22" s="156">
        <v>3</v>
      </c>
      <c r="G22" s="162">
        <v>2</v>
      </c>
      <c r="H22" s="163">
        <v>1</v>
      </c>
      <c r="I22" s="164"/>
      <c r="J22" s="169"/>
      <c r="K22" s="162"/>
      <c r="L22" s="162"/>
      <c r="M22" s="163"/>
      <c r="N22" s="166"/>
      <c r="O22" s="167">
        <f t="shared" si="0"/>
        <v>6</v>
      </c>
      <c r="P22" s="168">
        <v>2</v>
      </c>
      <c r="Q22" s="139"/>
    </row>
    <row r="23" spans="2:17" ht="24" customHeight="1" thickBot="1" x14ac:dyDescent="0.2">
      <c r="B23" s="401"/>
      <c r="C23" s="161">
        <v>13</v>
      </c>
      <c r="D23" s="392" t="s">
        <v>104</v>
      </c>
      <c r="E23" s="393"/>
      <c r="F23" s="156">
        <v>2</v>
      </c>
      <c r="G23" s="162">
        <v>2</v>
      </c>
      <c r="H23" s="163">
        <v>1</v>
      </c>
      <c r="I23" s="189"/>
      <c r="J23" s="169" t="s">
        <v>105</v>
      </c>
      <c r="K23" s="162">
        <v>1</v>
      </c>
      <c r="L23" s="162">
        <v>1</v>
      </c>
      <c r="M23" s="163">
        <v>1</v>
      </c>
      <c r="N23" s="189"/>
      <c r="O23" s="161">
        <f t="shared" si="0"/>
        <v>8</v>
      </c>
      <c r="P23" s="190">
        <v>3</v>
      </c>
      <c r="Q23" s="139"/>
    </row>
    <row r="24" spans="2:17" ht="26.25" customHeight="1" thickTop="1" x14ac:dyDescent="0.15">
      <c r="B24" s="402" t="s">
        <v>14</v>
      </c>
      <c r="C24" s="403"/>
      <c r="D24" s="403"/>
      <c r="E24" s="404"/>
      <c r="F24" s="191">
        <f>SUM(F11:F23)</f>
        <v>15</v>
      </c>
      <c r="G24" s="191">
        <f>SUM(G11:G23)</f>
        <v>15</v>
      </c>
      <c r="H24" s="191">
        <f>SUM(H11:H23)</f>
        <v>8</v>
      </c>
      <c r="I24" s="191">
        <f>SUM(F24,H24)</f>
        <v>23</v>
      </c>
      <c r="J24" s="192"/>
      <c r="K24" s="191">
        <f t="shared" ref="K24:P24" si="1">SUM(K11:K23)</f>
        <v>3</v>
      </c>
      <c r="L24" s="191">
        <f t="shared" si="1"/>
        <v>3</v>
      </c>
      <c r="M24" s="191">
        <f t="shared" si="1"/>
        <v>3</v>
      </c>
      <c r="N24" s="191">
        <f>SUM(K24,M24)</f>
        <v>6</v>
      </c>
      <c r="O24" s="191">
        <f t="shared" si="1"/>
        <v>47</v>
      </c>
      <c r="P24" s="193">
        <f t="shared" si="1"/>
        <v>18</v>
      </c>
      <c r="Q24" s="139"/>
    </row>
    <row r="25" spans="2:17" ht="26.25" customHeight="1" x14ac:dyDescent="0.15">
      <c r="B25" s="396" t="s">
        <v>22</v>
      </c>
      <c r="C25" s="397"/>
      <c r="D25" s="397"/>
      <c r="E25" s="398"/>
      <c r="F25" s="143">
        <f>F10+F24</f>
        <v>15</v>
      </c>
      <c r="G25" s="143">
        <f>G10+G24</f>
        <v>15</v>
      </c>
      <c r="H25" s="143">
        <f>H10+H24</f>
        <v>8</v>
      </c>
      <c r="I25" s="143">
        <f>SUM(F25, H25)</f>
        <v>23</v>
      </c>
      <c r="J25" s="194"/>
      <c r="K25" s="143">
        <f t="shared" ref="K25:P25" si="2">K10+K24</f>
        <v>3</v>
      </c>
      <c r="L25" s="143">
        <f t="shared" si="2"/>
        <v>3</v>
      </c>
      <c r="M25" s="143">
        <f t="shared" si="2"/>
        <v>3</v>
      </c>
      <c r="N25" s="143">
        <f>SUM(K25,M25)</f>
        <v>6</v>
      </c>
      <c r="O25" s="143">
        <f t="shared" si="2"/>
        <v>47</v>
      </c>
      <c r="P25" s="195">
        <f t="shared" si="2"/>
        <v>18</v>
      </c>
      <c r="Q25" s="139"/>
    </row>
    <row r="26" spans="2:17" ht="29.25" customHeight="1" thickBot="1" x14ac:dyDescent="0.2">
      <c r="B26" s="399" t="s">
        <v>106</v>
      </c>
      <c r="C26" s="400"/>
      <c r="D26" s="400"/>
      <c r="E26" s="400"/>
      <c r="F26" s="196"/>
      <c r="G26" s="197">
        <f>G25/60</f>
        <v>0.25</v>
      </c>
      <c r="H26" s="198"/>
      <c r="I26" s="197">
        <f>I25/80</f>
        <v>0.28749999999999998</v>
      </c>
      <c r="J26" s="198"/>
      <c r="K26" s="198"/>
      <c r="L26" s="197">
        <f>L25/10</f>
        <v>0.3</v>
      </c>
      <c r="M26" s="198"/>
      <c r="N26" s="197">
        <f>N25/20</f>
        <v>0.3</v>
      </c>
      <c r="O26" s="197">
        <f>O25/170</f>
        <v>0.27647058823529413</v>
      </c>
      <c r="P26" s="199">
        <f>P25/70</f>
        <v>0.25714285714285712</v>
      </c>
      <c r="Q26" s="139"/>
    </row>
  </sheetData>
  <protectedRanges>
    <protectedRange sqref="O4:P4" name="範囲3"/>
    <protectedRange sqref="D11:N23" name="範囲1"/>
    <protectedRange sqref="E4" name="範囲2"/>
  </protectedRanges>
  <mergeCells count="38">
    <mergeCell ref="B25:E25"/>
    <mergeCell ref="B26:E26"/>
    <mergeCell ref="B20:B23"/>
    <mergeCell ref="D20:E20"/>
    <mergeCell ref="D21:E21"/>
    <mergeCell ref="D22:E22"/>
    <mergeCell ref="D23:E23"/>
    <mergeCell ref="B24:E24"/>
    <mergeCell ref="B15:B19"/>
    <mergeCell ref="D15:E15"/>
    <mergeCell ref="D16:E16"/>
    <mergeCell ref="D17:E17"/>
    <mergeCell ref="D18:E18"/>
    <mergeCell ref="D19:E19"/>
    <mergeCell ref="P8:P9"/>
    <mergeCell ref="B10:E10"/>
    <mergeCell ref="B11:B14"/>
    <mergeCell ref="D11:E11"/>
    <mergeCell ref="D12:E12"/>
    <mergeCell ref="D13:E13"/>
    <mergeCell ref="D14:E14"/>
    <mergeCell ref="G8:G9"/>
    <mergeCell ref="B2:G2"/>
    <mergeCell ref="B3:P3"/>
    <mergeCell ref="B4:D4"/>
    <mergeCell ref="O4:P4"/>
    <mergeCell ref="B5:B9"/>
    <mergeCell ref="C5:C9"/>
    <mergeCell ref="D5:E9"/>
    <mergeCell ref="F5:O5"/>
    <mergeCell ref="P5:P7"/>
    <mergeCell ref="F6:I6"/>
    <mergeCell ref="J6:N6"/>
    <mergeCell ref="O6:O8"/>
    <mergeCell ref="I7:I8"/>
    <mergeCell ref="J7:J9"/>
    <mergeCell ref="N7:N8"/>
    <mergeCell ref="L8:L9"/>
  </mergeCells>
  <phoneticPr fontId="10"/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81C7-0E5C-46DD-B049-74086FBA1F46}">
  <sheetPr>
    <pageSetUpPr fitToPage="1"/>
  </sheetPr>
  <dimension ref="B1:Q26"/>
  <sheetViews>
    <sheetView view="pageBreakPreview" zoomScaleNormal="100" zoomScaleSheetLayoutView="100" workbookViewId="0">
      <selection activeCell="R28" sqref="R28"/>
    </sheetView>
  </sheetViews>
  <sheetFormatPr defaultRowHeight="13.5" x14ac:dyDescent="0.15"/>
  <cols>
    <col min="1" max="1" width="1.375" customWidth="1"/>
    <col min="2" max="3" width="3.75" customWidth="1"/>
    <col min="4" max="4" width="5.625" customWidth="1"/>
    <col min="5" max="5" width="22.125" customWidth="1"/>
    <col min="6" max="6" width="5.625" customWidth="1"/>
    <col min="7" max="7" width="7.25" customWidth="1"/>
    <col min="8" max="8" width="5.625" customWidth="1"/>
    <col min="9" max="9" width="7.875" customWidth="1"/>
    <col min="10" max="10" width="14.625" customWidth="1"/>
    <col min="11" max="11" width="5.625" customWidth="1"/>
    <col min="12" max="12" width="7.25" customWidth="1"/>
    <col min="13" max="13" width="5.625" customWidth="1"/>
    <col min="14" max="14" width="8.125" customWidth="1"/>
    <col min="15" max="15" width="11.25" customWidth="1"/>
    <col min="16" max="16" width="10" customWidth="1"/>
    <col min="17" max="17" width="2.375" customWidth="1"/>
  </cols>
  <sheetData>
    <row r="1" spans="2:17" ht="9" customHeight="1" x14ac:dyDescent="0.15"/>
    <row r="2" spans="2:17" ht="28.5" customHeight="1" x14ac:dyDescent="0.15">
      <c r="B2" s="405" t="s">
        <v>84</v>
      </c>
      <c r="C2" s="405"/>
      <c r="D2" s="405"/>
      <c r="E2" s="405"/>
      <c r="F2" s="405"/>
      <c r="G2" s="405"/>
      <c r="H2" s="204"/>
      <c r="I2" s="204"/>
      <c r="J2" s="204"/>
      <c r="K2" s="204"/>
      <c r="L2" s="204"/>
      <c r="M2" s="204"/>
      <c r="N2" s="204"/>
      <c r="O2" s="204"/>
      <c r="P2" s="204"/>
      <c r="Q2" s="205"/>
    </row>
    <row r="3" spans="2:17" ht="28.5" customHeight="1" x14ac:dyDescent="0.15">
      <c r="B3" s="406" t="s">
        <v>85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205"/>
    </row>
    <row r="4" spans="2:17" ht="26.25" customHeight="1" thickBot="1" x14ac:dyDescent="0.2">
      <c r="B4" s="344" t="s">
        <v>16</v>
      </c>
      <c r="C4" s="344"/>
      <c r="D4" s="344"/>
      <c r="E4" s="140" t="s">
        <v>86</v>
      </c>
      <c r="F4" s="206" t="s">
        <v>87</v>
      </c>
      <c r="G4" s="205"/>
      <c r="H4" s="205"/>
      <c r="I4" s="205"/>
      <c r="J4" s="205"/>
      <c r="K4" s="205"/>
      <c r="L4" s="205"/>
      <c r="M4" s="207"/>
      <c r="N4" s="207" t="s">
        <v>37</v>
      </c>
      <c r="O4" s="344"/>
      <c r="P4" s="344"/>
      <c r="Q4" s="205" t="s">
        <v>88</v>
      </c>
    </row>
    <row r="5" spans="2:17" ht="26.25" customHeight="1" x14ac:dyDescent="0.15">
      <c r="B5" s="407" t="s">
        <v>0</v>
      </c>
      <c r="C5" s="410" t="s">
        <v>1</v>
      </c>
      <c r="D5" s="413" t="s">
        <v>89</v>
      </c>
      <c r="E5" s="414"/>
      <c r="F5" s="419" t="s">
        <v>29</v>
      </c>
      <c r="G5" s="420"/>
      <c r="H5" s="420"/>
      <c r="I5" s="420"/>
      <c r="J5" s="420"/>
      <c r="K5" s="420"/>
      <c r="L5" s="420"/>
      <c r="M5" s="420"/>
      <c r="N5" s="420"/>
      <c r="O5" s="421"/>
      <c r="P5" s="422" t="s">
        <v>76</v>
      </c>
      <c r="Q5" s="205"/>
    </row>
    <row r="6" spans="2:17" ht="26.25" customHeight="1" x14ac:dyDescent="0.15">
      <c r="B6" s="408"/>
      <c r="C6" s="411"/>
      <c r="D6" s="415"/>
      <c r="E6" s="416"/>
      <c r="F6" s="425" t="s">
        <v>80</v>
      </c>
      <c r="G6" s="426"/>
      <c r="H6" s="426"/>
      <c r="I6" s="427"/>
      <c r="J6" s="425" t="s">
        <v>81</v>
      </c>
      <c r="K6" s="426"/>
      <c r="L6" s="426"/>
      <c r="M6" s="426"/>
      <c r="N6" s="427"/>
      <c r="O6" s="428" t="s">
        <v>3</v>
      </c>
      <c r="P6" s="423"/>
      <c r="Q6" s="205"/>
    </row>
    <row r="7" spans="2:17" ht="17.25" customHeight="1" x14ac:dyDescent="0.15">
      <c r="B7" s="408"/>
      <c r="C7" s="411"/>
      <c r="D7" s="415"/>
      <c r="E7" s="416"/>
      <c r="F7" s="209" t="s">
        <v>4</v>
      </c>
      <c r="G7" s="209" t="s">
        <v>5</v>
      </c>
      <c r="H7" s="210" t="s">
        <v>6</v>
      </c>
      <c r="I7" s="430" t="s">
        <v>90</v>
      </c>
      <c r="J7" s="432" t="s">
        <v>7</v>
      </c>
      <c r="K7" s="211" t="s">
        <v>8</v>
      </c>
      <c r="L7" s="211" t="s">
        <v>9</v>
      </c>
      <c r="M7" s="210" t="s">
        <v>10</v>
      </c>
      <c r="N7" s="434" t="s">
        <v>91</v>
      </c>
      <c r="O7" s="429"/>
      <c r="P7" s="424"/>
      <c r="Q7" s="205"/>
    </row>
    <row r="8" spans="2:17" ht="33.75" customHeight="1" x14ac:dyDescent="0.15">
      <c r="B8" s="408"/>
      <c r="C8" s="411"/>
      <c r="D8" s="415"/>
      <c r="E8" s="416"/>
      <c r="F8" s="211" t="s">
        <v>11</v>
      </c>
      <c r="G8" s="432" t="s">
        <v>92</v>
      </c>
      <c r="H8" s="210" t="s">
        <v>13</v>
      </c>
      <c r="I8" s="431"/>
      <c r="J8" s="432"/>
      <c r="K8" s="211" t="s">
        <v>11</v>
      </c>
      <c r="L8" s="432" t="s">
        <v>92</v>
      </c>
      <c r="M8" s="210" t="s">
        <v>13</v>
      </c>
      <c r="N8" s="435"/>
      <c r="O8" s="429"/>
      <c r="P8" s="436" t="s">
        <v>93</v>
      </c>
      <c r="Q8" s="205"/>
    </row>
    <row r="9" spans="2:17" ht="30" customHeight="1" thickBot="1" x14ac:dyDescent="0.2">
      <c r="B9" s="409"/>
      <c r="C9" s="412"/>
      <c r="D9" s="417"/>
      <c r="E9" s="418"/>
      <c r="F9" s="212" t="s">
        <v>12</v>
      </c>
      <c r="G9" s="433"/>
      <c r="H9" s="213" t="s">
        <v>12</v>
      </c>
      <c r="I9" s="214" t="s">
        <v>94</v>
      </c>
      <c r="J9" s="433"/>
      <c r="K9" s="212" t="s">
        <v>12</v>
      </c>
      <c r="L9" s="433"/>
      <c r="M9" s="213" t="s">
        <v>12</v>
      </c>
      <c r="N9" s="212" t="s">
        <v>95</v>
      </c>
      <c r="O9" s="215" t="s">
        <v>2</v>
      </c>
      <c r="P9" s="437"/>
      <c r="Q9" s="205"/>
    </row>
    <row r="10" spans="2:17" ht="26.25" customHeight="1" thickTop="1" thickBot="1" x14ac:dyDescent="0.2">
      <c r="B10" s="438" t="s">
        <v>15</v>
      </c>
      <c r="C10" s="439"/>
      <c r="D10" s="439"/>
      <c r="E10" s="440"/>
      <c r="F10" s="216">
        <v>0</v>
      </c>
      <c r="G10" s="216">
        <v>0</v>
      </c>
      <c r="H10" s="216">
        <v>0</v>
      </c>
      <c r="I10" s="216">
        <v>0</v>
      </c>
      <c r="J10" s="217"/>
      <c r="K10" s="216">
        <v>0</v>
      </c>
      <c r="L10" s="216">
        <v>0</v>
      </c>
      <c r="M10" s="216">
        <v>0</v>
      </c>
      <c r="N10" s="216">
        <v>0</v>
      </c>
      <c r="O10" s="218">
        <f t="shared" ref="O10:O23" si="0">F10+G10+H10+K10+L10+M10</f>
        <v>0</v>
      </c>
      <c r="P10" s="219">
        <f>G10+L10</f>
        <v>0</v>
      </c>
      <c r="Q10" s="205"/>
    </row>
    <row r="11" spans="2:17" ht="24" customHeight="1" x14ac:dyDescent="0.15">
      <c r="B11" s="441" t="s">
        <v>96</v>
      </c>
      <c r="C11" s="220">
        <v>1</v>
      </c>
      <c r="D11" s="444"/>
      <c r="E11" s="445"/>
      <c r="F11" s="221"/>
      <c r="G11" s="221"/>
      <c r="H11" s="222"/>
      <c r="I11" s="223"/>
      <c r="J11" s="224"/>
      <c r="K11" s="221"/>
      <c r="L11" s="221"/>
      <c r="M11" s="225"/>
      <c r="N11" s="223"/>
      <c r="O11" s="218">
        <f t="shared" si="0"/>
        <v>0</v>
      </c>
      <c r="P11" s="219"/>
      <c r="Q11" s="205"/>
    </row>
    <row r="12" spans="2:17" ht="24" customHeight="1" x14ac:dyDescent="0.15">
      <c r="B12" s="442"/>
      <c r="C12" s="226">
        <v>2</v>
      </c>
      <c r="D12" s="446" t="s">
        <v>97</v>
      </c>
      <c r="E12" s="447"/>
      <c r="F12" s="221"/>
      <c r="G12" s="227"/>
      <c r="H12" s="228"/>
      <c r="I12" s="229"/>
      <c r="J12" s="230" t="s">
        <v>98</v>
      </c>
      <c r="K12" s="227">
        <v>1</v>
      </c>
      <c r="L12" s="227">
        <v>1</v>
      </c>
      <c r="M12" s="228">
        <v>1</v>
      </c>
      <c r="N12" s="231"/>
      <c r="O12" s="232">
        <f t="shared" si="0"/>
        <v>3</v>
      </c>
      <c r="P12" s="233">
        <v>1</v>
      </c>
      <c r="Q12" s="205"/>
    </row>
    <row r="13" spans="2:17" ht="24" customHeight="1" x14ac:dyDescent="0.15">
      <c r="B13" s="442"/>
      <c r="C13" s="226">
        <v>3</v>
      </c>
      <c r="D13" s="448" t="s">
        <v>102</v>
      </c>
      <c r="E13" s="449"/>
      <c r="F13" s="221">
        <v>2</v>
      </c>
      <c r="G13" s="227">
        <v>2</v>
      </c>
      <c r="H13" s="228">
        <v>1</v>
      </c>
      <c r="I13" s="229"/>
      <c r="J13" s="234"/>
      <c r="K13" s="227"/>
      <c r="L13" s="227"/>
      <c r="M13" s="228"/>
      <c r="N13" s="235"/>
      <c r="O13" s="236">
        <f t="shared" si="0"/>
        <v>5</v>
      </c>
      <c r="P13" s="233">
        <v>2</v>
      </c>
      <c r="Q13" s="205"/>
    </row>
    <row r="14" spans="2:17" ht="24" customHeight="1" thickBot="1" x14ac:dyDescent="0.2">
      <c r="B14" s="443"/>
      <c r="C14" s="237">
        <v>4</v>
      </c>
      <c r="D14" s="450" t="s">
        <v>102</v>
      </c>
      <c r="E14" s="451"/>
      <c r="F14" s="238">
        <v>2</v>
      </c>
      <c r="G14" s="238">
        <v>2</v>
      </c>
      <c r="H14" s="239">
        <v>1</v>
      </c>
      <c r="I14" s="240"/>
      <c r="J14" s="241"/>
      <c r="K14" s="238"/>
      <c r="L14" s="238"/>
      <c r="M14" s="239"/>
      <c r="N14" s="242"/>
      <c r="O14" s="243">
        <f t="shared" si="0"/>
        <v>5</v>
      </c>
      <c r="P14" s="244">
        <v>2</v>
      </c>
      <c r="Q14" s="205"/>
    </row>
    <row r="15" spans="2:17" ht="24" customHeight="1" x14ac:dyDescent="0.15">
      <c r="B15" s="442" t="s">
        <v>99</v>
      </c>
      <c r="C15" s="220">
        <v>5</v>
      </c>
      <c r="D15" s="452"/>
      <c r="E15" s="453"/>
      <c r="F15" s="221"/>
      <c r="G15" s="221"/>
      <c r="H15" s="225"/>
      <c r="I15" s="245"/>
      <c r="J15" s="246"/>
      <c r="K15" s="221"/>
      <c r="L15" s="221"/>
      <c r="M15" s="225"/>
      <c r="N15" s="231"/>
      <c r="O15" s="232">
        <f t="shared" si="0"/>
        <v>0</v>
      </c>
      <c r="P15" s="247"/>
      <c r="Q15" s="205"/>
    </row>
    <row r="16" spans="2:17" ht="24" customHeight="1" x14ac:dyDescent="0.15">
      <c r="B16" s="442"/>
      <c r="C16" s="226">
        <v>6</v>
      </c>
      <c r="D16" s="448"/>
      <c r="E16" s="449"/>
      <c r="F16" s="221"/>
      <c r="G16" s="227"/>
      <c r="H16" s="228"/>
      <c r="I16" s="229"/>
      <c r="J16" s="234"/>
      <c r="K16" s="227"/>
      <c r="L16" s="227"/>
      <c r="M16" s="228"/>
      <c r="N16" s="229"/>
      <c r="O16" s="226">
        <f t="shared" si="0"/>
        <v>0</v>
      </c>
      <c r="P16" s="233"/>
      <c r="Q16" s="205"/>
    </row>
    <row r="17" spans="2:17" ht="24" customHeight="1" x14ac:dyDescent="0.15">
      <c r="B17" s="442"/>
      <c r="C17" s="226">
        <v>7</v>
      </c>
      <c r="D17" s="448" t="s">
        <v>102</v>
      </c>
      <c r="E17" s="449"/>
      <c r="F17" s="221">
        <v>2</v>
      </c>
      <c r="G17" s="227">
        <v>2</v>
      </c>
      <c r="H17" s="228">
        <v>1</v>
      </c>
      <c r="I17" s="229"/>
      <c r="J17" s="234"/>
      <c r="K17" s="227"/>
      <c r="L17" s="227"/>
      <c r="M17" s="228"/>
      <c r="N17" s="231"/>
      <c r="O17" s="232">
        <f t="shared" si="0"/>
        <v>5</v>
      </c>
      <c r="P17" s="233">
        <v>2</v>
      </c>
      <c r="Q17" s="205"/>
    </row>
    <row r="18" spans="2:17" ht="24" customHeight="1" x14ac:dyDescent="0.15">
      <c r="B18" s="442"/>
      <c r="C18" s="226">
        <v>8</v>
      </c>
      <c r="D18" s="454" t="s">
        <v>100</v>
      </c>
      <c r="E18" s="455"/>
      <c r="F18" s="221">
        <v>1</v>
      </c>
      <c r="G18" s="227">
        <v>2</v>
      </c>
      <c r="H18" s="228">
        <v>1</v>
      </c>
      <c r="I18" s="229"/>
      <c r="J18" s="248" t="s">
        <v>101</v>
      </c>
      <c r="K18" s="227">
        <v>1</v>
      </c>
      <c r="L18" s="227">
        <v>1</v>
      </c>
      <c r="M18" s="228">
        <v>1</v>
      </c>
      <c r="N18" s="229"/>
      <c r="O18" s="226">
        <f t="shared" si="0"/>
        <v>7</v>
      </c>
      <c r="P18" s="233">
        <v>3</v>
      </c>
      <c r="Q18" s="205"/>
    </row>
    <row r="19" spans="2:17" ht="24" customHeight="1" thickBot="1" x14ac:dyDescent="0.2">
      <c r="B19" s="443"/>
      <c r="C19" s="243">
        <v>9</v>
      </c>
      <c r="D19" s="456" t="s">
        <v>102</v>
      </c>
      <c r="E19" s="457"/>
      <c r="F19" s="238">
        <v>2</v>
      </c>
      <c r="G19" s="249">
        <v>1</v>
      </c>
      <c r="H19" s="250">
        <v>1</v>
      </c>
      <c r="I19" s="242"/>
      <c r="J19" s="251"/>
      <c r="K19" s="249"/>
      <c r="L19" s="249"/>
      <c r="M19" s="250"/>
      <c r="N19" s="240"/>
      <c r="O19" s="252">
        <f t="shared" si="0"/>
        <v>4</v>
      </c>
      <c r="P19" s="253">
        <v>1</v>
      </c>
      <c r="Q19" s="205"/>
    </row>
    <row r="20" spans="2:17" ht="24" customHeight="1" x14ac:dyDescent="0.15">
      <c r="B20" s="441" t="s">
        <v>103</v>
      </c>
      <c r="C20" s="220">
        <v>10</v>
      </c>
      <c r="D20" s="452"/>
      <c r="E20" s="453"/>
      <c r="F20" s="221"/>
      <c r="G20" s="221"/>
      <c r="H20" s="225"/>
      <c r="I20" s="245"/>
      <c r="J20" s="246"/>
      <c r="K20" s="221"/>
      <c r="L20" s="221"/>
      <c r="M20" s="225"/>
      <c r="N20" s="245"/>
      <c r="O20" s="220">
        <f t="shared" si="0"/>
        <v>0</v>
      </c>
      <c r="P20" s="247"/>
      <c r="Q20" s="205"/>
    </row>
    <row r="21" spans="2:17" ht="24" customHeight="1" x14ac:dyDescent="0.15">
      <c r="B21" s="442"/>
      <c r="C21" s="226">
        <v>11</v>
      </c>
      <c r="D21" s="448" t="s">
        <v>102</v>
      </c>
      <c r="E21" s="449"/>
      <c r="F21" s="221">
        <v>1</v>
      </c>
      <c r="G21" s="227">
        <v>2</v>
      </c>
      <c r="H21" s="228">
        <v>1</v>
      </c>
      <c r="I21" s="229"/>
      <c r="J21" s="234"/>
      <c r="K21" s="227"/>
      <c r="L21" s="227"/>
      <c r="M21" s="228"/>
      <c r="N21" s="229"/>
      <c r="O21" s="226">
        <f t="shared" si="0"/>
        <v>4</v>
      </c>
      <c r="P21" s="233">
        <v>2</v>
      </c>
      <c r="Q21" s="205"/>
    </row>
    <row r="22" spans="2:17" ht="24" customHeight="1" x14ac:dyDescent="0.15">
      <c r="B22" s="442"/>
      <c r="C22" s="226">
        <v>12</v>
      </c>
      <c r="D22" s="448" t="s">
        <v>102</v>
      </c>
      <c r="E22" s="449"/>
      <c r="F22" s="221">
        <v>3</v>
      </c>
      <c r="G22" s="227">
        <v>2</v>
      </c>
      <c r="H22" s="228">
        <v>1</v>
      </c>
      <c r="I22" s="229"/>
      <c r="J22" s="234"/>
      <c r="K22" s="227"/>
      <c r="L22" s="227"/>
      <c r="M22" s="228"/>
      <c r="N22" s="231"/>
      <c r="O22" s="232">
        <f t="shared" si="0"/>
        <v>6</v>
      </c>
      <c r="P22" s="233">
        <v>2</v>
      </c>
      <c r="Q22" s="205"/>
    </row>
    <row r="23" spans="2:17" ht="24" customHeight="1" thickBot="1" x14ac:dyDescent="0.2">
      <c r="B23" s="463"/>
      <c r="C23" s="226">
        <v>13</v>
      </c>
      <c r="D23" s="454" t="s">
        <v>104</v>
      </c>
      <c r="E23" s="455"/>
      <c r="F23" s="221">
        <v>2</v>
      </c>
      <c r="G23" s="227">
        <v>2</v>
      </c>
      <c r="H23" s="228">
        <v>1</v>
      </c>
      <c r="I23" s="254"/>
      <c r="J23" s="234" t="s">
        <v>105</v>
      </c>
      <c r="K23" s="227">
        <v>1</v>
      </c>
      <c r="L23" s="227">
        <v>1</v>
      </c>
      <c r="M23" s="228">
        <v>1</v>
      </c>
      <c r="N23" s="254"/>
      <c r="O23" s="226">
        <f t="shared" si="0"/>
        <v>8</v>
      </c>
      <c r="P23" s="255">
        <v>3</v>
      </c>
      <c r="Q23" s="205"/>
    </row>
    <row r="24" spans="2:17" ht="26.25" customHeight="1" thickTop="1" x14ac:dyDescent="0.15">
      <c r="B24" s="464" t="s">
        <v>14</v>
      </c>
      <c r="C24" s="465"/>
      <c r="D24" s="465"/>
      <c r="E24" s="466"/>
      <c r="F24" s="256">
        <f>SUM(F11:F23)</f>
        <v>15</v>
      </c>
      <c r="G24" s="256">
        <f>SUM(G11:G23)</f>
        <v>15</v>
      </c>
      <c r="H24" s="256">
        <f>SUM(H11:H23)</f>
        <v>8</v>
      </c>
      <c r="I24" s="256">
        <f>SUM(F24,H24)</f>
        <v>23</v>
      </c>
      <c r="J24" s="257"/>
      <c r="K24" s="256">
        <f t="shared" ref="K24:P24" si="1">SUM(K11:K23)</f>
        <v>3</v>
      </c>
      <c r="L24" s="256">
        <f t="shared" si="1"/>
        <v>3</v>
      </c>
      <c r="M24" s="256">
        <f t="shared" si="1"/>
        <v>3</v>
      </c>
      <c r="N24" s="256">
        <f>SUM(K24,M24)</f>
        <v>6</v>
      </c>
      <c r="O24" s="256">
        <f t="shared" si="1"/>
        <v>47</v>
      </c>
      <c r="P24" s="258">
        <f t="shared" si="1"/>
        <v>18</v>
      </c>
      <c r="Q24" s="205"/>
    </row>
    <row r="25" spans="2:17" ht="26.25" customHeight="1" x14ac:dyDescent="0.15">
      <c r="B25" s="458" t="s">
        <v>22</v>
      </c>
      <c r="C25" s="459"/>
      <c r="D25" s="459"/>
      <c r="E25" s="460"/>
      <c r="F25" s="208">
        <f>F10+F24</f>
        <v>15</v>
      </c>
      <c r="G25" s="208">
        <f>G10+G24</f>
        <v>15</v>
      </c>
      <c r="H25" s="208">
        <f>H10+H24</f>
        <v>8</v>
      </c>
      <c r="I25" s="208">
        <f>SUM(F25, H25)</f>
        <v>23</v>
      </c>
      <c r="J25" s="259"/>
      <c r="K25" s="208">
        <f t="shared" ref="K25:P25" si="2">K10+K24</f>
        <v>3</v>
      </c>
      <c r="L25" s="208">
        <f t="shared" si="2"/>
        <v>3</v>
      </c>
      <c r="M25" s="208">
        <f t="shared" si="2"/>
        <v>3</v>
      </c>
      <c r="N25" s="208">
        <f>SUM(K25,M25)</f>
        <v>6</v>
      </c>
      <c r="O25" s="208">
        <f t="shared" si="2"/>
        <v>47</v>
      </c>
      <c r="P25" s="260">
        <f t="shared" si="2"/>
        <v>18</v>
      </c>
      <c r="Q25" s="205"/>
    </row>
    <row r="26" spans="2:17" ht="29.25" customHeight="1" thickBot="1" x14ac:dyDescent="0.2">
      <c r="B26" s="461" t="s">
        <v>106</v>
      </c>
      <c r="C26" s="462"/>
      <c r="D26" s="462"/>
      <c r="E26" s="462"/>
      <c r="F26" s="261"/>
      <c r="G26" s="262">
        <f>G25/60</f>
        <v>0.25</v>
      </c>
      <c r="H26" s="263"/>
      <c r="I26" s="262">
        <f>I25/80</f>
        <v>0.28749999999999998</v>
      </c>
      <c r="J26" s="263"/>
      <c r="K26" s="263"/>
      <c r="L26" s="262">
        <f>L25/10</f>
        <v>0.3</v>
      </c>
      <c r="M26" s="263"/>
      <c r="N26" s="262">
        <f>N25/20</f>
        <v>0.3</v>
      </c>
      <c r="O26" s="262">
        <f>O25/170</f>
        <v>0.27647058823529413</v>
      </c>
      <c r="P26" s="264">
        <f>P25/70</f>
        <v>0.25714285714285712</v>
      </c>
      <c r="Q26" s="205"/>
    </row>
  </sheetData>
  <protectedRanges>
    <protectedRange sqref="O4:P4" name="範囲3"/>
    <protectedRange sqref="D11:N23" name="範囲1"/>
    <protectedRange sqref="E4" name="範囲2"/>
  </protectedRanges>
  <mergeCells count="38">
    <mergeCell ref="B25:E25"/>
    <mergeCell ref="B26:E26"/>
    <mergeCell ref="B20:B23"/>
    <mergeCell ref="D20:E20"/>
    <mergeCell ref="D21:E21"/>
    <mergeCell ref="D22:E22"/>
    <mergeCell ref="D23:E23"/>
    <mergeCell ref="B24:E24"/>
    <mergeCell ref="B15:B19"/>
    <mergeCell ref="D15:E15"/>
    <mergeCell ref="D16:E16"/>
    <mergeCell ref="D17:E17"/>
    <mergeCell ref="D18:E18"/>
    <mergeCell ref="D19:E19"/>
    <mergeCell ref="P8:P9"/>
    <mergeCell ref="B10:E10"/>
    <mergeCell ref="B11:B14"/>
    <mergeCell ref="D11:E11"/>
    <mergeCell ref="D12:E12"/>
    <mergeCell ref="D13:E13"/>
    <mergeCell ref="D14:E14"/>
    <mergeCell ref="G8:G9"/>
    <mergeCell ref="B2:G2"/>
    <mergeCell ref="B3:P3"/>
    <mergeCell ref="B4:D4"/>
    <mergeCell ref="O4:P4"/>
    <mergeCell ref="B5:B9"/>
    <mergeCell ref="C5:C9"/>
    <mergeCell ref="D5:E9"/>
    <mergeCell ref="F5:O5"/>
    <mergeCell ref="P5:P7"/>
    <mergeCell ref="F6:I6"/>
    <mergeCell ref="J6:N6"/>
    <mergeCell ref="O6:O8"/>
    <mergeCell ref="I7:I8"/>
    <mergeCell ref="J7:J9"/>
    <mergeCell ref="N7:N8"/>
    <mergeCell ref="L8:L9"/>
  </mergeCells>
  <phoneticPr fontId="10"/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指導報告書２回分 </vt:lpstr>
      <vt:lpstr>記入例</vt:lpstr>
      <vt:lpstr>提出時のチェック項目</vt:lpstr>
      <vt:lpstr>記入例!Print_Area</vt:lpstr>
      <vt:lpstr>'指導報告書２回分 '!Print_Area</vt:lpstr>
      <vt:lpstr>提出時のチェック項目!Print_Area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三浦　建人</cp:lastModifiedBy>
  <cp:lastPrinted>2025-03-12T05:10:16Z</cp:lastPrinted>
  <dcterms:created xsi:type="dcterms:W3CDTF">2009-03-23T09:37:36Z</dcterms:created>
  <dcterms:modified xsi:type="dcterms:W3CDTF">2026-03-18T03:08:20Z</dcterms:modified>
</cp:coreProperties>
</file>