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3_市町村回答\16.日出町　鬼塚分確認待ち\"/>
    </mc:Choice>
  </mc:AlternateContent>
  <xr:revisionPtr revIDLastSave="0" documentId="14_{90867D35-72E0-4C2E-8C3B-7058CC46E58B}" xr6:coauthVersionLast="47" xr6:coauthVersionMax="47" xr10:uidLastSave="{00000000-0000-0000-0000-000000000000}"/>
  <workbookProtection workbookAlgorithmName="SHA-512" workbookHashValue="wHbhhhhvkjvnllmvkq/MFzCW+6GbYojjUtsReMdJqe5jmZWg/MWRTFTbgukFIPLR0G9Maq4NV1gIt7ZiYj3+ZA==" workbookSaltValue="B3d91xvTNTjkuDWCAQnP3Q==" workbookSpinCount="100000" lockStructure="1"/>
  <bookViews>
    <workbookView xWindow="14295" yWindow="0" windowWidth="14610" windowHeight="1558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AT10" i="4"/>
  <c r="I10" i="4"/>
  <c r="P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<sst xmlns="http://schemas.openxmlformats.org/spreadsheetml/2006/main" count="231" uniqueCount="116">
  <si>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</si>
  <si>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</si>
  <si>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</si>
  <si>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</si>
  <si>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</si>
  <si>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</si>
  <si>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</si>
  <si>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</si>
  <si>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</si>
  <si>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</si>
  <si>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</si>
  <si>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</si>
  <si>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</si>
  <si>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</si>
  <si>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</si>
  <si>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</si>
  <si>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</si>
  <si>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</si>
  <si>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</si>
  <si>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</si>
  <si>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</si>
  <si>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</si>
  <si>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</si>
  <si>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</si>
  <si>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</si>
  <si>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</si>
  <si>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</si>
  <si>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</si>
  <si>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</si>
  <si>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</si>
  <si>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</si>
  <si>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</si>
  <si>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</si>
  <si>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</si>
  <si>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</si>
  <si>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</si>
  <si>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</si>
  <si>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</si>
  <si>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</si>
  <si>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</si>
  <si>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</si>
  <si>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</si>
  <si>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</si>
  <si>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</si>
  <si>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</si>
  <si>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</si>
  <si>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</si>
  <si>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</si>
  <si>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</si>
  <si>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</si>
  <si>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</si>
  <si>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</si>
  <si>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</si>
  <si>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</si>
  <si>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</si>
  <si>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</si>
  <si>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</si>
  <si>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</si>
  <si>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</si>
  <si>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</si>
  <si>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</si>
  <si>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</si>
  <si>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</si>
  <si>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</si>
  <si>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</si>
  <si>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</si>
  <si>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</si>
  <si>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</si>
  <si>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</si>
  <si>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</si>
  <si>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</si>
  <si>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</si>
  <si>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</si>
  <si>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</si>
  <si>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</si>
  <si>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</si>
  <si>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</si>
  <si>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</si>
  <si>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</si>
  <si>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</si>
  <si>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</si>
  <si>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</si>
  <si>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</si>
  <si>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</si>
  <si>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</si>
  <si>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</si>
  <si>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</si>
  <si>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</si>
  <si>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</si>
  <si>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</si>
  <si>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</si>
  <si>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</si>
  <si>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</si>
  <si>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</si>
  <si>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</si>
  <si>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</si>
  <si>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日出町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</si>
  <si>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</si>
  <si>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</si>
  <si>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</si>
  <si>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</si>
  <si>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</si>
  <si>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</si>
  <si>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</si>
  <si>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</si>
  <si>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</si>
  <si>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</si>
  <si>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</si>
  <si>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</si>
  <si>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</si>
  <si>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</si>
  <si>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</si>
  <si>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</si>
  <si>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①「有形固定資産減価償却率」については18.22％と全国平均及び類似団体平均に比べ、老朽化した資産は少ない状況である。
②「管渠老朽化率」については、耐用年数を経過した施設はない。
③「管渠改善率」については、ゼロである。必要に応じて改修等を行っていく。</t>
    <rPh sb="26" eb="28">
      <t>ゼンコク</t>
    </rPh>
    <rPh sb="28" eb="30">
      <t>ヘイキン</t>
    </rPh>
    <rPh sb="30" eb="31">
      <t>オヨ</t>
    </rPh>
    <rPh sb="32" eb="34">
      <t>ルイジ</t>
    </rPh>
    <rPh sb="36" eb="38">
      <t>ヘイキン</t>
    </rPh>
    <phoneticPr fontId="4"/>
  </si>
  <si>
    <t>①「経常収支比率」は107.96％と100%を上回った。これは、一般会計からの補助金収入のためである。
②「累積欠損金比率」は0％となっている。
③「流動比率」については、前年度より改善しているが、物価高により一般会計補助金収入が前年より増えたこと、企業債償還金が減少したことが理由である。現金預金が少額な状況は変わらないため、資金の見通しを立て事業を運営していく必要がある。
④「企業債残高対事業規模比率」は全国平均及び類似団体平均よりも低い数値となっている。起債残高が減少したためである。
⑤「経費回収率」については、全国平均及び類似団体平均より低い数値となっている。経費を使用料で賄えていない。令和6年12月議会にて使用料改定が議決されたため、令和7年度決算では数値が改善する見込みである。
⑥「汚水処理原価」については、全国平均、類似団体平均より高い数値となっている。さらなる経費の削減に努める。
⑦「施設利用率」については、全国平均及び類似団体平均より高い数値となっている。今後も安定した施設稼働に努めます。
⑧「水洗化率」については、全国平均及び類似団体平均より低い数値となっている。使用料収入の増加のため、接続率向上の取組が必要である。</t>
    <rPh sb="23" eb="25">
      <t>ウワマワ</t>
    </rPh>
    <rPh sb="32" eb="36">
      <t>イッパンカイケイ</t>
    </rPh>
    <rPh sb="39" eb="42">
      <t>ホジョキン</t>
    </rPh>
    <rPh sb="42" eb="44">
      <t>シュウニュウ</t>
    </rPh>
    <rPh sb="86" eb="89">
      <t>ゼンネンド</t>
    </rPh>
    <rPh sb="91" eb="93">
      <t>カイゼン</t>
    </rPh>
    <rPh sb="99" eb="101">
      <t>ブッカ</t>
    </rPh>
    <rPh sb="101" eb="102">
      <t>ダカ</t>
    </rPh>
    <rPh sb="105" eb="107">
      <t>イッパン</t>
    </rPh>
    <rPh sb="107" eb="109">
      <t>カイケイ</t>
    </rPh>
    <rPh sb="109" eb="112">
      <t>ホジョキン</t>
    </rPh>
    <rPh sb="112" eb="114">
      <t>シュウニュウ</t>
    </rPh>
    <rPh sb="115" eb="117">
      <t>ゼンネン</t>
    </rPh>
    <rPh sb="119" eb="120">
      <t>フ</t>
    </rPh>
    <rPh sb="125" eb="127">
      <t>キギョウ</t>
    </rPh>
    <rPh sb="127" eb="128">
      <t>サイ</t>
    </rPh>
    <rPh sb="128" eb="130">
      <t>ショウカン</t>
    </rPh>
    <rPh sb="130" eb="131">
      <t>キン</t>
    </rPh>
    <rPh sb="132" eb="134">
      <t>ゲンショウ</t>
    </rPh>
    <rPh sb="139" eb="141">
      <t>リユウ</t>
    </rPh>
    <rPh sb="153" eb="155">
      <t>ジョウキョウ</t>
    </rPh>
    <rPh sb="156" eb="157">
      <t>カ</t>
    </rPh>
    <rPh sb="164" eb="166">
      <t>シキン</t>
    </rPh>
    <rPh sb="167" eb="169">
      <t>ミトオ</t>
    </rPh>
    <rPh sb="171" eb="172">
      <t>タ</t>
    </rPh>
    <rPh sb="173" eb="175">
      <t>ジギョウ</t>
    </rPh>
    <rPh sb="176" eb="178">
      <t>ウンエイ</t>
    </rPh>
    <rPh sb="182" eb="184">
      <t>ヒツヨウ</t>
    </rPh>
    <rPh sb="205" eb="207">
      <t>ゼンコク</t>
    </rPh>
    <rPh sb="207" eb="209">
      <t>ヘイキン</t>
    </rPh>
    <rPh sb="209" eb="210">
      <t>オヨ</t>
    </rPh>
    <rPh sb="211" eb="213">
      <t>ルイジ</t>
    </rPh>
    <rPh sb="213" eb="215">
      <t>ダンタイ</t>
    </rPh>
    <rPh sb="215" eb="217">
      <t>ヘイキン</t>
    </rPh>
    <rPh sb="220" eb="221">
      <t>ヒク</t>
    </rPh>
    <rPh sb="231" eb="233">
      <t>キサイ</t>
    </rPh>
    <rPh sb="233" eb="235">
      <t>ザンダカ</t>
    </rPh>
    <rPh sb="236" eb="238">
      <t>ゲンショウ</t>
    </rPh>
    <rPh sb="261" eb="263">
      <t>ゼンコク</t>
    </rPh>
    <rPh sb="263" eb="265">
      <t>ヘイキン</t>
    </rPh>
    <rPh sb="265" eb="266">
      <t>オヨ</t>
    </rPh>
    <rPh sb="267" eb="271">
      <t>ルイジダンタイ</t>
    </rPh>
    <rPh sb="271" eb="273">
      <t>ヘイキン</t>
    </rPh>
    <rPh sb="275" eb="276">
      <t>ヒク</t>
    </rPh>
    <rPh sb="277" eb="279">
      <t>スウチ</t>
    </rPh>
    <rPh sb="286" eb="288">
      <t>ケイヒ</t>
    </rPh>
    <rPh sb="289" eb="292">
      <t>シヨウリョウ</t>
    </rPh>
    <rPh sb="293" eb="294">
      <t>マカナ</t>
    </rPh>
    <rPh sb="300" eb="302">
      <t>レイワ</t>
    </rPh>
    <rPh sb="303" eb="304">
      <t>ネン</t>
    </rPh>
    <rPh sb="306" eb="307">
      <t>ガツ</t>
    </rPh>
    <rPh sb="307" eb="309">
      <t>ギカイ</t>
    </rPh>
    <rPh sb="311" eb="314">
      <t>シヨウリョウ</t>
    </rPh>
    <rPh sb="314" eb="316">
      <t>カイテイ</t>
    </rPh>
    <rPh sb="317" eb="319">
      <t>ギケツ</t>
    </rPh>
    <rPh sb="325" eb="327">
      <t>レイワ</t>
    </rPh>
    <rPh sb="328" eb="330">
      <t>ネンド</t>
    </rPh>
    <rPh sb="330" eb="332">
      <t>ケッサン</t>
    </rPh>
    <rPh sb="334" eb="336">
      <t>スウチ</t>
    </rPh>
    <rPh sb="337" eb="339">
      <t>カイゼン</t>
    </rPh>
    <rPh sb="341" eb="343">
      <t>ミコ</t>
    </rPh>
    <rPh sb="364" eb="366">
      <t>ゼンコク</t>
    </rPh>
    <rPh sb="366" eb="368">
      <t>ヘイキン</t>
    </rPh>
    <rPh sb="369" eb="371">
      <t>ルイジ</t>
    </rPh>
    <rPh sb="373" eb="375">
      <t>ヘイキン</t>
    </rPh>
    <rPh sb="377" eb="378">
      <t>タカ</t>
    </rPh>
    <rPh sb="417" eb="419">
      <t>ゼンコク</t>
    </rPh>
    <rPh sb="419" eb="421">
      <t>ヘイキン</t>
    </rPh>
    <rPh sb="421" eb="422">
      <t>オヨ</t>
    </rPh>
    <rPh sb="423" eb="425">
      <t>ルイジ</t>
    </rPh>
    <rPh sb="427" eb="429">
      <t>ヘイキン</t>
    </rPh>
    <rPh sb="431" eb="432">
      <t>タカ</t>
    </rPh>
    <rPh sb="442" eb="444">
      <t>コンゴ</t>
    </rPh>
    <rPh sb="445" eb="447">
      <t>アンテイ</t>
    </rPh>
    <rPh sb="449" eb="451">
      <t>シセツ</t>
    </rPh>
    <rPh sb="451" eb="453">
      <t>カドウ</t>
    </rPh>
    <rPh sb="454" eb="455">
      <t>ツト</t>
    </rPh>
    <rPh sb="473" eb="475">
      <t>ゼンコク</t>
    </rPh>
    <rPh sb="475" eb="477">
      <t>ヘイキン</t>
    </rPh>
    <rPh sb="477" eb="478">
      <t>オヨ</t>
    </rPh>
    <rPh sb="479" eb="481">
      <t>ルイジ</t>
    </rPh>
    <rPh sb="483" eb="485">
      <t>ヘイキン</t>
    </rPh>
    <phoneticPr fontId="4"/>
  </si>
  <si>
    <t>集落排水事業については、高齢化世帯が多く人口減少が急速に進むことが想定される。そのため、使用料の増加を見込むことは難しい状況である。
　人口減少に伴う使用料収入の減収、物価高による維持管理費の増加に対応し、安定的な経営が図れるよう、令和6年12月定例議会で下水道使用料の増額改定が可決されました。令和7年度決算では、各数値が改善する見込みですが、依然経営状況は厳しいことが予想されます。経営戦略の改定時期に下水道使用料の適正化も検討することが必要となります。
　耐用年数を経過した資産はありませんが、今後は施設の老朽化への対応が求められます。令和2年度に策定したストックマネジメント計画に基づき修繕や改築事業を行っていきます。
　今後、技術系職員の採用が困難になると、設計、積算知識の継承が出来ず、維持管理への対応が出来ない恐れがあります。
　そのような状況に対応するため、現在、WPPP導入可能性調査により課題の整理を行っているところです。</t>
    <rPh sb="68" eb="70">
      <t>ジンコウ</t>
    </rPh>
    <rPh sb="70" eb="72">
      <t>ゲンショウ</t>
    </rPh>
    <rPh sb="73" eb="74">
      <t>トモナ</t>
    </rPh>
    <rPh sb="75" eb="78">
      <t>シヨウリョウ</t>
    </rPh>
    <rPh sb="78" eb="80">
      <t>シュウニュウ</t>
    </rPh>
    <rPh sb="81" eb="83">
      <t>ゲンシュウ</t>
    </rPh>
    <rPh sb="84" eb="86">
      <t>ブッカ</t>
    </rPh>
    <rPh sb="86" eb="87">
      <t>タカ</t>
    </rPh>
    <rPh sb="90" eb="95">
      <t>イジカンリヒ</t>
    </rPh>
    <rPh sb="96" eb="98">
      <t>ゾウカ</t>
    </rPh>
    <rPh sb="99" eb="101">
      <t>タイオウ</t>
    </rPh>
    <rPh sb="103" eb="105">
      <t>アンテイ</t>
    </rPh>
    <rPh sb="105" eb="106">
      <t>テキ</t>
    </rPh>
    <rPh sb="107" eb="109">
      <t>ケイエイ</t>
    </rPh>
    <rPh sb="110" eb="111">
      <t>ハカ</t>
    </rPh>
    <rPh sb="116" eb="118">
      <t>レイワ</t>
    </rPh>
    <rPh sb="119" eb="120">
      <t>ネン</t>
    </rPh>
    <rPh sb="122" eb="123">
      <t>ガツ</t>
    </rPh>
    <rPh sb="123" eb="125">
      <t>テイレイ</t>
    </rPh>
    <rPh sb="125" eb="127">
      <t>ギカイ</t>
    </rPh>
    <rPh sb="128" eb="131">
      <t>ゲスイドウ</t>
    </rPh>
    <rPh sb="131" eb="134">
      <t>シヨウリョウ</t>
    </rPh>
    <rPh sb="135" eb="137">
      <t>ゾウガク</t>
    </rPh>
    <rPh sb="137" eb="139">
      <t>カイテイ</t>
    </rPh>
    <rPh sb="140" eb="142">
      <t>カケツ</t>
    </rPh>
    <rPh sb="148" eb="150">
      <t>レイワ</t>
    </rPh>
    <rPh sb="151" eb="153">
      <t>ネンド</t>
    </rPh>
    <rPh sb="153" eb="155">
      <t>ケッサン</t>
    </rPh>
    <rPh sb="158" eb="159">
      <t>カク</t>
    </rPh>
    <rPh sb="159" eb="161">
      <t>スウチ</t>
    </rPh>
    <rPh sb="162" eb="164">
      <t>カイゼン</t>
    </rPh>
    <rPh sb="166" eb="168">
      <t>ミコ</t>
    </rPh>
    <rPh sb="173" eb="175">
      <t>イゼン</t>
    </rPh>
    <rPh sb="175" eb="177">
      <t>ケイエイ</t>
    </rPh>
    <rPh sb="177" eb="179">
      <t>ジョウキョウ</t>
    </rPh>
    <rPh sb="180" eb="181">
      <t>キビ</t>
    </rPh>
    <rPh sb="186" eb="188">
      <t>ヨソウ</t>
    </rPh>
    <rPh sb="193" eb="195">
      <t>ケイエイ</t>
    </rPh>
    <rPh sb="195" eb="197">
      <t>センリャク</t>
    </rPh>
    <rPh sb="198" eb="200">
      <t>カイテイ</t>
    </rPh>
    <rPh sb="200" eb="202">
      <t>ジキ</t>
    </rPh>
    <rPh sb="203" eb="206">
      <t>ゲスイドウ</t>
    </rPh>
    <rPh sb="206" eb="209">
      <t>シヨウリョウ</t>
    </rPh>
    <rPh sb="210" eb="213">
      <t>テキセイカ</t>
    </rPh>
    <rPh sb="214" eb="216">
      <t>ケントウ</t>
    </rPh>
    <rPh sb="221" eb="223">
      <t>ヒツヨウ</t>
    </rPh>
    <rPh sb="397" eb="399">
      <t>コンゴ</t>
    </rPh>
    <rPh sb="400" eb="403">
      <t>ギジュツケイ</t>
    </rPh>
    <rPh sb="403" eb="405">
      <t>ショクイン</t>
    </rPh>
    <rPh sb="406" eb="408">
      <t>サイヨウ</t>
    </rPh>
    <rPh sb="409" eb="411">
      <t>コンナン</t>
    </rPh>
    <rPh sb="416" eb="418">
      <t>セッケイ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</si>
</sst>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177"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79F-40C7-B54D-21C8D6F57DE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679F-40C7-B54D-21C8D6F57DE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57</c:v>
                </c:pt>
                <c:pt idx="1">
                  <c:v>55</c:v>
                </c:pt>
                <c:pt idx="2">
                  <c:v>54</c:v>
                </c:pt>
                <c:pt idx="3">
                  <c:v>54.33</c:v>
                </c:pt>
                <c:pt idx="4">
                  <c:v>55.67</c:v>
                </c:pt>
              </c:numCache>
            </c:numRef>
          </c:val>
          <c:extLst>
            <c:ext xmlns:c16="http://schemas.microsoft.com/office/drawing/2014/chart" uri="{C3380CC4-5D6E-409C-BE32-E72D297353CC}">
              <c16:uniqueId val="{00000000-64B1-402D-AA18-2174A2DE9DC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64B1-402D-AA18-2174A2DE9DC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76.88</c:v>
                </c:pt>
                <c:pt idx="1">
                  <c:v>77.319999999999993</c:v>
                </c:pt>
                <c:pt idx="2">
                  <c:v>78.92</c:v>
                </c:pt>
                <c:pt idx="3">
                  <c:v>78.94</c:v>
                </c:pt>
                <c:pt idx="4">
                  <c:v>79.17</c:v>
                </c:pt>
              </c:numCache>
            </c:numRef>
          </c:val>
          <c:extLst>
            <c:ext xmlns:c16="http://schemas.microsoft.com/office/drawing/2014/chart" uri="{C3380CC4-5D6E-409C-BE32-E72D297353CC}">
              <c16:uniqueId val="{00000000-A29D-4D4F-9672-8BA3334D2C1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A29D-4D4F-9672-8BA3334D2C1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120.96</c:v>
                </c:pt>
                <c:pt idx="1">
                  <c:v>86.65</c:v>
                </c:pt>
                <c:pt idx="2">
                  <c:v>102.69</c:v>
                </c:pt>
                <c:pt idx="3">
                  <c:v>109.36</c:v>
                </c:pt>
                <c:pt idx="4">
                  <c:v>107.96</c:v>
                </c:pt>
              </c:numCache>
            </c:numRef>
          </c:val>
          <c:extLst>
            <c:ext xmlns:c16="http://schemas.microsoft.com/office/drawing/2014/chart" uri="{C3380CC4-5D6E-409C-BE32-E72D297353CC}">
              <c16:uniqueId val="{00000000-11C2-47DB-9CFA-8967BE31B02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11C2-47DB-9CFA-8967BE31B02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6.13</c:v>
                </c:pt>
                <c:pt idx="1">
                  <c:v>9.19</c:v>
                </c:pt>
                <c:pt idx="2">
                  <c:v>12.26</c:v>
                </c:pt>
                <c:pt idx="3">
                  <c:v>15.32</c:v>
                </c:pt>
                <c:pt idx="4">
                  <c:v>18.22</c:v>
                </c:pt>
              </c:numCache>
            </c:numRef>
          </c:val>
          <c:extLst>
            <c:ext xmlns:c16="http://schemas.microsoft.com/office/drawing/2014/chart" uri="{C3380CC4-5D6E-409C-BE32-E72D297353CC}">
              <c16:uniqueId val="{00000000-FA19-40BF-9F80-385185E730F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FA19-40BF-9F80-385185E730F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EFF-49C3-BFA0-CEA05638AE7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AEFF-49C3-BFA0-CEA05638AE7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
                  <c:v>0</c:v>
                </c:pt>
                <c:pt idx="1">
                  <c:v>46.06</c:v>
                </c:pt>
                <c:pt idx="2">
                  <c:v>37.08</c:v>
                </c:pt>
                <c:pt idx="3" formatCode="#,##0.00;&quot;△&quot;#,##0.00">
                  <c:v>0</c:v>
                </c:pt>
                <c:pt idx="4" formatCode="#,##0.00;&quot;△&quot;#,##0.00">
                  <c:v>0</c:v>
                </c:pt>
              </c:numCache>
            </c:numRef>
          </c:val>
          <c:extLst>
            <c:ext xmlns:c16="http://schemas.microsoft.com/office/drawing/2014/chart" uri="{C3380CC4-5D6E-409C-BE32-E72D297353CC}">
              <c16:uniqueId val="{00000000-8A52-4B5C-9DC5-F26DDB70A35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8A52-4B5C-9DC5-F26DDB70A35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73.7</c:v>
                </c:pt>
                <c:pt idx="1">
                  <c:v>52.36</c:v>
                </c:pt>
                <c:pt idx="2">
                  <c:v>61.21</c:v>
                </c:pt>
                <c:pt idx="3">
                  <c:v>81.3</c:v>
                </c:pt>
                <c:pt idx="4">
                  <c:v>132.29</c:v>
                </c:pt>
              </c:numCache>
            </c:numRef>
          </c:val>
          <c:extLst>
            <c:ext xmlns:c16="http://schemas.microsoft.com/office/drawing/2014/chart" uri="{C3380CC4-5D6E-409C-BE32-E72D297353CC}">
              <c16:uniqueId val="{00000000-80DD-4B81-84DA-323F83C8700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80DD-4B81-84DA-323F83C8700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1190.1400000000001</c:v>
                </c:pt>
                <c:pt idx="1">
                  <c:v>1105.33</c:v>
                </c:pt>
                <c:pt idx="2">
                  <c:v>1007.64</c:v>
                </c:pt>
                <c:pt idx="3">
                  <c:v>866.51</c:v>
                </c:pt>
                <c:pt idx="4">
                  <c:v>766.81</c:v>
                </c:pt>
              </c:numCache>
            </c:numRef>
          </c:val>
          <c:extLst>
            <c:ext xmlns:c16="http://schemas.microsoft.com/office/drawing/2014/chart" uri="{C3380CC4-5D6E-409C-BE32-E72D297353CC}">
              <c16:uniqueId val="{00000000-15BD-419E-85D8-FE89CAF7CE7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15BD-419E-85D8-FE89CAF7CE7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59.74</c:v>
                </c:pt>
                <c:pt idx="1">
                  <c:v>62.9</c:v>
                </c:pt>
                <c:pt idx="2">
                  <c:v>63.72</c:v>
                </c:pt>
                <c:pt idx="3">
                  <c:v>47.85</c:v>
                </c:pt>
                <c:pt idx="4">
                  <c:v>35.590000000000003</c:v>
                </c:pt>
              </c:numCache>
            </c:numRef>
          </c:val>
          <c:extLst>
            <c:ext xmlns:c16="http://schemas.microsoft.com/office/drawing/2014/chart" uri="{C3380CC4-5D6E-409C-BE32-E72D297353CC}">
              <c16:uniqueId val="{00000000-443A-4C6D-A981-434F31B2EF3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443A-4C6D-A981-434F31B2EF3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242.31</c:v>
                </c:pt>
                <c:pt idx="1">
                  <c:v>229.43</c:v>
                </c:pt>
                <c:pt idx="2">
                  <c:v>224.82</c:v>
                </c:pt>
                <c:pt idx="3">
                  <c:v>290.23</c:v>
                </c:pt>
                <c:pt idx="4">
                  <c:v>402.95</c:v>
                </c:pt>
              </c:numCache>
            </c:numRef>
          </c:val>
          <c:extLst>
            <c:ext xmlns:c16="http://schemas.microsoft.com/office/drawing/2014/chart" uri="{C3380CC4-5D6E-409C-BE32-E72D297353CC}">
              <c16:uniqueId val="{00000000-426F-4BF4-A0ED-B72A11C00DD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426F-4BF4-A0ED-B72A11C00DD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5" zoomScaleNormal="7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大分県　日出町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71" t="str">
        <f>データ!$M$6</f>
        <v>非設置</v>
      </c>
      <c r="AE8" s="71"/>
      <c r="AF8" s="71"/>
      <c r="AG8" s="71"/>
      <c r="AH8" s="71"/>
      <c r="AI8" s="71"/>
      <c r="AJ8" s="71"/>
      <c r="AK8" s="3"/>
      <c r="AL8" s="56">
        <f>データ!S6</f>
        <v>27829</v>
      </c>
      <c r="AM8" s="56"/>
      <c r="AN8" s="56"/>
      <c r="AO8" s="56"/>
      <c r="AP8" s="56"/>
      <c r="AQ8" s="56"/>
      <c r="AR8" s="56"/>
      <c r="AS8" s="56"/>
      <c r="AT8" s="50">
        <f>データ!T6</f>
        <v>73.260000000000005</v>
      </c>
      <c r="AU8" s="50"/>
      <c r="AV8" s="50"/>
      <c r="AW8" s="50"/>
      <c r="AX8" s="50"/>
      <c r="AY8" s="50"/>
      <c r="AZ8" s="50"/>
      <c r="BA8" s="50"/>
      <c r="BB8" s="50">
        <f>データ!U6</f>
        <v>379.87</v>
      </c>
      <c r="BC8" s="50"/>
      <c r="BD8" s="50"/>
      <c r="BE8" s="50"/>
      <c r="BF8" s="50"/>
      <c r="BG8" s="50"/>
      <c r="BH8" s="50"/>
      <c r="BI8" s="50"/>
      <c r="BJ8" s="3"/>
      <c r="BK8" s="3"/>
      <c r="BL8" s="66" t="s">
        <v>10</v>
      </c>
      <c r="BM8" s="67"/>
      <c r="BN8" s="68" t="s">
        <v>11</v>
      </c>
      <c r="BO8" s="68"/>
      <c r="BP8" s="68"/>
      <c r="BQ8" s="68"/>
      <c r="BR8" s="68"/>
      <c r="BS8" s="68"/>
      <c r="BT8" s="68"/>
      <c r="BU8" s="68"/>
      <c r="BV8" s="68"/>
      <c r="BW8" s="68"/>
      <c r="BX8" s="68"/>
      <c r="BY8" s="69"/>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50" t="str">
        <f>データ!N6</f>
        <v>-</v>
      </c>
      <c r="C10" s="50"/>
      <c r="D10" s="50"/>
      <c r="E10" s="50"/>
      <c r="F10" s="50"/>
      <c r="G10" s="50"/>
      <c r="H10" s="50"/>
      <c r="I10" s="50">
        <f>データ!O6</f>
        <v>86.46</v>
      </c>
      <c r="J10" s="50"/>
      <c r="K10" s="50"/>
      <c r="L10" s="50"/>
      <c r="M10" s="50"/>
      <c r="N10" s="50"/>
      <c r="O10" s="50"/>
      <c r="P10" s="50">
        <f>データ!P6</f>
        <v>3.03</v>
      </c>
      <c r="Q10" s="50"/>
      <c r="R10" s="50"/>
      <c r="S10" s="50"/>
      <c r="T10" s="50"/>
      <c r="U10" s="50"/>
      <c r="V10" s="50"/>
      <c r="W10" s="50">
        <f>データ!Q6</f>
        <v>90.93</v>
      </c>
      <c r="X10" s="50"/>
      <c r="Y10" s="50"/>
      <c r="Z10" s="50"/>
      <c r="AA10" s="50"/>
      <c r="AB10" s="50"/>
      <c r="AC10" s="50"/>
      <c r="AD10" s="56">
        <f>データ!R6</f>
        <v>2809</v>
      </c>
      <c r="AE10" s="56"/>
      <c r="AF10" s="56"/>
      <c r="AG10" s="56"/>
      <c r="AH10" s="56"/>
      <c r="AI10" s="56"/>
      <c r="AJ10" s="56"/>
      <c r="AK10" s="2"/>
      <c r="AL10" s="56">
        <f>データ!V6</f>
        <v>840</v>
      </c>
      <c r="AM10" s="56"/>
      <c r="AN10" s="56"/>
      <c r="AO10" s="56"/>
      <c r="AP10" s="56"/>
      <c r="AQ10" s="56"/>
      <c r="AR10" s="56"/>
      <c r="AS10" s="56"/>
      <c r="AT10" s="50">
        <f>データ!W6</f>
        <v>0.25</v>
      </c>
      <c r="AU10" s="50"/>
      <c r="AV10" s="50"/>
      <c r="AW10" s="50"/>
      <c r="AX10" s="50"/>
      <c r="AY10" s="50"/>
      <c r="AZ10" s="50"/>
      <c r="BA10" s="50"/>
      <c r="BB10" s="50">
        <f>データ!X6</f>
        <v>3360</v>
      </c>
      <c r="BC10" s="50"/>
      <c r="BD10" s="50"/>
      <c r="BE10" s="50"/>
      <c r="BF10" s="50"/>
      <c r="BG10" s="50"/>
      <c r="BH10" s="50"/>
      <c r="BI10" s="50"/>
      <c r="BJ10" s="2"/>
      <c r="BK10" s="2"/>
      <c r="BL10" s="57" t="s">
        <v>22</v>
      </c>
      <c r="BM10" s="58"/>
      <c r="BN10" s="59" t="s">
        <v>23</v>
      </c>
      <c r="BO10" s="59"/>
      <c r="BP10" s="59"/>
      <c r="BQ10" s="59"/>
      <c r="BR10" s="59"/>
      <c r="BS10" s="59"/>
      <c r="BT10" s="59"/>
      <c r="BU10" s="59"/>
      <c r="BV10" s="59"/>
      <c r="BW10" s="59"/>
      <c r="BX10" s="59"/>
      <c r="BY10" s="6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1" t="s">
        <v>26</v>
      </c>
      <c r="BM14" s="32"/>
      <c r="BN14" s="32"/>
      <c r="BO14" s="32"/>
      <c r="BP14" s="32"/>
      <c r="BQ14" s="32"/>
      <c r="BR14" s="32"/>
      <c r="BS14" s="32"/>
      <c r="BT14" s="32"/>
      <c r="BU14" s="32"/>
      <c r="BV14" s="32"/>
      <c r="BW14" s="32"/>
      <c r="BX14" s="32"/>
      <c r="BY14" s="32"/>
      <c r="BZ14" s="33"/>
    </row>
    <row r="15" spans="1:78" ht="13.5" customHeight="1" x14ac:dyDescent="0.15">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114</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1"/>
      <c r="BM44" s="42"/>
      <c r="BN44" s="42"/>
      <c r="BO44" s="42"/>
      <c r="BP44" s="42"/>
      <c r="BQ44" s="42"/>
      <c r="BR44" s="42"/>
      <c r="BS44" s="42"/>
      <c r="BT44" s="42"/>
      <c r="BU44" s="42"/>
      <c r="BV44" s="42"/>
      <c r="BW44" s="42"/>
      <c r="BX44" s="42"/>
      <c r="BY44" s="42"/>
      <c r="BZ44" s="4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113</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38"/>
      <c r="BM60" s="39"/>
      <c r="BN60" s="39"/>
      <c r="BO60" s="39"/>
      <c r="BP60" s="39"/>
      <c r="BQ60" s="39"/>
      <c r="BR60" s="39"/>
      <c r="BS60" s="39"/>
      <c r="BT60" s="39"/>
      <c r="BU60" s="39"/>
      <c r="BV60" s="39"/>
      <c r="BW60" s="39"/>
      <c r="BX60" s="39"/>
      <c r="BY60" s="39"/>
      <c r="BZ60" s="40"/>
    </row>
    <row r="61" spans="1:78" ht="13.5" customHeight="1" x14ac:dyDescent="0.15">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4" t="s">
        <v>115</v>
      </c>
      <c r="BM66" s="45"/>
      <c r="BN66" s="45"/>
      <c r="BO66" s="45"/>
      <c r="BP66" s="45"/>
      <c r="BQ66" s="45"/>
      <c r="BR66" s="45"/>
      <c r="BS66" s="45"/>
      <c r="BT66" s="45"/>
      <c r="BU66" s="45"/>
      <c r="BV66" s="45"/>
      <c r="BW66" s="45"/>
      <c r="BX66" s="45"/>
      <c r="BY66" s="45"/>
      <c r="BZ66" s="4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4"/>
      <c r="BM67" s="45"/>
      <c r="BN67" s="45"/>
      <c r="BO67" s="45"/>
      <c r="BP67" s="45"/>
      <c r="BQ67" s="45"/>
      <c r="BR67" s="45"/>
      <c r="BS67" s="45"/>
      <c r="BT67" s="45"/>
      <c r="BU67" s="45"/>
      <c r="BV67" s="45"/>
      <c r="BW67" s="45"/>
      <c r="BX67" s="45"/>
      <c r="BY67" s="45"/>
      <c r="BZ67" s="4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4"/>
      <c r="BM68" s="45"/>
      <c r="BN68" s="45"/>
      <c r="BO68" s="45"/>
      <c r="BP68" s="45"/>
      <c r="BQ68" s="45"/>
      <c r="BR68" s="45"/>
      <c r="BS68" s="45"/>
      <c r="BT68" s="45"/>
      <c r="BU68" s="45"/>
      <c r="BV68" s="45"/>
      <c r="BW68" s="45"/>
      <c r="BX68" s="45"/>
      <c r="BY68" s="45"/>
      <c r="BZ68" s="4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4"/>
      <c r="BM69" s="45"/>
      <c r="BN69" s="45"/>
      <c r="BO69" s="45"/>
      <c r="BP69" s="45"/>
      <c r="BQ69" s="45"/>
      <c r="BR69" s="45"/>
      <c r="BS69" s="45"/>
      <c r="BT69" s="45"/>
      <c r="BU69" s="45"/>
      <c r="BV69" s="45"/>
      <c r="BW69" s="45"/>
      <c r="BX69" s="45"/>
      <c r="BY69" s="45"/>
      <c r="BZ69" s="4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4"/>
      <c r="BM70" s="45"/>
      <c r="BN70" s="45"/>
      <c r="BO70" s="45"/>
      <c r="BP70" s="45"/>
      <c r="BQ70" s="45"/>
      <c r="BR70" s="45"/>
      <c r="BS70" s="45"/>
      <c r="BT70" s="45"/>
      <c r="BU70" s="45"/>
      <c r="BV70" s="45"/>
      <c r="BW70" s="45"/>
      <c r="BX70" s="45"/>
      <c r="BY70" s="45"/>
      <c r="BZ70" s="4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4"/>
      <c r="BM71" s="45"/>
      <c r="BN71" s="45"/>
      <c r="BO71" s="45"/>
      <c r="BP71" s="45"/>
      <c r="BQ71" s="45"/>
      <c r="BR71" s="45"/>
      <c r="BS71" s="45"/>
      <c r="BT71" s="45"/>
      <c r="BU71" s="45"/>
      <c r="BV71" s="45"/>
      <c r="BW71" s="45"/>
      <c r="BX71" s="45"/>
      <c r="BY71" s="45"/>
      <c r="BZ71" s="4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4"/>
      <c r="BM72" s="45"/>
      <c r="BN72" s="45"/>
      <c r="BO72" s="45"/>
      <c r="BP72" s="45"/>
      <c r="BQ72" s="45"/>
      <c r="BR72" s="45"/>
      <c r="BS72" s="45"/>
      <c r="BT72" s="45"/>
      <c r="BU72" s="45"/>
      <c r="BV72" s="45"/>
      <c r="BW72" s="45"/>
      <c r="BX72" s="45"/>
      <c r="BY72" s="45"/>
      <c r="BZ72" s="4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4"/>
      <c r="BM73" s="45"/>
      <c r="BN73" s="45"/>
      <c r="BO73" s="45"/>
      <c r="BP73" s="45"/>
      <c r="BQ73" s="45"/>
      <c r="BR73" s="45"/>
      <c r="BS73" s="45"/>
      <c r="BT73" s="45"/>
      <c r="BU73" s="45"/>
      <c r="BV73" s="45"/>
      <c r="BW73" s="45"/>
      <c r="BX73" s="45"/>
      <c r="BY73" s="45"/>
      <c r="BZ73" s="4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4"/>
      <c r="BM74" s="45"/>
      <c r="BN74" s="45"/>
      <c r="BO74" s="45"/>
      <c r="BP74" s="45"/>
      <c r="BQ74" s="45"/>
      <c r="BR74" s="45"/>
      <c r="BS74" s="45"/>
      <c r="BT74" s="45"/>
      <c r="BU74" s="45"/>
      <c r="BV74" s="45"/>
      <c r="BW74" s="45"/>
      <c r="BX74" s="45"/>
      <c r="BY74" s="45"/>
      <c r="BZ74" s="4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4"/>
      <c r="BM75" s="45"/>
      <c r="BN75" s="45"/>
      <c r="BO75" s="45"/>
      <c r="BP75" s="45"/>
      <c r="BQ75" s="45"/>
      <c r="BR75" s="45"/>
      <c r="BS75" s="45"/>
      <c r="BT75" s="45"/>
      <c r="BU75" s="45"/>
      <c r="BV75" s="45"/>
      <c r="BW75" s="45"/>
      <c r="BX75" s="45"/>
      <c r="BY75" s="45"/>
      <c r="BZ75" s="4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4"/>
      <c r="BM76" s="45"/>
      <c r="BN76" s="45"/>
      <c r="BO76" s="45"/>
      <c r="BP76" s="45"/>
      <c r="BQ76" s="45"/>
      <c r="BR76" s="45"/>
      <c r="BS76" s="45"/>
      <c r="BT76" s="45"/>
      <c r="BU76" s="45"/>
      <c r="BV76" s="45"/>
      <c r="BW76" s="45"/>
      <c r="BX76" s="45"/>
      <c r="BY76" s="45"/>
      <c r="BZ76" s="4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4"/>
      <c r="BM77" s="45"/>
      <c r="BN77" s="45"/>
      <c r="BO77" s="45"/>
      <c r="BP77" s="45"/>
      <c r="BQ77" s="45"/>
      <c r="BR77" s="45"/>
      <c r="BS77" s="45"/>
      <c r="BT77" s="45"/>
      <c r="BU77" s="45"/>
      <c r="BV77" s="45"/>
      <c r="BW77" s="45"/>
      <c r="BX77" s="45"/>
      <c r="BY77" s="45"/>
      <c r="BZ77" s="4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4"/>
      <c r="BM78" s="45"/>
      <c r="BN78" s="45"/>
      <c r="BO78" s="45"/>
      <c r="BP78" s="45"/>
      <c r="BQ78" s="45"/>
      <c r="BR78" s="45"/>
      <c r="BS78" s="45"/>
      <c r="BT78" s="45"/>
      <c r="BU78" s="45"/>
      <c r="BV78" s="45"/>
      <c r="BW78" s="45"/>
      <c r="BX78" s="45"/>
      <c r="BY78" s="45"/>
      <c r="BZ78" s="4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4"/>
      <c r="BM79" s="45"/>
      <c r="BN79" s="45"/>
      <c r="BO79" s="45"/>
      <c r="BP79" s="45"/>
      <c r="BQ79" s="45"/>
      <c r="BR79" s="45"/>
      <c r="BS79" s="45"/>
      <c r="BT79" s="45"/>
      <c r="BU79" s="45"/>
      <c r="BV79" s="45"/>
      <c r="BW79" s="45"/>
      <c r="BX79" s="45"/>
      <c r="BY79" s="45"/>
      <c r="BZ79" s="4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4"/>
      <c r="BM80" s="45"/>
      <c r="BN80" s="45"/>
      <c r="BO80" s="45"/>
      <c r="BP80" s="45"/>
      <c r="BQ80" s="45"/>
      <c r="BR80" s="45"/>
      <c r="BS80" s="45"/>
      <c r="BT80" s="45"/>
      <c r="BU80" s="45"/>
      <c r="BV80" s="45"/>
      <c r="BW80" s="45"/>
      <c r="BX80" s="45"/>
      <c r="BY80" s="45"/>
      <c r="BZ80" s="4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4"/>
      <c r="BM81" s="45"/>
      <c r="BN81" s="45"/>
      <c r="BO81" s="45"/>
      <c r="BP81" s="45"/>
      <c r="BQ81" s="45"/>
      <c r="BR81" s="45"/>
      <c r="BS81" s="45"/>
      <c r="BT81" s="45"/>
      <c r="BU81" s="45"/>
      <c r="BV81" s="45"/>
      <c r="BW81" s="45"/>
      <c r="BX81" s="45"/>
      <c r="BY81" s="45"/>
      <c r="BZ81" s="4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7"/>
      <c r="BM82" s="48"/>
      <c r="BN82" s="48"/>
      <c r="BO82" s="48"/>
      <c r="BP82" s="48"/>
      <c r="BQ82" s="48"/>
      <c r="BR82" s="48"/>
      <c r="BS82" s="48"/>
      <c r="BT82" s="48"/>
      <c r="BU82" s="48"/>
      <c r="BV82" s="48"/>
      <c r="BW82" s="48"/>
      <c r="BX82" s="48"/>
      <c r="BY82" s="48"/>
      <c r="BZ82" s="49"/>
    </row>
    <row r="83" spans="1:78" x14ac:dyDescent="0.15">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DJnmrWT7CvEjoPEKPp09TOsKFjQL+gKaGPGYO79g95zLG+GWaWWFQ0hYZtgw0s11d0Z1ZjlBeipv/WJk7uP7ew==" saltValue="zaRzh3582unXmJKfSsvc/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L8:BM8"/>
    <mergeCell ref="BN8:BY8"/>
    <mergeCell ref="B8:H8"/>
    <mergeCell ref="I8:O8"/>
    <mergeCell ref="P8:V8"/>
    <mergeCell ref="W8:AC8"/>
    <mergeCell ref="AD8:AJ8"/>
    <mergeCell ref="AD9:AJ9"/>
    <mergeCell ref="AL8:AS8"/>
    <mergeCell ref="AL9:AS9"/>
    <mergeCell ref="AT8:BA8"/>
    <mergeCell ref="BB8:BI8"/>
    <mergeCell ref="AT9:BA9"/>
    <mergeCell ref="BB9:BI9"/>
    <mergeCell ref="BL9:BM9"/>
    <mergeCell ref="BL45:BZ46"/>
    <mergeCell ref="BN9:BY9"/>
    <mergeCell ref="AL10:AS10"/>
    <mergeCell ref="AT10:BA10"/>
    <mergeCell ref="BB10:BI10"/>
    <mergeCell ref="BL10:BM10"/>
    <mergeCell ref="BL16:BZ44"/>
    <mergeCell ref="BN10:BY10"/>
    <mergeCell ref="BL11:BZ13"/>
    <mergeCell ref="B14:BJ15"/>
    <mergeCell ref="BL14:BZ15"/>
    <mergeCell ref="AD10:AJ10"/>
    <mergeCell ref="B9:H9"/>
    <mergeCell ref="B10:H10"/>
    <mergeCell ref="I10:O10"/>
    <mergeCell ref="P10:V10"/>
    <mergeCell ref="W10:AC10"/>
    <mergeCell ref="I9:O9"/>
    <mergeCell ref="P9:V9"/>
    <mergeCell ref="W9:AC9"/>
    <mergeCell ref="B60:BJ61"/>
    <mergeCell ref="BL64:BZ65"/>
    <mergeCell ref="C83:BJ83"/>
    <mergeCell ref="BL47:BZ63"/>
    <mergeCell ref="BL66:BZ82"/>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443417</v>
      </c>
      <c r="D6" s="19">
        <f t="shared" si="3"/>
        <v>46</v>
      </c>
      <c r="E6" s="19">
        <f t="shared" si="3"/>
        <v>17</v>
      </c>
      <c r="F6" s="19">
        <f t="shared" si="3"/>
        <v>5</v>
      </c>
      <c r="G6" s="19">
        <f t="shared" si="3"/>
        <v>0</v>
      </c>
      <c r="H6" s="19" t="str">
        <f t="shared" si="3"/>
        <v>大分県　日出町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86.46</v>
      </c>
      <c r="P6" s="20">
        <f t="shared" si="3"/>
        <v>3.03</v>
      </c>
      <c r="Q6" s="20">
        <f t="shared" si="3"/>
        <v>90.93</v>
      </c>
      <c r="R6" s="20">
        <f t="shared" si="3"/>
        <v>2809</v>
      </c>
      <c r="S6" s="20">
        <f t="shared" si="3"/>
        <v>27829</v>
      </c>
      <c r="T6" s="20">
        <f t="shared" si="3"/>
        <v>73.260000000000005</v>
      </c>
      <c r="U6" s="20">
        <f t="shared" si="3"/>
        <v>379.87</v>
      </c>
      <c r="V6" s="20">
        <f t="shared" si="3"/>
        <v>840</v>
      </c>
      <c r="W6" s="20">
        <f t="shared" si="3"/>
        <v>0.25</v>
      </c>
      <c r="X6" s="20">
        <f t="shared" si="3"/>
        <v>3360</v>
      </c>
      <c r="Y6" s="21">
        <f>IF(Y7="",NA(),Y7)</f>
        <v>120.96</v>
      </c>
      <c r="Z6" s="21">
        <f t="shared" ref="Z6:AH6" si="4">IF(Z7="",NA(),Z7)</f>
        <v>86.65</v>
      </c>
      <c r="AA6" s="21">
        <f t="shared" si="4"/>
        <v>102.69</v>
      </c>
      <c r="AB6" s="21">
        <f t="shared" si="4"/>
        <v>109.36</v>
      </c>
      <c r="AC6" s="21">
        <f t="shared" si="4"/>
        <v>107.96</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1">
        <f t="shared" ref="AK6:AS6" si="5">IF(AK7="",NA(),AK7)</f>
        <v>46.06</v>
      </c>
      <c r="AL6" s="21">
        <f t="shared" si="5"/>
        <v>37.08</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73.7</v>
      </c>
      <c r="AV6" s="21">
        <f t="shared" ref="AV6:BD6" si="6">IF(AV7="",NA(),AV7)</f>
        <v>52.36</v>
      </c>
      <c r="AW6" s="21">
        <f t="shared" si="6"/>
        <v>61.21</v>
      </c>
      <c r="AX6" s="21">
        <f t="shared" si="6"/>
        <v>81.3</v>
      </c>
      <c r="AY6" s="21">
        <f t="shared" si="6"/>
        <v>132.29</v>
      </c>
      <c r="AZ6" s="21">
        <f t="shared" si="6"/>
        <v>29.13</v>
      </c>
      <c r="BA6" s="21">
        <f t="shared" si="6"/>
        <v>35.69</v>
      </c>
      <c r="BB6" s="21">
        <f t="shared" si="6"/>
        <v>38.4</v>
      </c>
      <c r="BC6" s="21">
        <f t="shared" si="6"/>
        <v>44.04</v>
      </c>
      <c r="BD6" s="21">
        <f t="shared" si="6"/>
        <v>58.25</v>
      </c>
      <c r="BE6" s="20" t="str">
        <f>IF(BE7="","",IF(BE7="-","【-】","【"&amp;SUBSTITUTE(TEXT(BE7,"#,##0.00"),"-","△")&amp;"】"))</f>
        <v>【47.19】</v>
      </c>
      <c r="BF6" s="21">
        <f>IF(BF7="",NA(),BF7)</f>
        <v>1190.1400000000001</v>
      </c>
      <c r="BG6" s="21">
        <f t="shared" ref="BG6:BO6" si="7">IF(BG7="",NA(),BG7)</f>
        <v>1105.33</v>
      </c>
      <c r="BH6" s="21">
        <f t="shared" si="7"/>
        <v>1007.64</v>
      </c>
      <c r="BI6" s="21">
        <f t="shared" si="7"/>
        <v>866.51</v>
      </c>
      <c r="BJ6" s="21">
        <f t="shared" si="7"/>
        <v>766.81</v>
      </c>
      <c r="BK6" s="21">
        <f t="shared" si="7"/>
        <v>867.83</v>
      </c>
      <c r="BL6" s="21">
        <f t="shared" si="7"/>
        <v>791.76</v>
      </c>
      <c r="BM6" s="21">
        <f t="shared" si="7"/>
        <v>900.82</v>
      </c>
      <c r="BN6" s="21">
        <f t="shared" si="7"/>
        <v>839.21</v>
      </c>
      <c r="BO6" s="21">
        <f t="shared" si="7"/>
        <v>791.46</v>
      </c>
      <c r="BP6" s="20" t="str">
        <f>IF(BP7="","",IF(BP7="-","【-】","【"&amp;SUBSTITUTE(TEXT(BP7,"#,##0.00"),"-","△")&amp;"】"))</f>
        <v>【798.10】</v>
      </c>
      <c r="BQ6" s="21">
        <f>IF(BQ7="",NA(),BQ7)</f>
        <v>59.74</v>
      </c>
      <c r="BR6" s="21">
        <f t="shared" ref="BR6:BZ6" si="8">IF(BR7="",NA(),BR7)</f>
        <v>62.9</v>
      </c>
      <c r="BS6" s="21">
        <f t="shared" si="8"/>
        <v>63.72</v>
      </c>
      <c r="BT6" s="21">
        <f t="shared" si="8"/>
        <v>47.85</v>
      </c>
      <c r="BU6" s="21">
        <f t="shared" si="8"/>
        <v>35.590000000000003</v>
      </c>
      <c r="BV6" s="21">
        <f t="shared" si="8"/>
        <v>57.08</v>
      </c>
      <c r="BW6" s="21">
        <f t="shared" si="8"/>
        <v>56.26</v>
      </c>
      <c r="BX6" s="21">
        <f t="shared" si="8"/>
        <v>52.94</v>
      </c>
      <c r="BY6" s="21">
        <f t="shared" si="8"/>
        <v>52.05</v>
      </c>
      <c r="BZ6" s="21">
        <f t="shared" si="8"/>
        <v>47.96</v>
      </c>
      <c r="CA6" s="20" t="str">
        <f>IF(CA7="","",IF(CA7="-","【-】","【"&amp;SUBSTITUTE(TEXT(CA7,"#,##0.00"),"-","△")&amp;"】"))</f>
        <v>【54.51】</v>
      </c>
      <c r="CB6" s="21">
        <f>IF(CB7="",NA(),CB7)</f>
        <v>242.31</v>
      </c>
      <c r="CC6" s="21">
        <f t="shared" ref="CC6:CK6" si="9">IF(CC7="",NA(),CC7)</f>
        <v>229.43</v>
      </c>
      <c r="CD6" s="21">
        <f t="shared" si="9"/>
        <v>224.82</v>
      </c>
      <c r="CE6" s="21">
        <f t="shared" si="9"/>
        <v>290.23</v>
      </c>
      <c r="CF6" s="21">
        <f t="shared" si="9"/>
        <v>402.95</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57</v>
      </c>
      <c r="CN6" s="21">
        <f t="shared" ref="CN6:CV6" si="10">IF(CN7="",NA(),CN7)</f>
        <v>55</v>
      </c>
      <c r="CO6" s="21">
        <f t="shared" si="10"/>
        <v>54</v>
      </c>
      <c r="CP6" s="21">
        <f t="shared" si="10"/>
        <v>54.33</v>
      </c>
      <c r="CQ6" s="21">
        <f t="shared" si="10"/>
        <v>55.67</v>
      </c>
      <c r="CR6" s="21">
        <f t="shared" si="10"/>
        <v>54.83</v>
      </c>
      <c r="CS6" s="21">
        <f t="shared" si="10"/>
        <v>66.53</v>
      </c>
      <c r="CT6" s="21">
        <f t="shared" si="10"/>
        <v>52.35</v>
      </c>
      <c r="CU6" s="21">
        <f t="shared" si="10"/>
        <v>46.25</v>
      </c>
      <c r="CV6" s="21">
        <f t="shared" si="10"/>
        <v>45.32</v>
      </c>
      <c r="CW6" s="20" t="str">
        <f>IF(CW7="","",IF(CW7="-","【-】","【"&amp;SUBSTITUTE(TEXT(CW7,"#,##0.00"),"-","△")&amp;"】"))</f>
        <v>【49.92】</v>
      </c>
      <c r="CX6" s="21">
        <f>IF(CX7="",NA(),CX7)</f>
        <v>76.88</v>
      </c>
      <c r="CY6" s="21">
        <f t="shared" ref="CY6:DG6" si="11">IF(CY7="",NA(),CY7)</f>
        <v>77.319999999999993</v>
      </c>
      <c r="CZ6" s="21">
        <f t="shared" si="11"/>
        <v>78.92</v>
      </c>
      <c r="DA6" s="21">
        <f t="shared" si="11"/>
        <v>78.94</v>
      </c>
      <c r="DB6" s="21">
        <f t="shared" si="11"/>
        <v>79.17</v>
      </c>
      <c r="DC6" s="21">
        <f t="shared" si="11"/>
        <v>84.7</v>
      </c>
      <c r="DD6" s="21">
        <f t="shared" si="11"/>
        <v>84.67</v>
      </c>
      <c r="DE6" s="21">
        <f t="shared" si="11"/>
        <v>84.39</v>
      </c>
      <c r="DF6" s="21">
        <f t="shared" si="11"/>
        <v>83.96</v>
      </c>
      <c r="DG6" s="21">
        <f t="shared" si="11"/>
        <v>83.54</v>
      </c>
      <c r="DH6" s="20" t="str">
        <f>IF(DH7="","",IF(DH7="-","【-】","【"&amp;SUBSTITUTE(TEXT(DH7,"#,##0.00"),"-","△")&amp;"】"))</f>
        <v>【87.80】</v>
      </c>
      <c r="DI6" s="21">
        <f>IF(DI7="",NA(),DI7)</f>
        <v>6.13</v>
      </c>
      <c r="DJ6" s="21">
        <f t="shared" ref="DJ6:DR6" si="12">IF(DJ7="",NA(),DJ7)</f>
        <v>9.19</v>
      </c>
      <c r="DK6" s="21">
        <f t="shared" si="12"/>
        <v>12.26</v>
      </c>
      <c r="DL6" s="21">
        <f t="shared" si="12"/>
        <v>15.32</v>
      </c>
      <c r="DM6" s="21">
        <f t="shared" si="12"/>
        <v>18.22</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443417</v>
      </c>
      <c r="D7" s="23">
        <v>46</v>
      </c>
      <c r="E7" s="23">
        <v>17</v>
      </c>
      <c r="F7" s="23">
        <v>5</v>
      </c>
      <c r="G7" s="23">
        <v>0</v>
      </c>
      <c r="H7" s="23" t="s">
        <v>96</v>
      </c>
      <c r="I7" s="23" t="s">
        <v>97</v>
      </c>
      <c r="J7" s="23" t="s">
        <v>98</v>
      </c>
      <c r="K7" s="23" t="s">
        <v>99</v>
      </c>
      <c r="L7" s="23" t="s">
        <v>100</v>
      </c>
      <c r="M7" s="23" t="s">
        <v>101</v>
      </c>
      <c r="N7" s="24" t="s">
        <v>102</v>
      </c>
      <c r="O7" s="24">
        <v>86.46</v>
      </c>
      <c r="P7" s="24">
        <v>3.03</v>
      </c>
      <c r="Q7" s="24">
        <v>90.93</v>
      </c>
      <c r="R7" s="24">
        <v>2809</v>
      </c>
      <c r="S7" s="24">
        <v>27829</v>
      </c>
      <c r="T7" s="24">
        <v>73.260000000000005</v>
      </c>
      <c r="U7" s="24">
        <v>379.87</v>
      </c>
      <c r="V7" s="24">
        <v>840</v>
      </c>
      <c r="W7" s="24">
        <v>0.25</v>
      </c>
      <c r="X7" s="24">
        <v>3360</v>
      </c>
      <c r="Y7" s="24">
        <v>120.96</v>
      </c>
      <c r="Z7" s="24">
        <v>86.65</v>
      </c>
      <c r="AA7" s="24">
        <v>102.69</v>
      </c>
      <c r="AB7" s="24">
        <v>109.36</v>
      </c>
      <c r="AC7" s="24">
        <v>107.96</v>
      </c>
      <c r="AD7" s="24">
        <v>106.37</v>
      </c>
      <c r="AE7" s="24">
        <v>106.07</v>
      </c>
      <c r="AF7" s="24">
        <v>105.5</v>
      </c>
      <c r="AG7" s="24">
        <v>106.35</v>
      </c>
      <c r="AH7" s="24">
        <v>106.62</v>
      </c>
      <c r="AI7" s="24">
        <v>104.3</v>
      </c>
      <c r="AJ7" s="24">
        <v>0</v>
      </c>
      <c r="AK7" s="24">
        <v>46.06</v>
      </c>
      <c r="AL7" s="24">
        <v>37.08</v>
      </c>
      <c r="AM7" s="24">
        <v>0</v>
      </c>
      <c r="AN7" s="24">
        <v>0</v>
      </c>
      <c r="AO7" s="24">
        <v>139.02000000000001</v>
      </c>
      <c r="AP7" s="24">
        <v>132.04</v>
      </c>
      <c r="AQ7" s="24">
        <v>145.43</v>
      </c>
      <c r="AR7" s="24">
        <v>129.88999999999999</v>
      </c>
      <c r="AS7" s="24">
        <v>107.99</v>
      </c>
      <c r="AT7" s="24">
        <v>102.74</v>
      </c>
      <c r="AU7" s="24">
        <v>73.7</v>
      </c>
      <c r="AV7" s="24">
        <v>52.36</v>
      </c>
      <c r="AW7" s="24">
        <v>61.21</v>
      </c>
      <c r="AX7" s="24">
        <v>81.3</v>
      </c>
      <c r="AY7" s="24">
        <v>132.29</v>
      </c>
      <c r="AZ7" s="24">
        <v>29.13</v>
      </c>
      <c r="BA7" s="24">
        <v>35.69</v>
      </c>
      <c r="BB7" s="24">
        <v>38.4</v>
      </c>
      <c r="BC7" s="24">
        <v>44.04</v>
      </c>
      <c r="BD7" s="24">
        <v>58.25</v>
      </c>
      <c r="BE7" s="24">
        <v>47.19</v>
      </c>
      <c r="BF7" s="24">
        <v>1190.1400000000001</v>
      </c>
      <c r="BG7" s="24">
        <v>1105.33</v>
      </c>
      <c r="BH7" s="24">
        <v>1007.64</v>
      </c>
      <c r="BI7" s="24">
        <v>866.51</v>
      </c>
      <c r="BJ7" s="24">
        <v>766.81</v>
      </c>
      <c r="BK7" s="24">
        <v>867.83</v>
      </c>
      <c r="BL7" s="24">
        <v>791.76</v>
      </c>
      <c r="BM7" s="24">
        <v>900.82</v>
      </c>
      <c r="BN7" s="24">
        <v>839.21</v>
      </c>
      <c r="BO7" s="24">
        <v>791.46</v>
      </c>
      <c r="BP7" s="24">
        <v>798.1</v>
      </c>
      <c r="BQ7" s="24">
        <v>59.74</v>
      </c>
      <c r="BR7" s="24">
        <v>62.9</v>
      </c>
      <c r="BS7" s="24">
        <v>63.72</v>
      </c>
      <c r="BT7" s="24">
        <v>47.85</v>
      </c>
      <c r="BU7" s="24">
        <v>35.590000000000003</v>
      </c>
      <c r="BV7" s="24">
        <v>57.08</v>
      </c>
      <c r="BW7" s="24">
        <v>56.26</v>
      </c>
      <c r="BX7" s="24">
        <v>52.94</v>
      </c>
      <c r="BY7" s="24">
        <v>52.05</v>
      </c>
      <c r="BZ7" s="24">
        <v>47.96</v>
      </c>
      <c r="CA7" s="24">
        <v>54.51</v>
      </c>
      <c r="CB7" s="24">
        <v>242.31</v>
      </c>
      <c r="CC7" s="24">
        <v>229.43</v>
      </c>
      <c r="CD7" s="24">
        <v>224.82</v>
      </c>
      <c r="CE7" s="24">
        <v>290.23</v>
      </c>
      <c r="CF7" s="24">
        <v>402.95</v>
      </c>
      <c r="CG7" s="24">
        <v>274.99</v>
      </c>
      <c r="CH7" s="24">
        <v>282.08999999999997</v>
      </c>
      <c r="CI7" s="24">
        <v>303.27999999999997</v>
      </c>
      <c r="CJ7" s="24">
        <v>301.86</v>
      </c>
      <c r="CK7" s="24">
        <v>325.85000000000002</v>
      </c>
      <c r="CL7" s="24">
        <v>286.33</v>
      </c>
      <c r="CM7" s="24">
        <v>57</v>
      </c>
      <c r="CN7" s="24">
        <v>55</v>
      </c>
      <c r="CO7" s="24">
        <v>54</v>
      </c>
      <c r="CP7" s="24">
        <v>54.33</v>
      </c>
      <c r="CQ7" s="24">
        <v>55.67</v>
      </c>
      <c r="CR7" s="24">
        <v>54.83</v>
      </c>
      <c r="CS7" s="24">
        <v>66.53</v>
      </c>
      <c r="CT7" s="24">
        <v>52.35</v>
      </c>
      <c r="CU7" s="24">
        <v>46.25</v>
      </c>
      <c r="CV7" s="24">
        <v>45.32</v>
      </c>
      <c r="CW7" s="24">
        <v>49.92</v>
      </c>
      <c r="CX7" s="24">
        <v>76.88</v>
      </c>
      <c r="CY7" s="24">
        <v>77.319999999999993</v>
      </c>
      <c r="CZ7" s="24">
        <v>78.92</v>
      </c>
      <c r="DA7" s="24">
        <v>78.94</v>
      </c>
      <c r="DB7" s="24">
        <v>79.17</v>
      </c>
      <c r="DC7" s="24">
        <v>84.7</v>
      </c>
      <c r="DD7" s="24">
        <v>84.67</v>
      </c>
      <c r="DE7" s="24">
        <v>84.39</v>
      </c>
      <c r="DF7" s="24">
        <v>83.96</v>
      </c>
      <c r="DG7" s="24">
        <v>83.54</v>
      </c>
      <c r="DH7" s="24">
        <v>87.8</v>
      </c>
      <c r="DI7" s="24">
        <v>6.13</v>
      </c>
      <c r="DJ7" s="24">
        <v>9.19</v>
      </c>
      <c r="DK7" s="24">
        <v>12.26</v>
      </c>
      <c r="DL7" s="24">
        <v>15.32</v>
      </c>
      <c r="DM7" s="24">
        <v>18.22</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2025-12-23T06:24:27Z</dcterms:created>
  <dcterms:modified xsi:type="dcterms:W3CDTF">2026-03-05T06:24:28Z</dcterms:modified>
  <cp:category/>
</cp:coreProperties>
</file>