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v802269\市町村振興課共有\財政班\財政担当R7年度\決算統計\02公営企業会計\12_経営比較分析表\02_公営企業に係る経営比較分析表（令和６年度決算）の分析\03_市町村回答\15.姫島村　鬼塚分確認待ち\"/>
    </mc:Choice>
  </mc:AlternateContent>
  <xr:revisionPtr revIDLastSave="0" documentId="13_ncr:1_{569BA9BF-6C7C-4062-BA44-7C99188936F5}" xr6:coauthVersionLast="47" xr6:coauthVersionMax="47" xr10:uidLastSave="{00000000-0000-0000-0000-000000000000}"/>
  <workbookProtection workbookAlgorithmName="SHA-512" workbookHashValue="SHG5M5m+URo/5sMpWzxH2sDtJtEC8A6HMJC/iTSqG409xxE750R3W5FIvw+EBzsR+ZREeJ/LsbJQOMXIxYARDA==" workbookSaltValue="wLkLbEWg4jbx+FrHRjwzkQ==" workbookSpinCount="100000" lockStructure="1"/>
  <bookViews>
    <workbookView xWindow="28680" yWindow="-930" windowWidth="29040" windowHeight="1572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MA31" i="4" s="1"/>
  <c r="DN7" i="5"/>
  <c r="DM7" i="5"/>
  <c r="DL7" i="5"/>
  <c r="DK7" i="5"/>
  <c r="DI7" i="5"/>
  <c r="DH7" i="5"/>
  <c r="LT78" i="4" s="1"/>
  <c r="DG7" i="5"/>
  <c r="DF7" i="5"/>
  <c r="KP78" i="4" s="1"/>
  <c r="DE7" i="5"/>
  <c r="DD7" i="5"/>
  <c r="DC7" i="5"/>
  <c r="DB7" i="5"/>
  <c r="LE77" i="4" s="1"/>
  <c r="DA7" i="5"/>
  <c r="CZ7" i="5"/>
  <c r="KA77" i="4" s="1"/>
  <c r="CN7" i="5"/>
  <c r="CM7" i="5"/>
  <c r="CV67" i="4" s="1"/>
  <c r="BZ7" i="5"/>
  <c r="MA53" i="4" s="1"/>
  <c r="BY7" i="5"/>
  <c r="BX7" i="5"/>
  <c r="BW7" i="5"/>
  <c r="BV7" i="5"/>
  <c r="JC53" i="4" s="1"/>
  <c r="BU7" i="5"/>
  <c r="MA52" i="4" s="1"/>
  <c r="BT7" i="5"/>
  <c r="BS7" i="5"/>
  <c r="KO52" i="4" s="1"/>
  <c r="BR7" i="5"/>
  <c r="BQ7" i="5"/>
  <c r="JC52" i="4" s="1"/>
  <c r="BO7" i="5"/>
  <c r="BN7" i="5"/>
  <c r="BM7" i="5"/>
  <c r="BL7" i="5"/>
  <c r="BK7" i="5"/>
  <c r="BJ7" i="5"/>
  <c r="BI7" i="5"/>
  <c r="BH7" i="5"/>
  <c r="BG7" i="5"/>
  <c r="BF7" i="5"/>
  <c r="BD7" i="5"/>
  <c r="BC7" i="5"/>
  <c r="BZ53" i="4" s="1"/>
  <c r="BB7" i="5"/>
  <c r="BA7" i="5"/>
  <c r="AN53" i="4" s="1"/>
  <c r="AZ7" i="5"/>
  <c r="AY7" i="5"/>
  <c r="AX7" i="5"/>
  <c r="AW7" i="5"/>
  <c r="BG52" i="4" s="1"/>
  <c r="AV7" i="5"/>
  <c r="AN52" i="4" s="1"/>
  <c r="AU7" i="5"/>
  <c r="AS7" i="5"/>
  <c r="AR7" i="5"/>
  <c r="GQ32" i="4" s="1"/>
  <c r="AQ7" i="5"/>
  <c r="FX32" i="4" s="1"/>
  <c r="AP7" i="5"/>
  <c r="AO7" i="5"/>
  <c r="AN7" i="5"/>
  <c r="AM7" i="5"/>
  <c r="AL7" i="5"/>
  <c r="AK7" i="5"/>
  <c r="AJ7" i="5"/>
  <c r="AH7" i="5"/>
  <c r="AG7" i="5"/>
  <c r="AF7" i="5"/>
  <c r="AE7" i="5"/>
  <c r="AN32" i="4" s="1"/>
  <c r="AD7" i="5"/>
  <c r="AC7" i="5"/>
  <c r="CS31" i="4" s="1"/>
  <c r="AB7" i="5"/>
  <c r="AA7" i="5"/>
  <c r="Z7" i="5"/>
  <c r="Y7" i="5"/>
  <c r="X7" i="5"/>
  <c r="W7" i="5"/>
  <c r="JQ10" i="4" s="1"/>
  <c r="V7" i="5"/>
  <c r="HX10" i="4" s="1"/>
  <c r="U7" i="5"/>
  <c r="LJ8" i="4" s="1"/>
  <c r="T7" i="5"/>
  <c r="S7" i="5"/>
  <c r="HX8" i="4" s="1"/>
  <c r="R7" i="5"/>
  <c r="Q7" i="5"/>
  <c r="P7" i="5"/>
  <c r="O7" i="5"/>
  <c r="N7" i="5"/>
  <c r="FJ8" i="4" s="1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MI78" i="4"/>
  <c r="LE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LH53" i="4"/>
  <c r="KO53" i="4"/>
  <c r="JV53" i="4"/>
  <c r="HJ53" i="4"/>
  <c r="GQ53" i="4"/>
  <c r="FX53" i="4"/>
  <c r="FE53" i="4"/>
  <c r="EL53" i="4"/>
  <c r="CS53" i="4"/>
  <c r="BG53" i="4"/>
  <c r="U53" i="4"/>
  <c r="LH52" i="4"/>
  <c r="JV52" i="4"/>
  <c r="HJ52" i="4"/>
  <c r="GQ52" i="4"/>
  <c r="FX52" i="4"/>
  <c r="FE52" i="4"/>
  <c r="EL52" i="4"/>
  <c r="CS52" i="4"/>
  <c r="BZ52" i="4"/>
  <c r="U52" i="4"/>
  <c r="MA32" i="4"/>
  <c r="LH32" i="4"/>
  <c r="KO32" i="4"/>
  <c r="JC32" i="4"/>
  <c r="HJ32" i="4"/>
  <c r="FE32" i="4"/>
  <c r="EL32" i="4"/>
  <c r="CS32" i="4"/>
  <c r="BZ32" i="4"/>
  <c r="BG32" i="4"/>
  <c r="U32" i="4"/>
  <c r="LH31" i="4"/>
  <c r="KO31" i="4"/>
  <c r="JV31" i="4"/>
  <c r="JC31" i="4"/>
  <c r="HJ31" i="4"/>
  <c r="GQ31" i="4"/>
  <c r="FX31" i="4"/>
  <c r="FE31" i="4"/>
  <c r="EL31" i="4"/>
  <c r="BZ31" i="4"/>
  <c r="BG31" i="4"/>
  <c r="AN31" i="4"/>
  <c r="U31" i="4"/>
  <c r="LJ10" i="4"/>
  <c r="DU10" i="4"/>
  <c r="CF10" i="4"/>
  <c r="B10" i="4"/>
  <c r="JQ8" i="4"/>
  <c r="DU8" i="4"/>
  <c r="CF8" i="4"/>
  <c r="AQ8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AN30" i="4" l="1"/>
  <c r="AG76" i="4"/>
  <c r="JV51" i="4"/>
  <c r="KP76" i="4"/>
  <c r="FE51" i="4"/>
  <c r="JV30" i="4"/>
  <c r="HA76" i="4"/>
  <c r="AN51" i="4"/>
  <c r="FE30" i="4"/>
  <c r="GL76" i="4"/>
  <c r="U51" i="4"/>
  <c r="EL30" i="4"/>
  <c r="U30" i="4"/>
  <c r="R76" i="4"/>
  <c r="JC51" i="4"/>
  <c r="KA76" i="4"/>
  <c r="EL51" i="4"/>
  <c r="JC30" i="4"/>
  <c r="LT76" i="4"/>
  <c r="GQ51" i="4"/>
  <c r="LH30" i="4"/>
  <c r="IE76" i="4"/>
  <c r="BZ51" i="4"/>
  <c r="GQ30" i="4"/>
  <c r="BZ30" i="4"/>
  <c r="BK76" i="4"/>
  <c r="LH51" i="4"/>
  <c r="AV76" i="4"/>
  <c r="KO51" i="4"/>
  <c r="LE76" i="4"/>
  <c r="FX51" i="4"/>
  <c r="KO30" i="4"/>
  <c r="HP76" i="4"/>
  <c r="BG51" i="4"/>
  <c r="FX30" i="4"/>
  <c r="BG30" i="4"/>
</calcChain>
</file>

<file path=xl/sharedStrings.xml><?xml version="1.0" encoding="utf-8"?>
<sst xmlns="http://schemas.openxmlformats.org/spreadsheetml/2006/main" count="278" uniqueCount="130">
  <si>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</si>
  <si>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</si>
  <si>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</si>
  <si>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</si>
  <si>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</si>
  <si>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</si>
  <si>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</si>
  <si>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</si>
  <si>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</si>
  <si>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</si>
  <si>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</si>
  <si>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</si>
  <si>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</si>
  <si>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</si>
  <si>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</si>
  <si>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</si>
  <si>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</si>
  <si>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</si>
  <si>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</si>
  <si>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</si>
  <si>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</si>
  <si>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</si>
  <si>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</si>
  <si>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</si>
  <si>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</si>
  <si>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</si>
  <si>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</si>
  <si>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</si>
  <si>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</si>
  <si>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</si>
  <si>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</si>
  <si>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</si>
  <si>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</si>
  <si>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</si>
  <si>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</si>
  <si>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</si>
  <si>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</si>
  <si>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</si>
  <si>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</si>
  <si>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</si>
  <si>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</si>
  <si>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</si>
  <si>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</si>
  <si>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</si>
  <si>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</si>
  <si>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</si>
  <si>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</si>
  <si>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</si>
  <si>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</si>
  <si>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</si>
  <si>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</si>
  <si>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</si>
  <si>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</si>
  <si>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</si>
  <si>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</si>
  <si>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</si>
  <si>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</si>
  <si>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</si>
  <si>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</si>
  <si>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</si>
  <si>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</si>
  <si>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</si>
  <si>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</si>
  <si>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</si>
  <si>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</si>
  <si>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</si>
  <si>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</si>
  <si>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</si>
  <si>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</si>
  <si>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</si>
  <si>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</si>
  <si>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</si>
  <si>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</si>
  <si>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</si>
  <si>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</si>
  <si>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</si>
  <si>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</si>
  <si>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</si>
  <si>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</si>
  <si>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</si>
  <si>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</si>
  <si>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</si>
  <si>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</si>
  <si>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</si>
  <si>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</si>
  <si>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</si>
  <si>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</si>
  <si>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</si>
  <si>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</si>
  <si>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</si>
  <si>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</si>
  <si>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</si>
  <si>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</si>
  <si>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</si>
  <si>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</si>
  <si>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</si>
  <si>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</si>
  <si>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</si>
  <si>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</si>
  <si>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当該値(N)</t>
    <phoneticPr fontId="5"/>
  </si>
  <si>
    <t>当該値(N-3)</t>
    <phoneticPr fontId="5"/>
  </si>
  <si>
    <t>当該値(N-1)</t>
    <phoneticPr fontId="5"/>
  </si>
  <si>
    <t>当該値(N-4)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</si>
  <si>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</si>
  <si>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</si>
  <si>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</si>
  <si>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</si>
  <si>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</si>
  <si>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</si>
  <si>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大分県　姫島村</t>
  </si>
  <si>
    <t>伊美港駐車場</t>
  </si>
  <si>
    <t>法非適用</t>
  </si>
  <si>
    <t>駐車場整備事業</t>
  </si>
  <si>
    <t>-</t>
  </si>
  <si>
    <t>Ａ３Ｂ２</t>
  </si>
  <si>
    <t>非設置</t>
  </si>
  <si>
    <t>該当数値なし</t>
  </si>
  <si>
    <t>届出駐車場</t>
  </si>
  <si>
    <t>広場式</t>
  </si>
  <si>
    <t>公共施設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</si>
  <si>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</si>
  <si>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</si>
  <si>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</si>
  <si>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</si>
  <si>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</si>
  <si>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</si>
  <si>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本駐車場は、一般駐車と村民のための定期駐車として運営していたが、令和元年度に一般駐車を廃止し村外者無料駐車を新設した。
　収益等の状況については、定期駐車及び村外者無料駐車のみの運営であるため、年度ごとの収入額はほぼ一定である。
　令和元年度の一般駐車廃止に伴って人件費等を削減したため、決算で黒字となり、今後も黒字で推移することが見込まれる。</t>
    <phoneticPr fontId="5"/>
  </si>
  <si>
    <t>　広場式の駐車場のため機械設備も少なく、大きな設備投資は発生しない見込である。今後も適切な維持管理と維持補修を図る。</t>
    <phoneticPr fontId="5"/>
  </si>
  <si>
    <t>　本駐車場は、姫島村へ繋がる唯一の生活航路である姫島村営フェリーの伊美待合所に隣接している。
　利用の状況としては、村民による定期駐車と村外者無料駐車があり、稼働率は毎年安定している。</t>
    <phoneticPr fontId="5"/>
  </si>
  <si>
    <r>
      <t>　本駐車場は村営フェリー利用者の駐車場であり、村民のための定期駐車と村外者無料駐車のみであるため、収益の増加は望めないが、経営状況は安定しており決算も黒字となっている。
　</t>
    </r>
    <r>
      <rPr>
        <sz val="14"/>
        <rFont val="ＭＳ ゴシック"/>
        <family val="3"/>
        <charset val="128"/>
      </rPr>
      <t>人口減少に伴う需要の減少については現時点では満車状態であり、予約待ちの方もいるので需要の減少は見込んでいない。</t>
    </r>
    <r>
      <rPr>
        <sz val="14"/>
        <color theme="1"/>
        <rFont val="ＭＳ ゴシック"/>
        <family val="3"/>
        <charset val="128"/>
      </rPr>
      <t xml:space="preserve">
　また、老朽化については、白線やアスファルト等の補修など、今後も適正な維持管理を行い計画的な維持補修に努める。</t>
    </r>
    <rPh sb="86" eb="90">
      <t>ジンコウゲンショウ</t>
    </rPh>
    <rPh sb="91" eb="92">
      <t>トモナ</t>
    </rPh>
    <rPh sb="93" eb="95">
      <t>ジュヨウ</t>
    </rPh>
    <rPh sb="96" eb="98">
      <t>ゲンショウ</t>
    </rPh>
    <rPh sb="103" eb="106">
      <t>ゲンジテン</t>
    </rPh>
    <rPh sb="108" eb="110">
      <t>マンシャ</t>
    </rPh>
    <rPh sb="110" eb="112">
      <t>ジョウタイ</t>
    </rPh>
    <rPh sb="116" eb="119">
      <t>ヨヤクマ</t>
    </rPh>
    <rPh sb="121" eb="122">
      <t>カタ</t>
    </rPh>
    <rPh sb="127" eb="129">
      <t>ジュヨウ</t>
    </rPh>
    <rPh sb="130" eb="132">
      <t>ゲンショウ</t>
    </rPh>
    <rPh sb="133" eb="135">
      <t>ミコ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</si>
</sst>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133.30000000000001</c:v>
                </c:pt>
                <c:pt idx="1">
                  <c:v>143.69999999999999</c:v>
                </c:pt>
                <c:pt idx="2">
                  <c:v>166.5</c:v>
                </c:pt>
                <c:pt idx="3">
                  <c:v>182.6</c:v>
                </c:pt>
                <c:pt idx="4">
                  <c:v>198.5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58-409F-B021-F189715C9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8-409F-B021-F189715C9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5E-4D4A-B5BB-A8BA9B3E5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E-4D4A-B5BB-A8BA9B3E5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6E4-4426-8759-17C23A75F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4-4426-8759-17C23A75F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106-4AB7-A6AD-1FD0A14DA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6-4AB7-A6AD-1FD0A14DA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4-4CAE-A94F-CD47DA11D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4-4CAE-A94F-CD47DA11D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7E-4818-B027-BB1706715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E-4818-B027-BB1706715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94.8</c:v>
                </c:pt>
                <c:pt idx="1">
                  <c:v>94.3</c:v>
                </c:pt>
                <c:pt idx="2">
                  <c:v>93.8</c:v>
                </c:pt>
                <c:pt idx="3">
                  <c:v>92.9</c:v>
                </c:pt>
                <c:pt idx="4">
                  <c:v>93.8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A-49F4-A4B5-6E35A4A41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A-49F4-A4B5-6E35A4A41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25</c:v>
                </c:pt>
                <c:pt idx="1">
                  <c:v>30.4</c:v>
                </c:pt>
                <c:pt idx="2">
                  <c:v>40</c:v>
                </c:pt>
                <c:pt idx="3">
                  <c:v>45.2</c:v>
                </c:pt>
                <c:pt idx="4">
                  <c:v>49.6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7-4D96-8ED3-DA6D0A9D1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7-4D96-8ED3-DA6D0A9D1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1507</c:v>
                </c:pt>
                <c:pt idx="1">
                  <c:v>2003</c:v>
                </c:pt>
                <c:pt idx="2">
                  <c:v>2828</c:v>
                </c:pt>
                <c:pt idx="3">
                  <c:v>723</c:v>
                </c:pt>
                <c:pt idx="4">
                  <c:v>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4-4A30-948C-5B8A9BE4E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4-4A30-948C-5B8A9BE4E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85" zoomScaleNormal="85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大分県姫島村　伊美港駐車場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Ａ３Ｂ２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公共施設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無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5794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117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広場式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46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211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5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無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126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133.30000000000001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143.69999999999999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166.5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182.6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198.5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94.8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94.3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93.8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92.9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93.8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3200.8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274.39999999999998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972.8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2703.2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1430.9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4.8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3.3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1.6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1.5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2.2000000000000002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128.5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138.1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152.4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149.80000000000001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156.30000000000001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127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128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25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30.4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40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45.2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49.6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1507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2003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2828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723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723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98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13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2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4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3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-56.4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16.899999999999999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26.4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-1.9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27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1059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2866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4637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4223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4987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129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764.6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72.599999999999994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50.4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32.799999999999997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72.400000000000006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st9EEu6yxkDPI0Miv5DyP1vhOAOYoiv2+/miCqGY8xYo3iYRFsOBh4I2oB+kLRjkhZhAf7F42Ppo8kKdB2C1bA==" saltValue="N1qu7C8piTXKUUEqO9y/Zg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89</v>
      </c>
      <c r="AL5" s="47" t="s">
        <v>90</v>
      </c>
      <c r="AM5" s="47" t="s">
        <v>91</v>
      </c>
      <c r="AN5" s="47" t="s">
        <v>99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88</v>
      </c>
      <c r="AV5" s="47" t="s">
        <v>89</v>
      </c>
      <c r="AW5" s="47" t="s">
        <v>90</v>
      </c>
      <c r="AX5" s="47" t="s">
        <v>91</v>
      </c>
      <c r="AY5" s="47" t="s">
        <v>99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89</v>
      </c>
      <c r="BH5" s="47" t="s">
        <v>90</v>
      </c>
      <c r="BI5" s="47" t="s">
        <v>91</v>
      </c>
      <c r="BJ5" s="47" t="s">
        <v>92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89</v>
      </c>
      <c r="BS5" s="47" t="s">
        <v>90</v>
      </c>
      <c r="BT5" s="47" t="s">
        <v>91</v>
      </c>
      <c r="BU5" s="47" t="s">
        <v>99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100</v>
      </c>
      <c r="CD5" s="47" t="s">
        <v>90</v>
      </c>
      <c r="CE5" s="47" t="s">
        <v>101</v>
      </c>
      <c r="CF5" s="47" t="s">
        <v>99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88</v>
      </c>
      <c r="CP5" s="47" t="s">
        <v>89</v>
      </c>
      <c r="CQ5" s="47" t="s">
        <v>90</v>
      </c>
      <c r="CR5" s="47" t="s">
        <v>101</v>
      </c>
      <c r="CS5" s="47" t="s">
        <v>99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102</v>
      </c>
      <c r="DA5" s="47" t="s">
        <v>89</v>
      </c>
      <c r="DB5" s="47" t="s">
        <v>90</v>
      </c>
      <c r="DC5" s="47" t="s">
        <v>91</v>
      </c>
      <c r="DD5" s="47" t="s">
        <v>99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88</v>
      </c>
      <c r="DL5" s="47" t="s">
        <v>89</v>
      </c>
      <c r="DM5" s="47" t="s">
        <v>90</v>
      </c>
      <c r="DN5" s="47" t="s">
        <v>103</v>
      </c>
      <c r="DO5" s="47" t="s">
        <v>99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104</v>
      </c>
      <c r="B6" s="48">
        <f>B8</f>
        <v>2024</v>
      </c>
      <c r="C6" s="48">
        <f t="shared" ref="C6:X6" si="1">C8</f>
        <v>443221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大分県姫島村</v>
      </c>
      <c r="I6" s="48" t="str">
        <f t="shared" si="1"/>
        <v>伊美港駐車場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広場式</v>
      </c>
      <c r="R6" s="51">
        <f t="shared" si="1"/>
        <v>46</v>
      </c>
      <c r="S6" s="50" t="str">
        <f t="shared" si="1"/>
        <v>公共施設</v>
      </c>
      <c r="T6" s="50" t="str">
        <f t="shared" si="1"/>
        <v>無</v>
      </c>
      <c r="U6" s="51">
        <f t="shared" si="1"/>
        <v>5794</v>
      </c>
      <c r="V6" s="51">
        <f t="shared" si="1"/>
        <v>211</v>
      </c>
      <c r="W6" s="51">
        <f t="shared" si="1"/>
        <v>5</v>
      </c>
      <c r="X6" s="50" t="str">
        <f t="shared" si="1"/>
        <v>無</v>
      </c>
      <c r="Y6" s="52">
        <f>IF(Y8="-",NA(),Y8)</f>
        <v>133.30000000000001</v>
      </c>
      <c r="Z6" s="52">
        <f t="shared" ref="Z6:AH6" si="2">IF(Z8="-",NA(),Z8)</f>
        <v>143.69999999999999</v>
      </c>
      <c r="AA6" s="52">
        <f t="shared" si="2"/>
        <v>166.5</v>
      </c>
      <c r="AB6" s="52">
        <f t="shared" si="2"/>
        <v>182.6</v>
      </c>
      <c r="AC6" s="52">
        <f t="shared" si="2"/>
        <v>198.5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25</v>
      </c>
      <c r="BG6" s="52">
        <f t="shared" ref="BG6:BO6" si="5">IF(BG8="-",NA(),BG8)</f>
        <v>30.4</v>
      </c>
      <c r="BH6" s="52">
        <f t="shared" si="5"/>
        <v>40</v>
      </c>
      <c r="BI6" s="52">
        <f t="shared" si="5"/>
        <v>45.2</v>
      </c>
      <c r="BJ6" s="52">
        <f t="shared" si="5"/>
        <v>49.6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1507</v>
      </c>
      <c r="BR6" s="53">
        <f t="shared" ref="BR6:BZ6" si="6">IF(BR8="-",NA(),BR8)</f>
        <v>2003</v>
      </c>
      <c r="BS6" s="53">
        <f t="shared" si="6"/>
        <v>2828</v>
      </c>
      <c r="BT6" s="53">
        <f t="shared" si="6"/>
        <v>723</v>
      </c>
      <c r="BU6" s="53">
        <f t="shared" si="6"/>
        <v>723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105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105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94.8</v>
      </c>
      <c r="DL6" s="52">
        <f t="shared" ref="DL6:DT6" si="9">IF(DL8="-",NA(),DL8)</f>
        <v>94.3</v>
      </c>
      <c r="DM6" s="52">
        <f t="shared" si="9"/>
        <v>93.8</v>
      </c>
      <c r="DN6" s="52">
        <f t="shared" si="9"/>
        <v>92.9</v>
      </c>
      <c r="DO6" s="52">
        <f t="shared" si="9"/>
        <v>93.8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106</v>
      </c>
      <c r="B7" s="48">
        <f t="shared" ref="B7:X7" si="10">B8</f>
        <v>2024</v>
      </c>
      <c r="C7" s="48">
        <f t="shared" si="10"/>
        <v>443221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大分県　姫島村</v>
      </c>
      <c r="I7" s="48" t="str">
        <f t="shared" si="10"/>
        <v>伊美港駐車場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広場式</v>
      </c>
      <c r="R7" s="51">
        <f t="shared" si="10"/>
        <v>46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5794</v>
      </c>
      <c r="V7" s="51">
        <f t="shared" si="10"/>
        <v>211</v>
      </c>
      <c r="W7" s="51">
        <f t="shared" si="10"/>
        <v>5</v>
      </c>
      <c r="X7" s="50" t="str">
        <f t="shared" si="10"/>
        <v>無</v>
      </c>
      <c r="Y7" s="52">
        <f>Y8</f>
        <v>133.30000000000001</v>
      </c>
      <c r="Z7" s="52">
        <f t="shared" ref="Z7:AH7" si="11">Z8</f>
        <v>143.69999999999999</v>
      </c>
      <c r="AA7" s="52">
        <f t="shared" si="11"/>
        <v>166.5</v>
      </c>
      <c r="AB7" s="52">
        <f t="shared" si="11"/>
        <v>182.6</v>
      </c>
      <c r="AC7" s="52">
        <f t="shared" si="11"/>
        <v>198.5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25</v>
      </c>
      <c r="BG7" s="52">
        <f t="shared" ref="BG7:BO7" si="14">BG8</f>
        <v>30.4</v>
      </c>
      <c r="BH7" s="52">
        <f t="shared" si="14"/>
        <v>40</v>
      </c>
      <c r="BI7" s="52">
        <f t="shared" si="14"/>
        <v>45.2</v>
      </c>
      <c r="BJ7" s="52">
        <f t="shared" si="14"/>
        <v>49.6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1507</v>
      </c>
      <c r="BR7" s="53">
        <f t="shared" ref="BR7:BZ7" si="15">BR8</f>
        <v>2003</v>
      </c>
      <c r="BS7" s="53">
        <f t="shared" si="15"/>
        <v>2828</v>
      </c>
      <c r="BT7" s="53">
        <f t="shared" si="15"/>
        <v>723</v>
      </c>
      <c r="BU7" s="53">
        <f t="shared" si="15"/>
        <v>723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107</v>
      </c>
      <c r="CC7" s="52" t="s">
        <v>107</v>
      </c>
      <c r="CD7" s="52" t="s">
        <v>107</v>
      </c>
      <c r="CE7" s="52" t="s">
        <v>107</v>
      </c>
      <c r="CF7" s="52" t="s">
        <v>107</v>
      </c>
      <c r="CG7" s="52" t="s">
        <v>107</v>
      </c>
      <c r="CH7" s="52" t="s">
        <v>107</v>
      </c>
      <c r="CI7" s="52" t="s">
        <v>107</v>
      </c>
      <c r="CJ7" s="52" t="s">
        <v>107</v>
      </c>
      <c r="CK7" s="52" t="s">
        <v>105</v>
      </c>
      <c r="CL7" s="49"/>
      <c r="CM7" s="51">
        <f>CM8</f>
        <v>0</v>
      </c>
      <c r="CN7" s="51">
        <f>CN8</f>
        <v>0</v>
      </c>
      <c r="CO7" s="52" t="s">
        <v>107</v>
      </c>
      <c r="CP7" s="52" t="s">
        <v>107</v>
      </c>
      <c r="CQ7" s="52" t="s">
        <v>107</v>
      </c>
      <c r="CR7" s="52" t="s">
        <v>107</v>
      </c>
      <c r="CS7" s="52" t="s">
        <v>107</v>
      </c>
      <c r="CT7" s="52" t="s">
        <v>107</v>
      </c>
      <c r="CU7" s="52" t="s">
        <v>107</v>
      </c>
      <c r="CV7" s="52" t="s">
        <v>107</v>
      </c>
      <c r="CW7" s="52" t="s">
        <v>107</v>
      </c>
      <c r="CX7" s="52" t="s">
        <v>108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94.8</v>
      </c>
      <c r="DL7" s="52">
        <f t="shared" ref="DL7:DT7" si="17">DL8</f>
        <v>94.3</v>
      </c>
      <c r="DM7" s="52">
        <f t="shared" si="17"/>
        <v>93.8</v>
      </c>
      <c r="DN7" s="52">
        <f t="shared" si="17"/>
        <v>92.9</v>
      </c>
      <c r="DO7" s="52">
        <f t="shared" si="17"/>
        <v>93.8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15">
      <c r="A8" s="37"/>
      <c r="B8" s="55">
        <v>2024</v>
      </c>
      <c r="C8" s="55">
        <v>443221</v>
      </c>
      <c r="D8" s="55">
        <v>47</v>
      </c>
      <c r="E8" s="55">
        <v>14</v>
      </c>
      <c r="F8" s="55">
        <v>0</v>
      </c>
      <c r="G8" s="55">
        <v>1</v>
      </c>
      <c r="H8" s="55" t="s">
        <v>109</v>
      </c>
      <c r="I8" s="55" t="s">
        <v>110</v>
      </c>
      <c r="J8" s="55" t="s">
        <v>111</v>
      </c>
      <c r="K8" s="55" t="s">
        <v>112</v>
      </c>
      <c r="L8" s="55" t="s">
        <v>113</v>
      </c>
      <c r="M8" s="55" t="s">
        <v>114</v>
      </c>
      <c r="N8" s="55" t="s">
        <v>115</v>
      </c>
      <c r="O8" s="56" t="s">
        <v>116</v>
      </c>
      <c r="P8" s="57" t="s">
        <v>117</v>
      </c>
      <c r="Q8" s="57" t="s">
        <v>118</v>
      </c>
      <c r="R8" s="58">
        <v>46</v>
      </c>
      <c r="S8" s="57" t="s">
        <v>119</v>
      </c>
      <c r="T8" s="57" t="s">
        <v>120</v>
      </c>
      <c r="U8" s="58">
        <v>5794</v>
      </c>
      <c r="V8" s="58">
        <v>211</v>
      </c>
      <c r="W8" s="58">
        <v>5</v>
      </c>
      <c r="X8" s="57" t="s">
        <v>120</v>
      </c>
      <c r="Y8" s="59">
        <v>133.30000000000001</v>
      </c>
      <c r="Z8" s="59">
        <v>143.69999999999999</v>
      </c>
      <c r="AA8" s="59">
        <v>166.5</v>
      </c>
      <c r="AB8" s="59">
        <v>182.6</v>
      </c>
      <c r="AC8" s="59">
        <v>198.5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25</v>
      </c>
      <c r="BG8" s="59">
        <v>30.4</v>
      </c>
      <c r="BH8" s="59">
        <v>40</v>
      </c>
      <c r="BI8" s="59">
        <v>45.2</v>
      </c>
      <c r="BJ8" s="59">
        <v>49.6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1507</v>
      </c>
      <c r="BR8" s="60">
        <v>2003</v>
      </c>
      <c r="BS8" s="60">
        <v>2828</v>
      </c>
      <c r="BT8" s="61">
        <v>723</v>
      </c>
      <c r="BU8" s="61">
        <v>723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113</v>
      </c>
      <c r="CC8" s="59" t="s">
        <v>113</v>
      </c>
      <c r="CD8" s="59" t="s">
        <v>113</v>
      </c>
      <c r="CE8" s="59" t="s">
        <v>113</v>
      </c>
      <c r="CF8" s="59" t="s">
        <v>113</v>
      </c>
      <c r="CG8" s="59" t="s">
        <v>113</v>
      </c>
      <c r="CH8" s="59" t="s">
        <v>113</v>
      </c>
      <c r="CI8" s="59" t="s">
        <v>113</v>
      </c>
      <c r="CJ8" s="59" t="s">
        <v>113</v>
      </c>
      <c r="CK8" s="59" t="s">
        <v>113</v>
      </c>
      <c r="CL8" s="56" t="s">
        <v>113</v>
      </c>
      <c r="CM8" s="58">
        <v>0</v>
      </c>
      <c r="CN8" s="58">
        <v>0</v>
      </c>
      <c r="CO8" s="59" t="s">
        <v>113</v>
      </c>
      <c r="CP8" s="59" t="s">
        <v>113</v>
      </c>
      <c r="CQ8" s="59" t="s">
        <v>113</v>
      </c>
      <c r="CR8" s="59" t="s">
        <v>113</v>
      </c>
      <c r="CS8" s="59" t="s">
        <v>113</v>
      </c>
      <c r="CT8" s="59" t="s">
        <v>113</v>
      </c>
      <c r="CU8" s="59" t="s">
        <v>113</v>
      </c>
      <c r="CV8" s="59" t="s">
        <v>113</v>
      </c>
      <c r="CW8" s="59" t="s">
        <v>113</v>
      </c>
      <c r="CX8" s="59" t="s">
        <v>113</v>
      </c>
      <c r="CY8" s="56" t="s">
        <v>113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94.8</v>
      </c>
      <c r="DL8" s="59">
        <v>94.3</v>
      </c>
      <c r="DM8" s="59">
        <v>93.8</v>
      </c>
      <c r="DN8" s="59">
        <v>92.9</v>
      </c>
      <c r="DO8" s="59">
        <v>93.8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121</v>
      </c>
      <c r="C10" s="64" t="s">
        <v>122</v>
      </c>
      <c r="D10" s="64" t="s">
        <v>123</v>
      </c>
      <c r="E10" s="64" t="s">
        <v>124</v>
      </c>
      <c r="F10" s="64" t="s">
        <v>125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2026-02-27T04:54:20Z</cp:lastPrinted>
  <dcterms:created xsi:type="dcterms:W3CDTF">2025-12-12T09:34:00Z</dcterms:created>
  <dcterms:modified xsi:type="dcterms:W3CDTF">2026-02-27T04:54:24Z</dcterms:modified>
  <cp:category/>
</cp:coreProperties>
</file>