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15.姫島村　修正待ち\"/>
    </mc:Choice>
  </mc:AlternateContent>
  <xr:revisionPtr revIDLastSave="0" documentId="13_ncr:1_{81B54184-DA2A-498E-A9F3-19E4F48B6759}" xr6:coauthVersionLast="47" xr6:coauthVersionMax="47" xr10:uidLastSave="{00000000-0000-0000-0000-000000000000}"/>
  <workbookProtection workbookAlgorithmName="SHA-512" workbookHashValue="eJArLQAbulbWJd9fuQo+wk+ygXXEBeteKHc10Vp2MAu5jd8lgZjNCzu3K/hC2igvBzhyEgSLiYaL/U4g4OUMZA==" workbookSaltValue="I7JQ2GPfEi7pF0ld6QO2kQ==" workbookSpinCount="100000" lockStructure="1"/>
  <bookViews>
    <workbookView xWindow="57480" yWindow="-9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E86" i="4"/>
  <c r="AT8" i="4"/>
  <c r="W8" i="4"/>
  <c r="P8" i="4"/>
</calcChain>
</file>

<file path=xl/sharedStrings.xml><?xml version="1.0" encoding="utf-8"?>
<sst xmlns="http://schemas.openxmlformats.org/spreadsheetml/2006/main" count="236" uniqueCount="122">
  <si>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</si>
  <si>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</si>
  <si>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</si>
  <si>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</si>
  <si>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</si>
  <si>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</si>
  <si>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</si>
  <si>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</si>
  <si>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</si>
  <si>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</si>
  <si>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</si>
  <si>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</si>
  <si>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</si>
  <si>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</si>
  <si>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</si>
  <si>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</si>
  <si>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</si>
  <si>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</si>
  <si>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</si>
  <si>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</si>
  <si>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</si>
  <si>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</si>
  <si>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</si>
  <si>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</si>
  <si>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</si>
  <si>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</si>
  <si>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</si>
  <si>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</si>
  <si>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</si>
  <si>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</si>
  <si>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</si>
  <si>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</si>
  <si>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</si>
  <si>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</si>
  <si>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</si>
  <si>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</si>
  <si>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</si>
  <si>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</si>
  <si>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</si>
  <si>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</si>
  <si>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</si>
  <si>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</si>
  <si>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</si>
  <si>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</si>
  <si>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</si>
  <si>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</si>
  <si>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</si>
  <si>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</si>
  <si>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</si>
  <si>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</si>
  <si>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</si>
  <si>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</si>
  <si>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</si>
  <si>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</si>
  <si>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</si>
  <si>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</si>
  <si>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</si>
  <si>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</si>
  <si>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</si>
  <si>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</si>
  <si>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</si>
  <si>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</si>
  <si>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</si>
  <si>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</si>
  <si>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</si>
  <si>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</si>
  <si>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</si>
  <si>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</si>
  <si>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</si>
  <si>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</si>
  <si>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</si>
  <si>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</si>
  <si>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</si>
  <si>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</si>
  <si>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</si>
  <si>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</si>
  <si>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</si>
  <si>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</si>
  <si>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</si>
  <si>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</si>
  <si>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</si>
  <si>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</si>
  <si>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</si>
  <si>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</si>
  <si>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</si>
  <si>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</si>
  <si>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</si>
  <si>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</si>
  <si>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</si>
  <si>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</si>
  <si>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</si>
  <si>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</si>
  <si>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</si>
  <si>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</si>
  <si>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</si>
  <si>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</si>
  <si>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</si>
  <si>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</si>
  <si>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</si>
  <si>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姫島村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</si>
  <si>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</si>
  <si>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</si>
  <si>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</si>
  <si>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</si>
  <si>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</si>
  <si>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</si>
  <si>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</si>
  <si>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</si>
  <si>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</si>
  <si>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</si>
  <si>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</si>
  <si>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</si>
  <si>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</si>
  <si>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</si>
  <si>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</si>
  <si>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</si>
  <si>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</si>
  <si>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</si>
  <si>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</si>
  <si>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　姫島浄化ｾﾝﾀｰは平成8年度から供用を開始し、25年以上が経過、令和4、5年に浄化センターの改築工事を行ったため、施設の維持補修費は減少すると想定される。今後も令和元年度に策定した事業計画に基づき、施設の適切な維持管理に努める。
　管渠は平成8年度に敷設してから25年以上を経過しているが老朽化は見られない。
　今後は、令和元年度に策定したｽﾄｯｸﾏﾈｼﾞﾒﾝﾄ計画に基づき適切な維持管理に努める。</t>
    <rPh sb="1" eb="3">
      <t>ヒメシマ</t>
    </rPh>
    <rPh sb="3" eb="5">
      <t>ジョウカ</t>
    </rPh>
    <rPh sb="10" eb="12">
      <t>ヘイセイ</t>
    </rPh>
    <rPh sb="13" eb="15">
      <t>ネンド</t>
    </rPh>
    <rPh sb="17" eb="19">
      <t>キョウヨウ</t>
    </rPh>
    <rPh sb="20" eb="22">
      <t>カイシ</t>
    </rPh>
    <rPh sb="26" eb="27">
      <t>ネン</t>
    </rPh>
    <rPh sb="27" eb="29">
      <t>イジョウ</t>
    </rPh>
    <rPh sb="30" eb="32">
      <t>ケイカ</t>
    </rPh>
    <rPh sb="33" eb="35">
      <t>レイワ</t>
    </rPh>
    <rPh sb="38" eb="39">
      <t>ネン</t>
    </rPh>
    <rPh sb="40" eb="42">
      <t>ジョウカ</t>
    </rPh>
    <rPh sb="47" eb="51">
      <t>カイチクコウジ</t>
    </rPh>
    <rPh sb="52" eb="53">
      <t>オコナ</t>
    </rPh>
    <rPh sb="58" eb="60">
      <t>シセツ</t>
    </rPh>
    <rPh sb="61" eb="63">
      <t>イジ</t>
    </rPh>
    <rPh sb="63" eb="65">
      <t>ホシュウ</t>
    </rPh>
    <rPh sb="65" eb="66">
      <t>ヒ</t>
    </rPh>
    <rPh sb="67" eb="69">
      <t>ゲンショウ</t>
    </rPh>
    <rPh sb="72" eb="74">
      <t>ソウテイ</t>
    </rPh>
    <rPh sb="78" eb="80">
      <t>コンゴ</t>
    </rPh>
    <rPh sb="81" eb="82">
      <t>レイ</t>
    </rPh>
    <rPh sb="82" eb="83">
      <t>ワ</t>
    </rPh>
    <rPh sb="83" eb="84">
      <t>モト</t>
    </rPh>
    <rPh sb="84" eb="86">
      <t>ネンド</t>
    </rPh>
    <rPh sb="87" eb="89">
      <t>サクテイ</t>
    </rPh>
    <rPh sb="91" eb="93">
      <t>ジギョウ</t>
    </rPh>
    <rPh sb="93" eb="95">
      <t>ケイカク</t>
    </rPh>
    <rPh sb="96" eb="97">
      <t>モト</t>
    </rPh>
    <rPh sb="100" eb="102">
      <t>シセツ</t>
    </rPh>
    <rPh sb="103" eb="105">
      <t>テキセツ</t>
    </rPh>
    <rPh sb="106" eb="108">
      <t>イジ</t>
    </rPh>
    <rPh sb="108" eb="110">
      <t>カンリ</t>
    </rPh>
    <rPh sb="111" eb="112">
      <t>ツト</t>
    </rPh>
    <rPh sb="117" eb="118">
      <t>カン</t>
    </rPh>
    <rPh sb="118" eb="119">
      <t>キョ</t>
    </rPh>
    <rPh sb="120" eb="122">
      <t>ヘイセイ</t>
    </rPh>
    <rPh sb="123" eb="125">
      <t>ネンド</t>
    </rPh>
    <rPh sb="126" eb="128">
      <t>フセツ</t>
    </rPh>
    <rPh sb="134" eb="135">
      <t>ネン</t>
    </rPh>
    <rPh sb="135" eb="137">
      <t>イジョウ</t>
    </rPh>
    <rPh sb="138" eb="140">
      <t>ケイカ</t>
    </rPh>
    <rPh sb="145" eb="148">
      <t>ロウキュウカ</t>
    </rPh>
    <rPh sb="149" eb="150">
      <t>ミ</t>
    </rPh>
    <rPh sb="157" eb="159">
      <t>コンゴ</t>
    </rPh>
    <rPh sb="161" eb="162">
      <t>レイ</t>
    </rPh>
    <rPh sb="162" eb="163">
      <t>ワ</t>
    </rPh>
    <rPh sb="163" eb="165">
      <t>ガンネン</t>
    </rPh>
    <rPh sb="165" eb="166">
      <t>ド</t>
    </rPh>
    <rPh sb="167" eb="169">
      <t>サクテイ</t>
    </rPh>
    <rPh sb="182" eb="184">
      <t>ケイカク</t>
    </rPh>
    <rPh sb="185" eb="186">
      <t>モト</t>
    </rPh>
    <rPh sb="188" eb="190">
      <t>テキセツ</t>
    </rPh>
    <rPh sb="191" eb="193">
      <t>イジ</t>
    </rPh>
    <rPh sb="193" eb="195">
      <t>カンリ</t>
    </rPh>
    <rPh sb="196" eb="197">
      <t>ツト</t>
    </rPh>
    <phoneticPr fontId="4"/>
  </si>
  <si>
    <t>①収益的収支比率は、人口減少による使用料収入の減収及び施設等の老朽化に伴う維持管理費の増額などがあった。収支比較は事業会計に移行したことにより、減少している。使用料金の値上については離島地域のため慎重に協議を進めていき、維持管理費の節減に努める。
④債務残高については、浄化ｾﾝﾀｰ建設費や船団方式建設費負担金等の施設整備に村債を発行しているが、ﾋﾟｰｸ時の平成10年度以降毎年債務残高は減少している。また、後年度の負担にならないよう、交付税措置の無い村債は発行しない。償還には一般会計からの繰入金を充てているため、企業債残高対事業規模比率は0％となっている。
⑤経費回収率については、歳出削減策を行っているが、類似団体平均より低く推移している。使用料金の値上は慎重に協議していき、引続き維持管理費の節減に努め、経営の健全化を図る。
⑥汚水処理原価は、類似団体及び国平均と比較して低くくなっており、今後も同レベルでの水位が想定される。引続き接続率の向上による有収水量の増加及び維持管理費の節減に努め、経営の健全化を図る。
⑦施設利用率は、人口減少に伴い、有収水量が減少し、年々減少傾向にある。類似団体平均より低く推移している。また、令和元年度に事業計画、ｽﾄｯｸﾏﾈｼﾞﾒﾝﾄ計画を策定し適切な施設規模を把握している。
⑧水洗化率は、公共用水域の水質保全のため加入促進に努めてきた結果、類似団体と比較して高く推移している。今後も未接続世帯への普及促進を図り、水洗化率の向上に努める。</t>
    <rPh sb="1" eb="4">
      <t>シュウエキテキ</t>
    </rPh>
    <rPh sb="4" eb="6">
      <t>シュウシ</t>
    </rPh>
    <rPh sb="6" eb="8">
      <t>ヒリツ</t>
    </rPh>
    <rPh sb="10" eb="12">
      <t>ジンコウ</t>
    </rPh>
    <rPh sb="12" eb="14">
      <t>ゲンショウ</t>
    </rPh>
    <rPh sb="17" eb="19">
      <t>シヨウ</t>
    </rPh>
    <rPh sb="19" eb="20">
      <t>リョウ</t>
    </rPh>
    <rPh sb="20" eb="22">
      <t>シュウニュウ</t>
    </rPh>
    <rPh sb="23" eb="25">
      <t>ゲンシュウ</t>
    </rPh>
    <rPh sb="25" eb="26">
      <t>オヨ</t>
    </rPh>
    <rPh sb="27" eb="29">
      <t>シセツ</t>
    </rPh>
    <rPh sb="29" eb="30">
      <t>ナド</t>
    </rPh>
    <rPh sb="31" eb="34">
      <t>ロウキュウカ</t>
    </rPh>
    <rPh sb="35" eb="36">
      <t>トモナ</t>
    </rPh>
    <rPh sb="37" eb="39">
      <t>イジ</t>
    </rPh>
    <rPh sb="39" eb="42">
      <t>カンリヒ</t>
    </rPh>
    <rPh sb="43" eb="45">
      <t>ゾウガク</t>
    </rPh>
    <rPh sb="52" eb="54">
      <t>シュウシ</t>
    </rPh>
    <rPh sb="54" eb="56">
      <t>ヒカク</t>
    </rPh>
    <rPh sb="57" eb="61">
      <t>ジギョウカイケイ</t>
    </rPh>
    <rPh sb="62" eb="64">
      <t>イコウ</t>
    </rPh>
    <rPh sb="72" eb="74">
      <t>ゲンショウ</t>
    </rPh>
    <rPh sb="79" eb="81">
      <t>シヨウ</t>
    </rPh>
    <rPh sb="81" eb="82">
      <t>リョウ</t>
    </rPh>
    <rPh sb="82" eb="83">
      <t>カネ</t>
    </rPh>
    <rPh sb="84" eb="86">
      <t>ネアゲ</t>
    </rPh>
    <rPh sb="91" eb="93">
      <t>リトウ</t>
    </rPh>
    <rPh sb="93" eb="95">
      <t>チイキ</t>
    </rPh>
    <rPh sb="98" eb="100">
      <t>シンチョウ</t>
    </rPh>
    <rPh sb="101" eb="103">
      <t>キョウギ</t>
    </rPh>
    <rPh sb="104" eb="105">
      <t>スス</t>
    </rPh>
    <rPh sb="110" eb="112">
      <t>イジ</t>
    </rPh>
    <rPh sb="112" eb="115">
      <t>カンリヒ</t>
    </rPh>
    <rPh sb="116" eb="118">
      <t>セツゲン</t>
    </rPh>
    <rPh sb="119" eb="120">
      <t>ツト</t>
    </rPh>
    <rPh sb="125" eb="127">
      <t>サイム</t>
    </rPh>
    <rPh sb="127" eb="129">
      <t>ザンダカ</t>
    </rPh>
    <rPh sb="135" eb="137">
      <t>ジョウカ</t>
    </rPh>
    <rPh sb="141" eb="144">
      <t>ケンセツヒ</t>
    </rPh>
    <rPh sb="145" eb="147">
      <t>センダン</t>
    </rPh>
    <rPh sb="147" eb="149">
      <t>ホウシキ</t>
    </rPh>
    <rPh sb="149" eb="152">
      <t>ケンセツヒ</t>
    </rPh>
    <rPh sb="152" eb="155">
      <t>フタンキン</t>
    </rPh>
    <rPh sb="155" eb="156">
      <t>ナド</t>
    </rPh>
    <rPh sb="157" eb="159">
      <t>シセツ</t>
    </rPh>
    <rPh sb="159" eb="161">
      <t>セイビ</t>
    </rPh>
    <rPh sb="162" eb="164">
      <t>ソンサイ</t>
    </rPh>
    <rPh sb="165" eb="167">
      <t>ハッコウ</t>
    </rPh>
    <rPh sb="177" eb="178">
      <t>ジ</t>
    </rPh>
    <rPh sb="179" eb="181">
      <t>ヘイセイ</t>
    </rPh>
    <rPh sb="183" eb="185">
      <t>ネンド</t>
    </rPh>
    <rPh sb="185" eb="187">
      <t>イコウ</t>
    </rPh>
    <rPh sb="187" eb="189">
      <t>マイトシ</t>
    </rPh>
    <rPh sb="189" eb="191">
      <t>サイム</t>
    </rPh>
    <rPh sb="191" eb="193">
      <t>ザンダカ</t>
    </rPh>
    <rPh sb="194" eb="196">
      <t>ゲンショウ</t>
    </rPh>
    <rPh sb="204" eb="207">
      <t>コウネンド</t>
    </rPh>
    <rPh sb="208" eb="210">
      <t>フタン</t>
    </rPh>
    <rPh sb="218" eb="221">
      <t>コウフゼイ</t>
    </rPh>
    <rPh sb="221" eb="223">
      <t>ソチ</t>
    </rPh>
    <rPh sb="224" eb="225">
      <t>ナ</t>
    </rPh>
    <rPh sb="226" eb="228">
      <t>ソンサイ</t>
    </rPh>
    <rPh sb="229" eb="231">
      <t>ハッコウ</t>
    </rPh>
    <rPh sb="235" eb="237">
      <t>ショウカン</t>
    </rPh>
    <rPh sb="239" eb="241">
      <t>イッパン</t>
    </rPh>
    <rPh sb="241" eb="243">
      <t>カイケイ</t>
    </rPh>
    <rPh sb="246" eb="248">
      <t>クリイレ</t>
    </rPh>
    <rPh sb="248" eb="249">
      <t>キン</t>
    </rPh>
    <rPh sb="250" eb="251">
      <t>ア</t>
    </rPh>
    <rPh sb="258" eb="260">
      <t>キギョウ</t>
    </rPh>
    <rPh sb="260" eb="261">
      <t>サイ</t>
    </rPh>
    <rPh sb="261" eb="263">
      <t>ザンダカ</t>
    </rPh>
    <rPh sb="263" eb="264">
      <t>タイ</t>
    </rPh>
    <rPh sb="264" eb="266">
      <t>ジギョウ</t>
    </rPh>
    <rPh sb="266" eb="268">
      <t>キボ</t>
    </rPh>
    <rPh sb="268" eb="270">
      <t>ヒリツ</t>
    </rPh>
    <rPh sb="282" eb="284">
      <t>ケイヒ</t>
    </rPh>
    <rPh sb="284" eb="286">
      <t>カイシュウ</t>
    </rPh>
    <rPh sb="286" eb="287">
      <t>リツ</t>
    </rPh>
    <rPh sb="293" eb="295">
      <t>サイシュツ</t>
    </rPh>
    <rPh sb="295" eb="297">
      <t>サクゲン</t>
    </rPh>
    <rPh sb="297" eb="298">
      <t>サク</t>
    </rPh>
    <rPh sb="299" eb="300">
      <t>オコナ</t>
    </rPh>
    <rPh sb="306" eb="308">
      <t>ルイジ</t>
    </rPh>
    <rPh sb="308" eb="310">
      <t>ダンタイ</t>
    </rPh>
    <rPh sb="310" eb="312">
      <t>ヘイキン</t>
    </rPh>
    <rPh sb="314" eb="315">
      <t>ヒク</t>
    </rPh>
    <rPh sb="316" eb="318">
      <t>スイイ</t>
    </rPh>
    <rPh sb="323" eb="325">
      <t>シヨウ</t>
    </rPh>
    <rPh sb="325" eb="326">
      <t>リョウ</t>
    </rPh>
    <rPh sb="326" eb="327">
      <t>キン</t>
    </rPh>
    <rPh sb="328" eb="330">
      <t>ネアゲ</t>
    </rPh>
    <rPh sb="331" eb="333">
      <t>シンチョウ</t>
    </rPh>
    <rPh sb="334" eb="336">
      <t>キョウギ</t>
    </rPh>
    <rPh sb="341" eb="343">
      <t>ヒキツヅ</t>
    </rPh>
    <rPh sb="344" eb="346">
      <t>イジ</t>
    </rPh>
    <rPh sb="346" eb="349">
      <t>カンリヒ</t>
    </rPh>
    <rPh sb="350" eb="352">
      <t>セツゲン</t>
    </rPh>
    <rPh sb="353" eb="354">
      <t>ツト</t>
    </rPh>
    <rPh sb="356" eb="358">
      <t>ケイエイ</t>
    </rPh>
    <rPh sb="359" eb="362">
      <t>ケンゼンカ</t>
    </rPh>
    <rPh sb="363" eb="364">
      <t>ハカ</t>
    </rPh>
    <rPh sb="368" eb="370">
      <t>オスイ</t>
    </rPh>
    <rPh sb="370" eb="372">
      <t>ショリ</t>
    </rPh>
    <rPh sb="372" eb="374">
      <t>ゲンカ</t>
    </rPh>
    <rPh sb="390" eb="391">
      <t>ヒク</t>
    </rPh>
    <rPh sb="399" eb="401">
      <t>コンゴ</t>
    </rPh>
    <rPh sb="402" eb="403">
      <t>ドウ</t>
    </rPh>
    <rPh sb="408" eb="410">
      <t>スイイ</t>
    </rPh>
    <rPh sb="411" eb="413">
      <t>ソウテイ</t>
    </rPh>
    <rPh sb="462" eb="464">
      <t>シセツ</t>
    </rPh>
    <rPh sb="464" eb="467">
      <t>リヨウリツ</t>
    </rPh>
    <rPh sb="469" eb="471">
      <t>ジンコウ</t>
    </rPh>
    <rPh sb="471" eb="473">
      <t>ゲンショウ</t>
    </rPh>
    <rPh sb="474" eb="475">
      <t>トモナ</t>
    </rPh>
    <rPh sb="486" eb="488">
      <t>ネンネン</t>
    </rPh>
    <rPh sb="496" eb="498">
      <t>ルイジ</t>
    </rPh>
    <rPh sb="498" eb="500">
      <t>ダンタイ</t>
    </rPh>
    <rPh sb="500" eb="502">
      <t>ヘイキン</t>
    </rPh>
    <rPh sb="504" eb="505">
      <t>ヒク</t>
    </rPh>
    <rPh sb="506" eb="508">
      <t>スイイ</t>
    </rPh>
    <rPh sb="516" eb="517">
      <t>レイ</t>
    </rPh>
    <rPh sb="517" eb="518">
      <t>ワ</t>
    </rPh>
    <rPh sb="518" eb="520">
      <t>ガンネン</t>
    </rPh>
    <rPh sb="520" eb="521">
      <t>ド</t>
    </rPh>
    <rPh sb="522" eb="524">
      <t>ジギョウ</t>
    </rPh>
    <rPh sb="524" eb="526">
      <t>ケイカク</t>
    </rPh>
    <rPh sb="538" eb="540">
      <t>ケイカク</t>
    </rPh>
    <rPh sb="541" eb="543">
      <t>サクテイ</t>
    </rPh>
    <rPh sb="544" eb="546">
      <t>テキセツ</t>
    </rPh>
    <rPh sb="547" eb="549">
      <t>シセツ</t>
    </rPh>
    <rPh sb="549" eb="551">
      <t>キボ</t>
    </rPh>
    <rPh sb="552" eb="554">
      <t>ハアク</t>
    </rPh>
    <rPh sb="561" eb="564">
      <t>スイセンカ</t>
    </rPh>
    <rPh sb="564" eb="565">
      <t>リツ</t>
    </rPh>
    <rPh sb="567" eb="570">
      <t>コウキョウヨウ</t>
    </rPh>
    <rPh sb="570" eb="572">
      <t>スイイキ</t>
    </rPh>
    <rPh sb="573" eb="575">
      <t>スイシツ</t>
    </rPh>
    <rPh sb="575" eb="577">
      <t>ホゼン</t>
    </rPh>
    <rPh sb="580" eb="581">
      <t>カ</t>
    </rPh>
    <rPh sb="581" eb="582">
      <t>ニュウ</t>
    </rPh>
    <rPh sb="582" eb="584">
      <t>ソクシン</t>
    </rPh>
    <rPh sb="585" eb="586">
      <t>ツト</t>
    </rPh>
    <rPh sb="590" eb="592">
      <t>ケッカ</t>
    </rPh>
    <rPh sb="593" eb="595">
      <t>ルイジ</t>
    </rPh>
    <rPh sb="595" eb="597">
      <t>ダンタイ</t>
    </rPh>
    <rPh sb="598" eb="600">
      <t>ヒカク</t>
    </rPh>
    <rPh sb="602" eb="603">
      <t>タカ</t>
    </rPh>
    <rPh sb="604" eb="606">
      <t>スイイ</t>
    </rPh>
    <rPh sb="611" eb="613">
      <t>コンゴ</t>
    </rPh>
    <rPh sb="614" eb="617">
      <t>ミセツゾク</t>
    </rPh>
    <rPh sb="617" eb="619">
      <t>セタイ</t>
    </rPh>
    <rPh sb="621" eb="623">
      <t>フキュウ</t>
    </rPh>
    <rPh sb="623" eb="625">
      <t>ソクシン</t>
    </rPh>
    <rPh sb="626" eb="627">
      <t>ハカ</t>
    </rPh>
    <rPh sb="629" eb="632">
      <t>スイセンカ</t>
    </rPh>
    <rPh sb="632" eb="633">
      <t>リツ</t>
    </rPh>
    <rPh sb="634" eb="636">
      <t>コウジョウ</t>
    </rPh>
    <rPh sb="637" eb="638">
      <t>ツト</t>
    </rPh>
    <phoneticPr fontId="4"/>
  </si>
  <si>
    <t>　普及率は85.0％であり、漁業集落排水事業と合わせると100％となっている。　水洗化率は95.7％であり、漁業集落排水事業と合わせて95.9％である。
　今後も引続き未接続世帯の加入促進を図り、水洗化率の向上を目指す。しかし今後も人口は減少傾向にあり、それに伴いサービス需要は減少していくと予想されるが、提供サービスの低下をしないように人材の確保や職員技術の向上を図る。
　姫島浄化ｾﾝﾀｰは供用開始から25年以上が経過し、令和4、5年に浄化センターの改築工事が完了し、大規模な更新は完了した。しかし供用開始から使用している機器や施設もあるため、施設の適切な維持管理に努めるとともに、今後も令和元年度に策定した事業計画及びｽﾄｯｸﾏﾈｼﾞﾒﾝﾄ計画に基づき、計画的に更新を行っていく。令和7年度に事業会計に移行したことも踏まえ、経営の健全化を図りながら下水道の安定的・持続的な運営に努める。公営企業に携わる人材確保については、提供サービスを維持するため、今後も職員数の確保が必要だが、村全体として職員が減少しているため、確保は難しい。そのため、公営企業に携わる人材のレベルの向上や一部事務を外部委託する等、提供サービスの維持を図る。
　近年の職員給与費の増加や物価高騰による営業費用の増加は見込まれるが、提供サービス維持をしていくため、使用料の増額について検討していく。</t>
    <rPh sb="1" eb="3">
      <t>フキュウ</t>
    </rPh>
    <rPh sb="3" eb="4">
      <t>リツ</t>
    </rPh>
    <rPh sb="14" eb="16">
      <t>ギョギョウ</t>
    </rPh>
    <rPh sb="16" eb="18">
      <t>シュウラク</t>
    </rPh>
    <rPh sb="18" eb="20">
      <t>ハイスイ</t>
    </rPh>
    <rPh sb="20" eb="22">
      <t>ジギョウ</t>
    </rPh>
    <rPh sb="23" eb="24">
      <t>ア</t>
    </rPh>
    <rPh sb="40" eb="43">
      <t>スイセンカ</t>
    </rPh>
    <rPh sb="43" eb="44">
      <t>リツ</t>
    </rPh>
    <rPh sb="54" eb="56">
      <t>ギョギョウ</t>
    </rPh>
    <rPh sb="56" eb="58">
      <t>シュウラク</t>
    </rPh>
    <rPh sb="58" eb="60">
      <t>ハイスイ</t>
    </rPh>
    <rPh sb="60" eb="62">
      <t>ジギョウ</t>
    </rPh>
    <rPh sb="63" eb="64">
      <t>ア</t>
    </rPh>
    <rPh sb="78" eb="80">
      <t>コンゴ</t>
    </rPh>
    <rPh sb="81" eb="83">
      <t>ヒキツヅ</t>
    </rPh>
    <rPh sb="84" eb="87">
      <t>ミセツゾク</t>
    </rPh>
    <rPh sb="87" eb="89">
      <t>セタイ</t>
    </rPh>
    <rPh sb="90" eb="92">
      <t>カニュウ</t>
    </rPh>
    <rPh sb="92" eb="94">
      <t>ソクシン</t>
    </rPh>
    <rPh sb="95" eb="96">
      <t>ハカ</t>
    </rPh>
    <rPh sb="98" eb="101">
      <t>スイセンカ</t>
    </rPh>
    <rPh sb="101" eb="102">
      <t>リツ</t>
    </rPh>
    <rPh sb="103" eb="105">
      <t>コウジョウ</t>
    </rPh>
    <rPh sb="106" eb="108">
      <t>メザ</t>
    </rPh>
    <rPh sb="113" eb="115">
      <t>コンゴ</t>
    </rPh>
    <rPh sb="116" eb="118">
      <t>ジンコウ</t>
    </rPh>
    <rPh sb="119" eb="123">
      <t>ゲンショウケイコウ</t>
    </rPh>
    <rPh sb="130" eb="131">
      <t>トモナ</t>
    </rPh>
    <rPh sb="136" eb="138">
      <t>ジュヨウ</t>
    </rPh>
    <rPh sb="139" eb="141">
      <t>ゲンショウ</t>
    </rPh>
    <rPh sb="146" eb="148">
      <t>ヨソウ</t>
    </rPh>
    <rPh sb="153" eb="155">
      <t>テイキョウ</t>
    </rPh>
    <rPh sb="160" eb="162">
      <t>テイカ</t>
    </rPh>
    <rPh sb="169" eb="171">
      <t>ジンザイ</t>
    </rPh>
    <rPh sb="172" eb="174">
      <t>カクホ</t>
    </rPh>
    <rPh sb="175" eb="179">
      <t>ショクインギジュツ</t>
    </rPh>
    <rPh sb="180" eb="182">
      <t>コウジョウ</t>
    </rPh>
    <rPh sb="183" eb="184">
      <t>ハカ</t>
    </rPh>
    <rPh sb="188" eb="190">
      <t>ヒメシマ</t>
    </rPh>
    <rPh sb="190" eb="192">
      <t>ジョウカ</t>
    </rPh>
    <rPh sb="197" eb="199">
      <t>キョウヨウ</t>
    </rPh>
    <rPh sb="199" eb="201">
      <t>カイシ</t>
    </rPh>
    <rPh sb="205" eb="206">
      <t>ネン</t>
    </rPh>
    <rPh sb="206" eb="208">
      <t>イジョウ</t>
    </rPh>
    <rPh sb="209" eb="211">
      <t>ケイカ</t>
    </rPh>
    <rPh sb="232" eb="234">
      <t>カンリョウ</t>
    </rPh>
    <rPh sb="236" eb="239">
      <t>ダイキボ</t>
    </rPh>
    <rPh sb="240" eb="242">
      <t>コウシン</t>
    </rPh>
    <rPh sb="243" eb="245">
      <t>カンリョウ</t>
    </rPh>
    <rPh sb="251" eb="253">
      <t>キョウヨウ</t>
    </rPh>
    <rPh sb="253" eb="255">
      <t>カイシ</t>
    </rPh>
    <rPh sb="257" eb="259">
      <t>シヨウ</t>
    </rPh>
    <rPh sb="263" eb="265">
      <t>キキ</t>
    </rPh>
    <rPh sb="266" eb="268">
      <t>シセツ</t>
    </rPh>
    <rPh sb="293" eb="295">
      <t>コンゴ</t>
    </rPh>
    <rPh sb="330" eb="333">
      <t>ケイカクテキ</t>
    </rPh>
    <rPh sb="334" eb="336">
      <t>コウシン</t>
    </rPh>
    <rPh sb="337" eb="338">
      <t>オコナ</t>
    </rPh>
    <rPh sb="343" eb="345">
      <t>レイワ</t>
    </rPh>
    <rPh sb="346" eb="348">
      <t>ネンド</t>
    </rPh>
    <rPh sb="349" eb="353">
      <t>ジギョウカイケイ</t>
    </rPh>
    <rPh sb="354" eb="356">
      <t>イコウ</t>
    </rPh>
    <rPh sb="361" eb="362">
      <t>フ</t>
    </rPh>
    <rPh sb="365" eb="367">
      <t>ケイエイ</t>
    </rPh>
    <rPh sb="368" eb="371">
      <t>ケンゼンカ</t>
    </rPh>
    <rPh sb="372" eb="373">
      <t>ハカ</t>
    </rPh>
    <rPh sb="377" eb="379">
      <t>ゲスイ</t>
    </rPh>
    <rPh sb="379" eb="380">
      <t>ドウ</t>
    </rPh>
    <rPh sb="381" eb="384">
      <t>アンテイテキ</t>
    </rPh>
    <rPh sb="385" eb="388">
      <t>ジゾクテキ</t>
    </rPh>
    <rPh sb="389" eb="391">
      <t>ウンエイ</t>
    </rPh>
    <rPh sb="392" eb="393">
      <t>ツト</t>
    </rPh>
    <rPh sb="396" eb="400">
      <t>コウエイキギョウ</t>
    </rPh>
    <rPh sb="401" eb="402">
      <t>タズサ</t>
    </rPh>
    <rPh sb="404" eb="408">
      <t>ジンザイカクホ</t>
    </rPh>
    <rPh sb="519" eb="521">
      <t>キンネン</t>
    </rPh>
    <rPh sb="522" eb="524">
      <t>ショクイン</t>
    </rPh>
    <rPh sb="524" eb="526">
      <t>キュウヨ</t>
    </rPh>
    <rPh sb="526" eb="527">
      <t>ヒ</t>
    </rPh>
    <rPh sb="528" eb="530">
      <t>ゾウカ</t>
    </rPh>
    <rPh sb="531" eb="535">
      <t>ブッカコウトウ</t>
    </rPh>
    <rPh sb="538" eb="542">
      <t>エイギョウヒヨウ</t>
    </rPh>
    <rPh sb="543" eb="545">
      <t>ゾウカ</t>
    </rPh>
    <rPh sb="546" eb="548">
      <t>ミコ</t>
    </rPh>
    <rPh sb="553" eb="555">
      <t>テイキョウ</t>
    </rPh>
    <rPh sb="559" eb="561">
      <t>イジ</t>
    </rPh>
    <rPh sb="569" eb="572">
      <t>シヨウリョウ</t>
    </rPh>
    <rPh sb="573" eb="575">
      <t>ゾウガク</t>
    </rPh>
    <rPh sb="579" eb="581">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</si>
</sst>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00-47F6-B6D5-01DCB4701E8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1C00-47F6-B6D5-01DCB4701E8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29.51</c:v>
                </c:pt>
                <c:pt idx="1">
                  <c:v>27.92</c:v>
                </c:pt>
                <c:pt idx="2">
                  <c:v>26.88</c:v>
                </c:pt>
                <c:pt idx="3">
                  <c:v>26.39</c:v>
                </c:pt>
                <c:pt idx="4">
                  <c:v>25.76</c:v>
                </c:pt>
              </c:numCache>
            </c:numRef>
          </c:val>
          <c:extLst>
            <c:ext xmlns:c16="http://schemas.microsoft.com/office/drawing/2014/chart" uri="{C3380CC4-5D6E-409C-BE32-E72D297353CC}">
              <c16:uniqueId val="{00000000-55C4-44EB-B2BF-AAB5F980534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55C4-44EB-B2BF-AAB5F980534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95.16</c:v>
                </c:pt>
                <c:pt idx="1">
                  <c:v>95.46</c:v>
                </c:pt>
                <c:pt idx="2">
                  <c:v>95.49</c:v>
                </c:pt>
                <c:pt idx="3">
                  <c:v>95.64</c:v>
                </c:pt>
                <c:pt idx="4">
                  <c:v>95.7</c:v>
                </c:pt>
              </c:numCache>
            </c:numRef>
          </c:val>
          <c:extLst>
            <c:ext xmlns:c16="http://schemas.microsoft.com/office/drawing/2014/chart" uri="{C3380CC4-5D6E-409C-BE32-E72D297353CC}">
              <c16:uniqueId val="{00000000-DC19-4E3B-910C-8589A821A3C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DC19-4E3B-910C-8589A821A3C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84.85</c:v>
                </c:pt>
                <c:pt idx="1">
                  <c:v>100.09</c:v>
                </c:pt>
                <c:pt idx="2">
                  <c:v>112.33</c:v>
                </c:pt>
                <c:pt idx="3">
                  <c:v>87.57</c:v>
                </c:pt>
                <c:pt idx="4">
                  <c:v>61.27</c:v>
                </c:pt>
              </c:numCache>
            </c:numRef>
          </c:val>
          <c:extLst>
            <c:ext xmlns:c16="http://schemas.microsoft.com/office/drawing/2014/chart" uri="{C3380CC4-5D6E-409C-BE32-E72D297353CC}">
              <c16:uniqueId val="{00000000-3FCB-4F47-966C-A52555DD621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CB-4F47-966C-A52555DD621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E9-4600-A173-37F0DC3D88A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E9-4600-A173-37F0DC3D88A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E1D-40A3-BF18-D11C85E4376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1D-40A3-BF18-D11C85E4376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492-497A-ABAF-C94CC878C64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92-497A-ABAF-C94CC878C64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08-4B8C-90C1-2454D8D90AD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08-4B8C-90C1-2454D8D90AD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02-43CF-A0F1-65267FDE576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9402-43CF-A0F1-65267FDE576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49.49</c:v>
                </c:pt>
                <c:pt idx="1">
                  <c:v>54.38</c:v>
                </c:pt>
                <c:pt idx="2">
                  <c:v>51.79</c:v>
                </c:pt>
                <c:pt idx="3">
                  <c:v>49.17</c:v>
                </c:pt>
                <c:pt idx="4">
                  <c:v>51.09</c:v>
                </c:pt>
              </c:numCache>
            </c:numRef>
          </c:val>
          <c:extLst>
            <c:ext xmlns:c16="http://schemas.microsoft.com/office/drawing/2014/chart" uri="{C3380CC4-5D6E-409C-BE32-E72D297353CC}">
              <c16:uniqueId val="{00000000-ACAC-4E76-87C1-C5DA991366B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ACAC-4E76-87C1-C5DA991366B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243.91</c:v>
                </c:pt>
                <c:pt idx="1">
                  <c:v>219.79</c:v>
                </c:pt>
                <c:pt idx="2">
                  <c:v>232.57</c:v>
                </c:pt>
                <c:pt idx="3">
                  <c:v>246.48</c:v>
                </c:pt>
                <c:pt idx="4">
                  <c:v>219.78</c:v>
                </c:pt>
              </c:numCache>
            </c:numRef>
          </c:val>
          <c:extLst>
            <c:ext xmlns:c16="http://schemas.microsoft.com/office/drawing/2014/chart" uri="{C3380CC4-5D6E-409C-BE32-E72D297353CC}">
              <c16:uniqueId val="{00000000-5D1F-417E-AEEA-B6127DAD402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5D1F-417E-AEEA-B6127DAD402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130" zoomScaleNormal="13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姫島村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1711</v>
      </c>
      <c r="AM8" s="41"/>
      <c r="AN8" s="41"/>
      <c r="AO8" s="41"/>
      <c r="AP8" s="41"/>
      <c r="AQ8" s="41"/>
      <c r="AR8" s="41"/>
      <c r="AS8" s="41"/>
      <c r="AT8" s="34">
        <f>データ!T6</f>
        <v>6.99</v>
      </c>
      <c r="AU8" s="34"/>
      <c r="AV8" s="34"/>
      <c r="AW8" s="34"/>
      <c r="AX8" s="34"/>
      <c r="AY8" s="34"/>
      <c r="AZ8" s="34"/>
      <c r="BA8" s="34"/>
      <c r="BB8" s="34">
        <f>データ!U6</f>
        <v>244.78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85.07</v>
      </c>
      <c r="Q10" s="34"/>
      <c r="R10" s="34"/>
      <c r="S10" s="34"/>
      <c r="T10" s="34"/>
      <c r="U10" s="34"/>
      <c r="V10" s="34"/>
      <c r="W10" s="34">
        <f>データ!Q6</f>
        <v>97.55</v>
      </c>
      <c r="X10" s="34"/>
      <c r="Y10" s="34"/>
      <c r="Z10" s="34"/>
      <c r="AA10" s="34"/>
      <c r="AB10" s="34"/>
      <c r="AC10" s="34"/>
      <c r="AD10" s="41">
        <f>データ!R6</f>
        <v>2200</v>
      </c>
      <c r="AE10" s="41"/>
      <c r="AF10" s="41"/>
      <c r="AG10" s="41"/>
      <c r="AH10" s="41"/>
      <c r="AI10" s="41"/>
      <c r="AJ10" s="41"/>
      <c r="AK10" s="2"/>
      <c r="AL10" s="41">
        <f>データ!V6</f>
        <v>1442</v>
      </c>
      <c r="AM10" s="41"/>
      <c r="AN10" s="41"/>
      <c r="AO10" s="41"/>
      <c r="AP10" s="41"/>
      <c r="AQ10" s="41"/>
      <c r="AR10" s="41"/>
      <c r="AS10" s="41"/>
      <c r="AT10" s="34">
        <f>データ!W6</f>
        <v>0.71</v>
      </c>
      <c r="AU10" s="34"/>
      <c r="AV10" s="34"/>
      <c r="AW10" s="34"/>
      <c r="AX10" s="34"/>
      <c r="AY10" s="34"/>
      <c r="AZ10" s="34"/>
      <c r="BA10" s="34"/>
      <c r="BB10" s="34">
        <f>データ!X6</f>
        <v>2030.99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120</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119</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5" t="s">
        <v>121</v>
      </c>
      <c r="BM66" s="86"/>
      <c r="BN66" s="86"/>
      <c r="BO66" s="86"/>
      <c r="BP66" s="86"/>
      <c r="BQ66" s="86"/>
      <c r="BR66" s="86"/>
      <c r="BS66" s="86"/>
      <c r="BT66" s="86"/>
      <c r="BU66" s="86"/>
      <c r="BV66" s="86"/>
      <c r="BW66" s="86"/>
      <c r="BX66" s="86"/>
      <c r="BY66" s="86"/>
      <c r="BZ66" s="8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5"/>
      <c r="BM67" s="86"/>
      <c r="BN67" s="86"/>
      <c r="BO67" s="86"/>
      <c r="BP67" s="86"/>
      <c r="BQ67" s="86"/>
      <c r="BR67" s="86"/>
      <c r="BS67" s="86"/>
      <c r="BT67" s="86"/>
      <c r="BU67" s="86"/>
      <c r="BV67" s="86"/>
      <c r="BW67" s="86"/>
      <c r="BX67" s="86"/>
      <c r="BY67" s="86"/>
      <c r="BZ67" s="8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5"/>
      <c r="BM68" s="86"/>
      <c r="BN68" s="86"/>
      <c r="BO68" s="86"/>
      <c r="BP68" s="86"/>
      <c r="BQ68" s="86"/>
      <c r="BR68" s="86"/>
      <c r="BS68" s="86"/>
      <c r="BT68" s="86"/>
      <c r="BU68" s="86"/>
      <c r="BV68" s="86"/>
      <c r="BW68" s="86"/>
      <c r="BX68" s="86"/>
      <c r="BY68" s="86"/>
      <c r="BZ68" s="8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5"/>
      <c r="BM69" s="86"/>
      <c r="BN69" s="86"/>
      <c r="BO69" s="86"/>
      <c r="BP69" s="86"/>
      <c r="BQ69" s="86"/>
      <c r="BR69" s="86"/>
      <c r="BS69" s="86"/>
      <c r="BT69" s="86"/>
      <c r="BU69" s="86"/>
      <c r="BV69" s="86"/>
      <c r="BW69" s="86"/>
      <c r="BX69" s="86"/>
      <c r="BY69" s="86"/>
      <c r="BZ69" s="8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5"/>
      <c r="BM70" s="86"/>
      <c r="BN70" s="86"/>
      <c r="BO70" s="86"/>
      <c r="BP70" s="86"/>
      <c r="BQ70" s="86"/>
      <c r="BR70" s="86"/>
      <c r="BS70" s="86"/>
      <c r="BT70" s="86"/>
      <c r="BU70" s="86"/>
      <c r="BV70" s="86"/>
      <c r="BW70" s="86"/>
      <c r="BX70" s="86"/>
      <c r="BY70" s="86"/>
      <c r="BZ70" s="8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5"/>
      <c r="BM71" s="86"/>
      <c r="BN71" s="86"/>
      <c r="BO71" s="86"/>
      <c r="BP71" s="86"/>
      <c r="BQ71" s="86"/>
      <c r="BR71" s="86"/>
      <c r="BS71" s="86"/>
      <c r="BT71" s="86"/>
      <c r="BU71" s="86"/>
      <c r="BV71" s="86"/>
      <c r="BW71" s="86"/>
      <c r="BX71" s="86"/>
      <c r="BY71" s="86"/>
      <c r="BZ71" s="8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5"/>
      <c r="BM72" s="86"/>
      <c r="BN72" s="86"/>
      <c r="BO72" s="86"/>
      <c r="BP72" s="86"/>
      <c r="BQ72" s="86"/>
      <c r="BR72" s="86"/>
      <c r="BS72" s="86"/>
      <c r="BT72" s="86"/>
      <c r="BU72" s="86"/>
      <c r="BV72" s="86"/>
      <c r="BW72" s="86"/>
      <c r="BX72" s="86"/>
      <c r="BY72" s="86"/>
      <c r="BZ72" s="8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5"/>
      <c r="BM73" s="86"/>
      <c r="BN73" s="86"/>
      <c r="BO73" s="86"/>
      <c r="BP73" s="86"/>
      <c r="BQ73" s="86"/>
      <c r="BR73" s="86"/>
      <c r="BS73" s="86"/>
      <c r="BT73" s="86"/>
      <c r="BU73" s="86"/>
      <c r="BV73" s="86"/>
      <c r="BW73" s="86"/>
      <c r="BX73" s="86"/>
      <c r="BY73" s="86"/>
      <c r="BZ73" s="8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5"/>
      <c r="BM74" s="86"/>
      <c r="BN74" s="86"/>
      <c r="BO74" s="86"/>
      <c r="BP74" s="86"/>
      <c r="BQ74" s="86"/>
      <c r="BR74" s="86"/>
      <c r="BS74" s="86"/>
      <c r="BT74" s="86"/>
      <c r="BU74" s="86"/>
      <c r="BV74" s="86"/>
      <c r="BW74" s="86"/>
      <c r="BX74" s="86"/>
      <c r="BY74" s="86"/>
      <c r="BZ74" s="8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5"/>
      <c r="BM75" s="86"/>
      <c r="BN75" s="86"/>
      <c r="BO75" s="86"/>
      <c r="BP75" s="86"/>
      <c r="BQ75" s="86"/>
      <c r="BR75" s="86"/>
      <c r="BS75" s="86"/>
      <c r="BT75" s="86"/>
      <c r="BU75" s="86"/>
      <c r="BV75" s="86"/>
      <c r="BW75" s="86"/>
      <c r="BX75" s="86"/>
      <c r="BY75" s="86"/>
      <c r="BZ75" s="8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5"/>
      <c r="BM76" s="86"/>
      <c r="BN76" s="86"/>
      <c r="BO76" s="86"/>
      <c r="BP76" s="86"/>
      <c r="BQ76" s="86"/>
      <c r="BR76" s="86"/>
      <c r="BS76" s="86"/>
      <c r="BT76" s="86"/>
      <c r="BU76" s="86"/>
      <c r="BV76" s="86"/>
      <c r="BW76" s="86"/>
      <c r="BX76" s="86"/>
      <c r="BY76" s="86"/>
      <c r="BZ76" s="8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5"/>
      <c r="BM77" s="86"/>
      <c r="BN77" s="86"/>
      <c r="BO77" s="86"/>
      <c r="BP77" s="86"/>
      <c r="BQ77" s="86"/>
      <c r="BR77" s="86"/>
      <c r="BS77" s="86"/>
      <c r="BT77" s="86"/>
      <c r="BU77" s="86"/>
      <c r="BV77" s="86"/>
      <c r="BW77" s="86"/>
      <c r="BX77" s="86"/>
      <c r="BY77" s="86"/>
      <c r="BZ77" s="8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5"/>
      <c r="BM78" s="86"/>
      <c r="BN78" s="86"/>
      <c r="BO78" s="86"/>
      <c r="BP78" s="86"/>
      <c r="BQ78" s="86"/>
      <c r="BR78" s="86"/>
      <c r="BS78" s="86"/>
      <c r="BT78" s="86"/>
      <c r="BU78" s="86"/>
      <c r="BV78" s="86"/>
      <c r="BW78" s="86"/>
      <c r="BX78" s="86"/>
      <c r="BY78" s="86"/>
      <c r="BZ78" s="8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5"/>
      <c r="BM79" s="86"/>
      <c r="BN79" s="86"/>
      <c r="BO79" s="86"/>
      <c r="BP79" s="86"/>
      <c r="BQ79" s="86"/>
      <c r="BR79" s="86"/>
      <c r="BS79" s="86"/>
      <c r="BT79" s="86"/>
      <c r="BU79" s="86"/>
      <c r="BV79" s="86"/>
      <c r="BW79" s="86"/>
      <c r="BX79" s="86"/>
      <c r="BY79" s="86"/>
      <c r="BZ79" s="87"/>
    </row>
    <row r="80" spans="1:78" ht="23.2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5"/>
      <c r="BM80" s="86"/>
      <c r="BN80" s="86"/>
      <c r="BO80" s="86"/>
      <c r="BP80" s="86"/>
      <c r="BQ80" s="86"/>
      <c r="BR80" s="86"/>
      <c r="BS80" s="86"/>
      <c r="BT80" s="86"/>
      <c r="BU80" s="86"/>
      <c r="BV80" s="86"/>
      <c r="BW80" s="86"/>
      <c r="BX80" s="86"/>
      <c r="BY80" s="86"/>
      <c r="BZ80" s="87"/>
    </row>
    <row r="81" spans="1:78" ht="34.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5"/>
      <c r="BM81" s="86"/>
      <c r="BN81" s="86"/>
      <c r="BO81" s="86"/>
      <c r="BP81" s="86"/>
      <c r="BQ81" s="86"/>
      <c r="BR81" s="86"/>
      <c r="BS81" s="86"/>
      <c r="BT81" s="86"/>
      <c r="BU81" s="86"/>
      <c r="BV81" s="86"/>
      <c r="BW81" s="86"/>
      <c r="BX81" s="86"/>
      <c r="BY81" s="86"/>
      <c r="BZ81" s="8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8"/>
      <c r="BM82" s="89"/>
      <c r="BN82" s="89"/>
      <c r="BO82" s="89"/>
      <c r="BP82" s="89"/>
      <c r="BQ82" s="89"/>
      <c r="BR82" s="89"/>
      <c r="BS82" s="89"/>
      <c r="BT82" s="89"/>
      <c r="BU82" s="89"/>
      <c r="BV82" s="89"/>
      <c r="BW82" s="89"/>
      <c r="BX82" s="89"/>
      <c r="BY82" s="89"/>
      <c r="BZ82" s="90"/>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【1,099.15】</v>
      </c>
      <c r="I86" s="12" t="str">
        <f>データ!CA6</f>
        <v>【72.92】</v>
      </c>
      <c r="J86" s="12" t="str">
        <f>データ!CL6</f>
        <v>【225.78】</v>
      </c>
      <c r="K86" s="12" t="str">
        <f>データ!CW6</f>
        <v>【43.17】</v>
      </c>
      <c r="L86" s="12" t="str">
        <f>データ!DH6</f>
        <v>【86.31】</v>
      </c>
      <c r="M86" s="12" t="s">
        <v>45</v>
      </c>
      <c r="N86" s="12" t="s">
        <v>45</v>
      </c>
      <c r="O86" s="12" t="str">
        <f>データ!EO6</f>
        <v>【0.15】</v>
      </c>
    </row>
  </sheetData>
  <sheetProtection algorithmName="SHA-512" hashValue="vYhEK+R/gdMytGluRB+pD+GV4675jQG1w+ruEZV8z6yPW2TC72s4d/kolCWqspl8KjYm7GH4en/TD2qWqvVoDQ==" saltValue="n/0+WjJI46siD0E5DH8r3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8" t="s">
        <v>55</v>
      </c>
      <c r="I3" s="79"/>
      <c r="J3" s="79"/>
      <c r="K3" s="79"/>
      <c r="L3" s="79"/>
      <c r="M3" s="79"/>
      <c r="N3" s="79"/>
      <c r="O3" s="79"/>
      <c r="P3" s="79"/>
      <c r="Q3" s="79"/>
      <c r="R3" s="79"/>
      <c r="S3" s="79"/>
      <c r="T3" s="79"/>
      <c r="U3" s="79"/>
      <c r="V3" s="79"/>
      <c r="W3" s="79"/>
      <c r="X3" s="80"/>
      <c r="Y3" s="84" t="s">
        <v>56</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57</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14" t="s">
        <v>58</v>
      </c>
      <c r="B4" s="16"/>
      <c r="C4" s="16"/>
      <c r="D4" s="16"/>
      <c r="E4" s="16"/>
      <c r="F4" s="16"/>
      <c r="G4" s="16"/>
      <c r="H4" s="81"/>
      <c r="I4" s="82"/>
      <c r="J4" s="82"/>
      <c r="K4" s="82"/>
      <c r="L4" s="82"/>
      <c r="M4" s="82"/>
      <c r="N4" s="82"/>
      <c r="O4" s="82"/>
      <c r="P4" s="82"/>
      <c r="Q4" s="82"/>
      <c r="R4" s="82"/>
      <c r="S4" s="82"/>
      <c r="T4" s="82"/>
      <c r="U4" s="82"/>
      <c r="V4" s="82"/>
      <c r="W4" s="82"/>
      <c r="X4" s="83"/>
      <c r="Y4" s="77" t="s">
        <v>59</v>
      </c>
      <c r="Z4" s="77"/>
      <c r="AA4" s="77"/>
      <c r="AB4" s="77"/>
      <c r="AC4" s="77"/>
      <c r="AD4" s="77"/>
      <c r="AE4" s="77"/>
      <c r="AF4" s="77"/>
      <c r="AG4" s="77"/>
      <c r="AH4" s="77"/>
      <c r="AI4" s="77"/>
      <c r="AJ4" s="77" t="s">
        <v>60</v>
      </c>
      <c r="AK4" s="77"/>
      <c r="AL4" s="77"/>
      <c r="AM4" s="77"/>
      <c r="AN4" s="77"/>
      <c r="AO4" s="77"/>
      <c r="AP4" s="77"/>
      <c r="AQ4" s="77"/>
      <c r="AR4" s="77"/>
      <c r="AS4" s="77"/>
      <c r="AT4" s="77"/>
      <c r="AU4" s="77" t="s">
        <v>61</v>
      </c>
      <c r="AV4" s="77"/>
      <c r="AW4" s="77"/>
      <c r="AX4" s="77"/>
      <c r="AY4" s="77"/>
      <c r="AZ4" s="77"/>
      <c r="BA4" s="77"/>
      <c r="BB4" s="77"/>
      <c r="BC4" s="77"/>
      <c r="BD4" s="77"/>
      <c r="BE4" s="77"/>
      <c r="BF4" s="77" t="s">
        <v>62</v>
      </c>
      <c r="BG4" s="77"/>
      <c r="BH4" s="77"/>
      <c r="BI4" s="77"/>
      <c r="BJ4" s="77"/>
      <c r="BK4" s="77"/>
      <c r="BL4" s="77"/>
      <c r="BM4" s="77"/>
      <c r="BN4" s="77"/>
      <c r="BO4" s="77"/>
      <c r="BP4" s="77"/>
      <c r="BQ4" s="77" t="s">
        <v>63</v>
      </c>
      <c r="BR4" s="77"/>
      <c r="BS4" s="77"/>
      <c r="BT4" s="77"/>
      <c r="BU4" s="77"/>
      <c r="BV4" s="77"/>
      <c r="BW4" s="77"/>
      <c r="BX4" s="77"/>
      <c r="BY4" s="77"/>
      <c r="BZ4" s="77"/>
      <c r="CA4" s="77"/>
      <c r="CB4" s="77" t="s">
        <v>64</v>
      </c>
      <c r="CC4" s="77"/>
      <c r="CD4" s="77"/>
      <c r="CE4" s="77"/>
      <c r="CF4" s="77"/>
      <c r="CG4" s="77"/>
      <c r="CH4" s="77"/>
      <c r="CI4" s="77"/>
      <c r="CJ4" s="77"/>
      <c r="CK4" s="77"/>
      <c r="CL4" s="77"/>
      <c r="CM4" s="77" t="s">
        <v>65</v>
      </c>
      <c r="CN4" s="77"/>
      <c r="CO4" s="77"/>
      <c r="CP4" s="77"/>
      <c r="CQ4" s="77"/>
      <c r="CR4" s="77"/>
      <c r="CS4" s="77"/>
      <c r="CT4" s="77"/>
      <c r="CU4" s="77"/>
      <c r="CV4" s="77"/>
      <c r="CW4" s="77"/>
      <c r="CX4" s="77" t="s">
        <v>66</v>
      </c>
      <c r="CY4" s="77"/>
      <c r="CZ4" s="77"/>
      <c r="DA4" s="77"/>
      <c r="DB4" s="77"/>
      <c r="DC4" s="77"/>
      <c r="DD4" s="77"/>
      <c r="DE4" s="77"/>
      <c r="DF4" s="77"/>
      <c r="DG4" s="77"/>
      <c r="DH4" s="77"/>
      <c r="DI4" s="77" t="s">
        <v>67</v>
      </c>
      <c r="DJ4" s="77"/>
      <c r="DK4" s="77"/>
      <c r="DL4" s="77"/>
      <c r="DM4" s="77"/>
      <c r="DN4" s="77"/>
      <c r="DO4" s="77"/>
      <c r="DP4" s="77"/>
      <c r="DQ4" s="77"/>
      <c r="DR4" s="77"/>
      <c r="DS4" s="77"/>
      <c r="DT4" s="77" t="s">
        <v>68</v>
      </c>
      <c r="DU4" s="77"/>
      <c r="DV4" s="77"/>
      <c r="DW4" s="77"/>
      <c r="DX4" s="77"/>
      <c r="DY4" s="77"/>
      <c r="DZ4" s="77"/>
      <c r="EA4" s="77"/>
      <c r="EB4" s="77"/>
      <c r="EC4" s="77"/>
      <c r="ED4" s="77"/>
      <c r="EE4" s="77" t="s">
        <v>69</v>
      </c>
      <c r="EF4" s="77"/>
      <c r="EG4" s="77"/>
      <c r="EH4" s="77"/>
      <c r="EI4" s="77"/>
      <c r="EJ4" s="77"/>
      <c r="EK4" s="77"/>
      <c r="EL4" s="77"/>
      <c r="EM4" s="77"/>
      <c r="EN4" s="77"/>
      <c r="EO4" s="77"/>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2024</v>
      </c>
      <c r="C6" s="19">
        <f t="shared" ref="C6:X6" si="3">C7</f>
        <v>443221</v>
      </c>
      <c r="D6" s="19">
        <f t="shared" si="3"/>
        <v>47</v>
      </c>
      <c r="E6" s="19">
        <f t="shared" si="3"/>
        <v>17</v>
      </c>
      <c r="F6" s="19">
        <f t="shared" si="3"/>
        <v>4</v>
      </c>
      <c r="G6" s="19">
        <f t="shared" si="3"/>
        <v>0</v>
      </c>
      <c r="H6" s="19" t="str">
        <f t="shared" si="3"/>
        <v>大分県　姫島村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85.07</v>
      </c>
      <c r="Q6" s="20">
        <f t="shared" si="3"/>
        <v>97.55</v>
      </c>
      <c r="R6" s="20">
        <f t="shared" si="3"/>
        <v>2200</v>
      </c>
      <c r="S6" s="20">
        <f t="shared" si="3"/>
        <v>1711</v>
      </c>
      <c r="T6" s="20">
        <f t="shared" si="3"/>
        <v>6.99</v>
      </c>
      <c r="U6" s="20">
        <f t="shared" si="3"/>
        <v>244.78</v>
      </c>
      <c r="V6" s="20">
        <f t="shared" si="3"/>
        <v>1442</v>
      </c>
      <c r="W6" s="20">
        <f t="shared" si="3"/>
        <v>0.71</v>
      </c>
      <c r="X6" s="20">
        <f t="shared" si="3"/>
        <v>2030.99</v>
      </c>
      <c r="Y6" s="21">
        <f>IF(Y7="",NA(),Y7)</f>
        <v>84.85</v>
      </c>
      <c r="Z6" s="21">
        <f t="shared" ref="Z6:AH6" si="4">IF(Z7="",NA(),Z7)</f>
        <v>100.09</v>
      </c>
      <c r="AA6" s="21">
        <f t="shared" si="4"/>
        <v>112.33</v>
      </c>
      <c r="AB6" s="21">
        <f t="shared" si="4"/>
        <v>87.57</v>
      </c>
      <c r="AC6" s="21">
        <f t="shared" si="4"/>
        <v>61.27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49.49</v>
      </c>
      <c r="BR6" s="21">
        <f t="shared" ref="BR6:BZ6" si="8">IF(BR7="",NA(),BR7)</f>
        <v>54.38</v>
      </c>
      <c r="BS6" s="21">
        <f t="shared" si="8"/>
        <v>51.79</v>
      </c>
      <c r="BT6" s="21">
        <f t="shared" si="8"/>
        <v>49.17</v>
      </c>
      <c r="BU6" s="21">
        <f t="shared" si="8"/>
        <v>51.09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243.91</v>
      </c>
      <c r="CC6" s="21">
        <f t="shared" ref="CC6:CK6" si="9">IF(CC7="",NA(),CC7)</f>
        <v>219.79</v>
      </c>
      <c r="CD6" s="21">
        <f t="shared" si="9"/>
        <v>232.57</v>
      </c>
      <c r="CE6" s="21">
        <f t="shared" si="9"/>
        <v>246.48</v>
      </c>
      <c r="CF6" s="21">
        <f t="shared" si="9"/>
        <v>219.78</v>
      </c>
      <c r="CG6" s="21">
        <f t="shared" si="9"/>
        <v>224.88</v>
      </c>
      <c r="CH6" s="21">
        <f t="shared" si="9"/>
        <v>228.64</v>
      </c>
      <c r="CI6" s="21">
        <f t="shared" si="9"/>
        <v>239.46</v>
      </c>
      <c r="CJ6" s="21">
        <f t="shared" si="9"/>
        <v>233.15</v>
      </c>
      <c r="CK6" s="21">
        <f t="shared" si="9"/>
        <v>252.17</v>
      </c>
      <c r="CL6" s="20" t="str">
        <f>IF(CL7="","",IF(CL7="-","【-】","【"&amp;SUBSTITUTE(TEXT(CL7,"#,##0.00"),"-","△")&amp;"】"))</f>
        <v>【225.78】</v>
      </c>
      <c r="CM6" s="21">
        <f>IF(CM7="",NA(),CM7)</f>
        <v>29.51</v>
      </c>
      <c r="CN6" s="21">
        <f t="shared" ref="CN6:CV6" si="10">IF(CN7="",NA(),CN7)</f>
        <v>27.92</v>
      </c>
      <c r="CO6" s="21">
        <f t="shared" si="10"/>
        <v>26.88</v>
      </c>
      <c r="CP6" s="21">
        <f t="shared" si="10"/>
        <v>26.39</v>
      </c>
      <c r="CQ6" s="21">
        <f t="shared" si="10"/>
        <v>25.76</v>
      </c>
      <c r="CR6" s="21">
        <f t="shared" si="10"/>
        <v>42.4</v>
      </c>
      <c r="CS6" s="21">
        <f t="shared" si="10"/>
        <v>42.28</v>
      </c>
      <c r="CT6" s="21">
        <f t="shared" si="10"/>
        <v>41.06</v>
      </c>
      <c r="CU6" s="21">
        <f t="shared" si="10"/>
        <v>42.09</v>
      </c>
      <c r="CV6" s="21">
        <f t="shared" si="10"/>
        <v>42.15</v>
      </c>
      <c r="CW6" s="20" t="str">
        <f>IF(CW7="","",IF(CW7="-","【-】","【"&amp;SUBSTITUTE(TEXT(CW7,"#,##0.00"),"-","△")&amp;"】"))</f>
        <v>【43.17】</v>
      </c>
      <c r="CX6" s="21">
        <f>IF(CX7="",NA(),CX7)</f>
        <v>95.16</v>
      </c>
      <c r="CY6" s="21">
        <f t="shared" ref="CY6:DG6" si="11">IF(CY7="",NA(),CY7)</f>
        <v>95.46</v>
      </c>
      <c r="CZ6" s="21">
        <f t="shared" si="11"/>
        <v>95.49</v>
      </c>
      <c r="DA6" s="21">
        <f t="shared" si="11"/>
        <v>95.64</v>
      </c>
      <c r="DB6" s="21">
        <f t="shared" si="11"/>
        <v>95.7</v>
      </c>
      <c r="DC6" s="21">
        <f t="shared" si="11"/>
        <v>84.19</v>
      </c>
      <c r="DD6" s="21">
        <f t="shared" si="11"/>
        <v>84.34</v>
      </c>
      <c r="DE6" s="21">
        <f t="shared" si="11"/>
        <v>84.34</v>
      </c>
      <c r="DF6" s="21">
        <f t="shared" si="11"/>
        <v>84.73</v>
      </c>
      <c r="DG6" s="21">
        <f t="shared" si="11"/>
        <v>84.21</v>
      </c>
      <c r="DH6" s="20" t="str">
        <f>IF(DH7="","",IF(DH7="-","【-】","【"&amp;SUBSTITUTE(TEXT(DH7,"#,##0.00"),"-","△")&amp;"】"))</f>
        <v>【86.31】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5" s="22" customFormat="1" x14ac:dyDescent="0.15">
      <c r="A7" s="14"/>
      <c r="B7" s="23">
        <v>2024</v>
      </c>
      <c r="C7" s="23">
        <v>443221</v>
      </c>
      <c r="D7" s="23">
        <v>47</v>
      </c>
      <c r="E7" s="23">
        <v>17</v>
      </c>
      <c r="F7" s="23">
        <v>4</v>
      </c>
      <c r="G7" s="23">
        <v>0</v>
      </c>
      <c r="H7" s="23" t="s">
        <v>99</v>
      </c>
      <c r="I7" s="23" t="s">
        <v>100</v>
      </c>
      <c r="J7" s="23" t="s">
        <v>101</v>
      </c>
      <c r="K7" s="23" t="s">
        <v>102</v>
      </c>
      <c r="L7" s="23" t="s">
        <v>103</v>
      </c>
      <c r="M7" s="23" t="s">
        <v>104</v>
      </c>
      <c r="N7" s="24" t="s">
        <v>105</v>
      </c>
      <c r="O7" s="24" t="s">
        <v>106</v>
      </c>
      <c r="P7" s="24">
        <v>85.07</v>
      </c>
      <c r="Q7" s="24">
        <v>97.55</v>
      </c>
      <c r="R7" s="24">
        <v>2200</v>
      </c>
      <c r="S7" s="24">
        <v>1711</v>
      </c>
      <c r="T7" s="24">
        <v>6.99</v>
      </c>
      <c r="U7" s="24">
        <v>244.78</v>
      </c>
      <c r="V7" s="24">
        <v>1442</v>
      </c>
      <c r="W7" s="24">
        <v>0.71</v>
      </c>
      <c r="X7" s="24">
        <v>2030.99</v>
      </c>
      <c r="Y7" s="24">
        <v>84.85</v>
      </c>
      <c r="Z7" s="24">
        <v>100.09</v>
      </c>
      <c r="AA7" s="24">
        <v>112.33</v>
      </c>
      <c r="AB7" s="24">
        <v>87.57</v>
      </c>
      <c r="AC7" s="24">
        <v>61.27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1258.43</v>
      </c>
      <c r="BL7" s="24">
        <v>1163.75</v>
      </c>
      <c r="BM7" s="24">
        <v>1195.47</v>
      </c>
      <c r="BN7" s="24">
        <v>1168.69</v>
      </c>
      <c r="BO7" s="24">
        <v>1142.44</v>
      </c>
      <c r="BP7" s="24">
        <v>1099.1500000000001</v>
      </c>
      <c r="BQ7" s="24">
        <v>49.49</v>
      </c>
      <c r="BR7" s="24">
        <v>54.38</v>
      </c>
      <c r="BS7" s="24">
        <v>51.79</v>
      </c>
      <c r="BT7" s="24">
        <v>49.17</v>
      </c>
      <c r="BU7" s="24">
        <v>51.09</v>
      </c>
      <c r="BV7" s="24">
        <v>73.36</v>
      </c>
      <c r="BW7" s="24">
        <v>72.599999999999994</v>
      </c>
      <c r="BX7" s="24">
        <v>69.430000000000007</v>
      </c>
      <c r="BY7" s="24">
        <v>70.709999999999994</v>
      </c>
      <c r="BZ7" s="24">
        <v>66.63</v>
      </c>
      <c r="CA7" s="24">
        <v>72.92</v>
      </c>
      <c r="CB7" s="24">
        <v>243.91</v>
      </c>
      <c r="CC7" s="24">
        <v>219.79</v>
      </c>
      <c r="CD7" s="24">
        <v>232.57</v>
      </c>
      <c r="CE7" s="24">
        <v>246.48</v>
      </c>
      <c r="CF7" s="24">
        <v>219.78</v>
      </c>
      <c r="CG7" s="24">
        <v>224.88</v>
      </c>
      <c r="CH7" s="24">
        <v>228.64</v>
      </c>
      <c r="CI7" s="24">
        <v>239.46</v>
      </c>
      <c r="CJ7" s="24">
        <v>233.15</v>
      </c>
      <c r="CK7" s="24">
        <v>252.17</v>
      </c>
      <c r="CL7" s="24">
        <v>225.78</v>
      </c>
      <c r="CM7" s="24">
        <v>29.51</v>
      </c>
      <c r="CN7" s="24">
        <v>27.92</v>
      </c>
      <c r="CO7" s="24">
        <v>26.88</v>
      </c>
      <c r="CP7" s="24">
        <v>26.39</v>
      </c>
      <c r="CQ7" s="24">
        <v>25.76</v>
      </c>
      <c r="CR7" s="24">
        <v>42.4</v>
      </c>
      <c r="CS7" s="24">
        <v>42.28</v>
      </c>
      <c r="CT7" s="24">
        <v>41.06</v>
      </c>
      <c r="CU7" s="24">
        <v>42.09</v>
      </c>
      <c r="CV7" s="24">
        <v>42.15</v>
      </c>
      <c r="CW7" s="24">
        <v>43.17</v>
      </c>
      <c r="CX7" s="24">
        <v>95.16</v>
      </c>
      <c r="CY7" s="24">
        <v>95.46</v>
      </c>
      <c r="CZ7" s="24">
        <v>95.49</v>
      </c>
      <c r="DA7" s="24">
        <v>95.64</v>
      </c>
      <c r="DB7" s="24">
        <v>95.7</v>
      </c>
      <c r="DC7" s="24">
        <v>84.19</v>
      </c>
      <c r="DD7" s="24">
        <v>84.34</v>
      </c>
      <c r="DE7" s="24">
        <v>84.34</v>
      </c>
      <c r="DF7" s="24">
        <v>84.73</v>
      </c>
      <c r="DG7" s="24">
        <v>84.21</v>
      </c>
      <c r="DH7" s="24">
        <v>86.31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0.39</v>
      </c>
      <c r="EK7" s="24">
        <v>0.1</v>
      </c>
      <c r="EL7" s="24">
        <v>0.08</v>
      </c>
      <c r="EM7" s="24">
        <v>0.06</v>
      </c>
      <c r="EN7" s="24">
        <v>0.05</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116</v>
      </c>
      <c r="E13" t="s">
        <v>117</v>
      </c>
      <c r="F13" t="s">
        <v>115</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2026-03-06T01:10:18Z</cp:lastPrinted>
  <dcterms:created xsi:type="dcterms:W3CDTF">2025-12-22T09:29:41Z</dcterms:created>
  <dcterms:modified xsi:type="dcterms:W3CDTF">2026-03-06T01:13:23Z</dcterms:modified>
  <cp:category/>
</cp:coreProperties>
</file>