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14.国東市　鬼塚分確認待ち\"/>
    </mc:Choice>
  </mc:AlternateContent>
  <xr:revisionPtr revIDLastSave="0" documentId="11_F795E7ABA782BB676D3780D08086704CD063A00C" xr6:coauthVersionLast="47" xr6:coauthVersionMax="47" xr10:uidLastSave="{00000000-0000-0000-0000-000000000000}"/>
  <workbookProtection workbookAlgorithmName="SHA-512" workbookHashValue="2fNuKrEQZIA8wdpo8iocdvuhijgB7KsyMutfpTBt5fPv3D6vc6iYz1PDUFfmuFpAaGIKxOBf6rdoN3zoLJYWWA==" workbookSaltValue="/jrEn/BUsEVTYGCk2ZXpwg==" workbookSpinCount="100000" lockStructure="1"/>
  <bookViews>
    <workbookView xWindow="14295" yWindow="0" windowWidth="14610" windowHeight="155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F85" i="4"/>
  <c r="I10"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<sst xmlns="http://schemas.openxmlformats.org/spreadsheetml/2006/main" count="319" uniqueCount="116">
  <si>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</si>
  <si>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</si>
  <si>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</si>
  <si>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</si>
  <si>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</si>
  <si>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</si>
  <si>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</si>
  <si>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</si>
  <si>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</si>
  <si>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</si>
  <si>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</si>
  <si>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</si>
  <si>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</si>
  <si>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</si>
  <si>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</si>
  <si>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</si>
  <si>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</si>
  <si>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</si>
  <si>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</si>
  <si>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</si>
  <si>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</si>
  <si>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</si>
  <si>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</si>
  <si>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</si>
  <si>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</si>
  <si>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</si>
  <si>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</si>
  <si>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</si>
  <si>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</si>
  <si>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</si>
  <si>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</si>
  <si>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</si>
  <si>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</si>
  <si>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</si>
  <si>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</si>
  <si>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</si>
  <si>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</si>
  <si>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</si>
  <si>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</si>
  <si>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</si>
  <si>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</si>
  <si>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</si>
  <si>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</si>
  <si>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</si>
  <si>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</si>
  <si>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</si>
  <si>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</si>
  <si>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</si>
  <si>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</si>
  <si>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</si>
  <si>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</si>
  <si>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</si>
  <si>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</si>
  <si>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</si>
  <si>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</si>
  <si>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</si>
  <si>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</si>
  <si>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</si>
  <si>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</si>
  <si>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</si>
  <si>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</si>
  <si>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</si>
  <si>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</si>
  <si>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</si>
  <si>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</si>
  <si>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</si>
  <si>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</si>
  <si>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</si>
  <si>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</si>
  <si>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</si>
  <si>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</si>
  <si>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</si>
  <si>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</si>
  <si>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</si>
  <si>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</si>
  <si>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</si>
  <si>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</si>
  <si>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</si>
  <si>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</si>
  <si>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</si>
  <si>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</si>
  <si>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</si>
  <si>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</si>
  <si>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</si>
  <si>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</si>
  <si>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</si>
  <si>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</si>
  <si>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</si>
  <si>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</si>
  <si>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</si>
  <si>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</si>
  <si>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</si>
  <si>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</si>
  <si>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</si>
  <si>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</si>
  <si>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</si>
  <si>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国東市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</si>
  <si>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</si>
  <si>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</si>
  <si>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</si>
  <si>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</si>
  <si>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</si>
  <si>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</si>
  <si>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</si>
  <si>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</si>
  <si>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</si>
  <si>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</si>
  <si>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</si>
  <si>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</si>
  <si>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</si>
  <si>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</si>
  <si>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</si>
  <si>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</si>
  <si>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①『有形固定資産減価償却率』・・・有形固定資産のうち償却対象資産の減価償却がどの程度進んでいるかを表す指標です。類似団体平均値を下回っており、施設は比較的新しいと言えます。
③『管渠改善率』・・・当該年度に更新した管渠延長の割合を表した指標です。平成14年3月31日に供用開始しており、主だった管渠の老朽化はみられないため、更新は行っていません。</t>
    <phoneticPr fontId="4"/>
  </si>
  <si>
    <t>①『収益的収支比率』・・・使用料収入や一般会計からの繰入金等の収益で、維持管理費や支払利息等の費用をどの程度賄えているかを表す指標です。100％を上回っていますが一般会計からの繰入金に依存しているため、今後も維持管理費の削減や使用料収入の確保（接続推進等）が必要です。
③『流動比率』・・・短期的な債務に対する支払能力を表す指標です。100％を下回っており、支払能力を高めるための経営改善を行う必要があります。
⑤『経費回収率』・・・使用料で回収すべき経費を、どの程度使用料で賄えているかを表した指標です。類似団体平均値を大きく下回っており、今後も維持管理費の削減や使用料収入の確保（接続推進等）が必要です。
⑥『汚水処理原価』・・・有収水量1㎥あたりの汚水処理に要した費用であり、汚水資本費・汚水維持管理費の両方を含めた汚水処理に係るコストを表した指標です。類似団体平均値を大きく上回っているため、今後も維持管理費の削減や有収水量の増加（接続推進等）が必要です。
⑦『施設利用率』・・・施設・設備が一日に対応可能な処理能力に対する、一日平均処理水量の割合であり、施設の利用状況や適正規模を判断する指標です。類似団体平均値を下回っており、今後は接続推進等による流入量の増加、又は適切な施設規模に合わせた更新を行う必要があります。
⑧『水洗化率』・・・現在処理区域内人口のうち、実際に水洗便所を設置して汚水処理している人口の割合を表した指標です。類似団体平均値を下回っているため、今後も継続した接続推進を行う必要があります。</t>
    <rPh sb="81" eb="85">
      <t>イッパンカイケイ</t>
    </rPh>
    <rPh sb="88" eb="91">
      <t>クリイレキン</t>
    </rPh>
    <rPh sb="92" eb="94">
      <t>イゾン</t>
    </rPh>
    <phoneticPr fontId="4"/>
  </si>
  <si>
    <t>　平成28年度に料金改定を行っていますが、人口減少等の影響により、使用料収入の減少が見込まれます。また、昨今の物価高騰に伴い、維持管理費等の営業費用が増加しており、今後もこの傾向は続くと見込まれます。そのため、接続率向上に向けた取り組みや費用の削減を行い、使用料改定を含めた経営基盤の強化に努めます。
　施設の老朽化に伴い、更新需要の増大が見込まれれます。管渠は機能維持を図る一方、処理場等の機械・電気設備はストックマネジメント計画に基づいた計画的な更新を行い、更新費用の平準化を図ります。
　下水道事業の安定的な運営を継続するため、外部研修等を積極的に活用し、職員の専門知識取得と技術水準の維持向上を図ります。
　</t>
    <rPh sb="82" eb="84">
      <t>コンゴ</t>
    </rPh>
    <rPh sb="87" eb="89">
      <t>ケイコウ</t>
    </rPh>
    <rPh sb="90" eb="91">
      <t>ツヅ</t>
    </rPh>
    <rPh sb="93" eb="95">
      <t>ミコ</t>
    </rPh>
    <rPh sb="105" eb="107">
      <t>セツゾク</t>
    </rPh>
    <rPh sb="107" eb="108">
      <t>リツ</t>
    </rPh>
    <rPh sb="108" eb="110">
      <t>コウジョウ</t>
    </rPh>
    <rPh sb="111" eb="112">
      <t>ム</t>
    </rPh>
    <rPh sb="114" eb="115">
      <t>ト</t>
    </rPh>
    <rPh sb="116" eb="117">
      <t>ク</t>
    </rPh>
    <rPh sb="119" eb="121">
      <t>ヒヨウ</t>
    </rPh>
    <rPh sb="122" eb="124">
      <t>サクゲン</t>
    </rPh>
    <rPh sb="125" eb="126">
      <t>オコナ</t>
    </rPh>
    <rPh sb="128" eb="131">
      <t>シヨウリョウ</t>
    </rPh>
    <rPh sb="131" eb="133">
      <t>カイテイ</t>
    </rPh>
    <rPh sb="134" eb="135">
      <t>フク</t>
    </rPh>
    <rPh sb="137" eb="139">
      <t>ケイエイ</t>
    </rPh>
    <rPh sb="139" eb="141">
      <t>キバン</t>
    </rPh>
    <rPh sb="142" eb="144">
      <t>キョウカ</t>
    </rPh>
    <rPh sb="145" eb="146">
      <t>ツト</t>
    </rPh>
    <rPh sb="247" eb="250">
      <t>ゲスイドウ</t>
    </rPh>
    <rPh sb="250" eb="252">
      <t>ジギョウ</t>
    </rPh>
    <rPh sb="253" eb="256">
      <t>アンテイテキ</t>
    </rPh>
    <rPh sb="257" eb="259">
      <t>ウンエイ</t>
    </rPh>
    <rPh sb="260" eb="262">
      <t>ケイゾク</t>
    </rPh>
    <rPh sb="267" eb="269">
      <t>ガイブ</t>
    </rPh>
    <rPh sb="269" eb="271">
      <t>ケンシュウ</t>
    </rPh>
    <rPh sb="271" eb="272">
      <t>トウ</t>
    </rPh>
    <rPh sb="273" eb="275">
      <t>セッキョク</t>
    </rPh>
    <rPh sb="275" eb="276">
      <t>テキ</t>
    </rPh>
    <rPh sb="277" eb="279">
      <t>カツヨウ</t>
    </rPh>
    <rPh sb="281" eb="283">
      <t>ショクイン</t>
    </rPh>
    <rPh sb="284" eb="286">
      <t>センモン</t>
    </rPh>
    <rPh sb="286" eb="288">
      <t>チシキ</t>
    </rPh>
    <rPh sb="288" eb="290">
      <t>シュトク</t>
    </rPh>
    <rPh sb="291" eb="293">
      <t>ギジュツ</t>
    </rPh>
    <rPh sb="293" eb="295">
      <t>スイジュン</t>
    </rPh>
    <rPh sb="296" eb="298">
      <t>イジ</t>
    </rPh>
    <rPh sb="298" eb="300">
      <t>コウジョウ</t>
    </rPh>
    <rPh sb="301" eb="302">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</si>
</sst>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F1A-421B-98EC-F3D9D27D152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CF1A-421B-98EC-F3D9D27D152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25.97</c:v>
                </c:pt>
              </c:numCache>
            </c:numRef>
          </c:val>
          <c:extLst>
            <c:ext xmlns:c16="http://schemas.microsoft.com/office/drawing/2014/chart" uri="{C3380CC4-5D6E-409C-BE32-E72D297353CC}">
              <c16:uniqueId val="{00000000-6C47-4EB6-822E-696D1F74E4A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6C47-4EB6-822E-696D1F74E4A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63.77</c:v>
                </c:pt>
              </c:numCache>
            </c:numRef>
          </c:val>
          <c:extLst>
            <c:ext xmlns:c16="http://schemas.microsoft.com/office/drawing/2014/chart" uri="{C3380CC4-5D6E-409C-BE32-E72D297353CC}">
              <c16:uniqueId val="{00000000-A61C-4588-929F-E4513BB6099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A61C-4588-929F-E4513BB6099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100.07</c:v>
                </c:pt>
              </c:numCache>
            </c:numRef>
          </c:val>
          <c:extLst>
            <c:ext xmlns:c16="http://schemas.microsoft.com/office/drawing/2014/chart" uri="{C3380CC4-5D6E-409C-BE32-E72D297353CC}">
              <c16:uniqueId val="{00000000-0B84-4786-8AC4-4495D85462A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0B84-4786-8AC4-4495D85462A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3.49</c:v>
                </c:pt>
              </c:numCache>
            </c:numRef>
          </c:val>
          <c:extLst>
            <c:ext xmlns:c16="http://schemas.microsoft.com/office/drawing/2014/chart" uri="{C3380CC4-5D6E-409C-BE32-E72D297353CC}">
              <c16:uniqueId val="{00000000-96A9-48A5-B0E9-63177006796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96A9-48A5-B0E9-63177006796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13C-4840-9FD9-E500B6EA995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C13C-4840-9FD9-E500B6EA995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5FC-4A28-B80B-46D42AC282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95FC-4A28-B80B-46D42AC282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51.22</c:v>
                </c:pt>
              </c:numCache>
            </c:numRef>
          </c:val>
          <c:extLst>
            <c:ext xmlns:c16="http://schemas.microsoft.com/office/drawing/2014/chart" uri="{C3380CC4-5D6E-409C-BE32-E72D297353CC}">
              <c16:uniqueId val="{00000000-37D9-4D57-9BCD-0504F7FD4FA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37D9-4D57-9BCD-0504F7FD4FA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00E-47A1-9C29-F1842CF56CB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C00E-47A1-9C29-F1842CF56CB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29.58</c:v>
                </c:pt>
              </c:numCache>
            </c:numRef>
          </c:val>
          <c:extLst>
            <c:ext xmlns:c16="http://schemas.microsoft.com/office/drawing/2014/chart" uri="{C3380CC4-5D6E-409C-BE32-E72D297353CC}">
              <c16:uniqueId val="{00000000-DF2B-4F4F-A9D2-5014FEB51D9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DF2B-4F4F-A9D2-5014FEB51D9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508.78</c:v>
                </c:pt>
              </c:numCache>
            </c:numRef>
          </c:val>
          <c:extLst>
            <c:ext xmlns:c16="http://schemas.microsoft.com/office/drawing/2014/chart" uri="{C3380CC4-5D6E-409C-BE32-E72D297353CC}">
              <c16:uniqueId val="{00000000-ED61-481D-97A5-B54087559AD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ED61-481D-97A5-B54087559AD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国東市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25074</v>
      </c>
      <c r="AM8" s="41"/>
      <c r="AN8" s="41"/>
      <c r="AO8" s="41"/>
      <c r="AP8" s="41"/>
      <c r="AQ8" s="41"/>
      <c r="AR8" s="41"/>
      <c r="AS8" s="41"/>
      <c r="AT8" s="34">
        <f>データ!T6</f>
        <v>318.08999999999997</v>
      </c>
      <c r="AU8" s="34"/>
      <c r="AV8" s="34"/>
      <c r="AW8" s="34"/>
      <c r="AX8" s="34"/>
      <c r="AY8" s="34"/>
      <c r="AZ8" s="34"/>
      <c r="BA8" s="34"/>
      <c r="BB8" s="34">
        <f>データ!U6</f>
        <v>78.83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80.2</v>
      </c>
      <c r="J10" s="34"/>
      <c r="K10" s="34"/>
      <c r="L10" s="34"/>
      <c r="M10" s="34"/>
      <c r="N10" s="34"/>
      <c r="O10" s="34"/>
      <c r="P10" s="34">
        <f>データ!P6</f>
        <v>1.07</v>
      </c>
      <c r="Q10" s="34"/>
      <c r="R10" s="34"/>
      <c r="S10" s="34"/>
      <c r="T10" s="34"/>
      <c r="U10" s="34"/>
      <c r="V10" s="34"/>
      <c r="W10" s="34">
        <f>データ!Q6</f>
        <v>81.53</v>
      </c>
      <c r="X10" s="34"/>
      <c r="Y10" s="34"/>
      <c r="Z10" s="34"/>
      <c r="AA10" s="34"/>
      <c r="AB10" s="34"/>
      <c r="AC10" s="34"/>
      <c r="AD10" s="41">
        <f>データ!R6</f>
        <v>3080</v>
      </c>
      <c r="AE10" s="41"/>
      <c r="AF10" s="41"/>
      <c r="AG10" s="41"/>
      <c r="AH10" s="41"/>
      <c r="AI10" s="41"/>
      <c r="AJ10" s="41"/>
      <c r="AK10" s="2"/>
      <c r="AL10" s="41">
        <f>データ!V6</f>
        <v>265</v>
      </c>
      <c r="AM10" s="41"/>
      <c r="AN10" s="41"/>
      <c r="AO10" s="41"/>
      <c r="AP10" s="41"/>
      <c r="AQ10" s="41"/>
      <c r="AR10" s="41"/>
      <c r="AS10" s="41"/>
      <c r="AT10" s="34">
        <f>データ!W6</f>
        <v>0.28000000000000003</v>
      </c>
      <c r="AU10" s="34"/>
      <c r="AV10" s="34"/>
      <c r="AW10" s="34"/>
      <c r="AX10" s="34"/>
      <c r="AY10" s="34"/>
      <c r="AZ10" s="34"/>
      <c r="BA10" s="34"/>
      <c r="BB10" s="34">
        <f>データ!X6</f>
        <v>946.43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bq1Njw3lRjSCpD7FusdubBpConcX46IlXwrrsCri/i6uAgJiYBDgfaH9koxnFc3s1EkAVDr6GFHEJHc8ieEIuA==" saltValue="w+MIxeSDy7p1J1t/nIp7F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442143</v>
      </c>
      <c r="D6" s="19">
        <f t="shared" si="3"/>
        <v>46</v>
      </c>
      <c r="E6" s="19">
        <f t="shared" si="3"/>
        <v>17</v>
      </c>
      <c r="F6" s="19">
        <f t="shared" si="3"/>
        <v>5</v>
      </c>
      <c r="G6" s="19">
        <f t="shared" si="3"/>
        <v>0</v>
      </c>
      <c r="H6" s="19" t="str">
        <f t="shared" si="3"/>
        <v>大分県　国東市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80.2</v>
      </c>
      <c r="P6" s="20">
        <f t="shared" si="3"/>
        <v>1.07</v>
      </c>
      <c r="Q6" s="20">
        <f t="shared" si="3"/>
        <v>81.53</v>
      </c>
      <c r="R6" s="20">
        <f t="shared" si="3"/>
        <v>3080</v>
      </c>
      <c r="S6" s="20">
        <f t="shared" si="3"/>
        <v>25074</v>
      </c>
      <c r="T6" s="20">
        <f t="shared" si="3"/>
        <v>318.08999999999997</v>
      </c>
      <c r="U6" s="20">
        <f t="shared" si="3"/>
        <v>78.83</v>
      </c>
      <c r="V6" s="20">
        <f t="shared" si="3"/>
        <v>265</v>
      </c>
      <c r="W6" s="20">
        <f t="shared" si="3"/>
        <v>0.28000000000000003</v>
      </c>
      <c r="X6" s="20">
        <f t="shared" si="3"/>
        <v>946.43</v>
      </c>
      <c r="Y6" s="21" t="str">
        <f>IF(Y7="",NA(),Y7)</f>
        <v>-</v>
      </c>
      <c r="Z6" s="21" t="str">
        <f t="shared" ref="Z6:AH6" si="4">IF(Z7="",NA(),Z7)</f>
        <v>-</v>
      </c>
      <c r="AA6" s="21" t="str">
        <f t="shared" si="4"/>
        <v>-</v>
      </c>
      <c r="AB6" s="21" t="str">
        <f t="shared" si="4"/>
        <v>-</v>
      </c>
      <c r="AC6" s="21">
        <f t="shared" si="4"/>
        <v>100.07</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51.22</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29.58</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508.78</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25.97</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63.77</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3.49</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442143</v>
      </c>
      <c r="D7" s="23">
        <v>46</v>
      </c>
      <c r="E7" s="23">
        <v>17</v>
      </c>
      <c r="F7" s="23">
        <v>5</v>
      </c>
      <c r="G7" s="23">
        <v>0</v>
      </c>
      <c r="H7" s="23" t="s">
        <v>96</v>
      </c>
      <c r="I7" s="23" t="s">
        <v>97</v>
      </c>
      <c r="J7" s="23" t="s">
        <v>98</v>
      </c>
      <c r="K7" s="23" t="s">
        <v>99</v>
      </c>
      <c r="L7" s="23" t="s">
        <v>100</v>
      </c>
      <c r="M7" s="23" t="s">
        <v>101</v>
      </c>
      <c r="N7" s="24" t="s">
        <v>102</v>
      </c>
      <c r="O7" s="24">
        <v>80.2</v>
      </c>
      <c r="P7" s="24">
        <v>1.07</v>
      </c>
      <c r="Q7" s="24">
        <v>81.53</v>
      </c>
      <c r="R7" s="24">
        <v>3080</v>
      </c>
      <c r="S7" s="24">
        <v>25074</v>
      </c>
      <c r="T7" s="24">
        <v>318.08999999999997</v>
      </c>
      <c r="U7" s="24">
        <v>78.83</v>
      </c>
      <c r="V7" s="24">
        <v>265</v>
      </c>
      <c r="W7" s="24">
        <v>0.28000000000000003</v>
      </c>
      <c r="X7" s="24">
        <v>946.43</v>
      </c>
      <c r="Y7" s="24" t="s">
        <v>102</v>
      </c>
      <c r="Z7" s="24" t="s">
        <v>102</v>
      </c>
      <c r="AA7" s="24" t="s">
        <v>102</v>
      </c>
      <c r="AB7" s="24" t="s">
        <v>102</v>
      </c>
      <c r="AC7" s="24">
        <v>100.07</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51.22</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29.58</v>
      </c>
      <c r="BV7" s="24" t="s">
        <v>102</v>
      </c>
      <c r="BW7" s="24" t="s">
        <v>102</v>
      </c>
      <c r="BX7" s="24" t="s">
        <v>102</v>
      </c>
      <c r="BY7" s="24" t="s">
        <v>102</v>
      </c>
      <c r="BZ7" s="24">
        <v>47.96</v>
      </c>
      <c r="CA7" s="24">
        <v>54.51</v>
      </c>
      <c r="CB7" s="24" t="s">
        <v>102</v>
      </c>
      <c r="CC7" s="24" t="s">
        <v>102</v>
      </c>
      <c r="CD7" s="24" t="s">
        <v>102</v>
      </c>
      <c r="CE7" s="24" t="s">
        <v>102</v>
      </c>
      <c r="CF7" s="24">
        <v>508.78</v>
      </c>
      <c r="CG7" s="24" t="s">
        <v>102</v>
      </c>
      <c r="CH7" s="24" t="s">
        <v>102</v>
      </c>
      <c r="CI7" s="24" t="s">
        <v>102</v>
      </c>
      <c r="CJ7" s="24" t="s">
        <v>102</v>
      </c>
      <c r="CK7" s="24">
        <v>325.85000000000002</v>
      </c>
      <c r="CL7" s="24">
        <v>286.33</v>
      </c>
      <c r="CM7" s="24" t="s">
        <v>102</v>
      </c>
      <c r="CN7" s="24" t="s">
        <v>102</v>
      </c>
      <c r="CO7" s="24" t="s">
        <v>102</v>
      </c>
      <c r="CP7" s="24" t="s">
        <v>102</v>
      </c>
      <c r="CQ7" s="24">
        <v>25.97</v>
      </c>
      <c r="CR7" s="24" t="s">
        <v>102</v>
      </c>
      <c r="CS7" s="24" t="s">
        <v>102</v>
      </c>
      <c r="CT7" s="24" t="s">
        <v>102</v>
      </c>
      <c r="CU7" s="24" t="s">
        <v>102</v>
      </c>
      <c r="CV7" s="24">
        <v>45.32</v>
      </c>
      <c r="CW7" s="24">
        <v>49.92</v>
      </c>
      <c r="CX7" s="24" t="s">
        <v>102</v>
      </c>
      <c r="CY7" s="24" t="s">
        <v>102</v>
      </c>
      <c r="CZ7" s="24" t="s">
        <v>102</v>
      </c>
      <c r="DA7" s="24" t="s">
        <v>102</v>
      </c>
      <c r="DB7" s="24">
        <v>63.77</v>
      </c>
      <c r="DC7" s="24" t="s">
        <v>102</v>
      </c>
      <c r="DD7" s="24" t="s">
        <v>102</v>
      </c>
      <c r="DE7" s="24" t="s">
        <v>102</v>
      </c>
      <c r="DF7" s="24" t="s">
        <v>102</v>
      </c>
      <c r="DG7" s="24">
        <v>83.54</v>
      </c>
      <c r="DH7" s="24">
        <v>87.8</v>
      </c>
      <c r="DI7" s="24" t="s">
        <v>102</v>
      </c>
      <c r="DJ7" s="24" t="s">
        <v>102</v>
      </c>
      <c r="DK7" s="24" t="s">
        <v>102</v>
      </c>
      <c r="DL7" s="24" t="s">
        <v>102</v>
      </c>
      <c r="DM7" s="24">
        <v>3.49</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2026-02-24T05:53:49Z</cp:lastPrinted>
  <dcterms:created xsi:type="dcterms:W3CDTF">2025-12-23T06:24:26Z</dcterms:created>
  <dcterms:modified xsi:type="dcterms:W3CDTF">2026-03-05T06:13:45Z</dcterms:modified>
  <cp:category/>
</cp:coreProperties>
</file>