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14.国東市\"/>
    </mc:Choice>
  </mc:AlternateContent>
  <xr:revisionPtr revIDLastSave="0" documentId="13_ncr:1_{796E27D5-EB6C-40E6-9B36-1A4010805A5C}" xr6:coauthVersionLast="47" xr6:coauthVersionMax="47" xr10:uidLastSave="{00000000-0000-0000-0000-000000000000}"/>
  <workbookProtection workbookAlgorithmName="SHA-512" workbookHashValue="OK9V2T+yO4GqbfZWv7Gy+nC3g9baJdw9d9w7QFV+QAPk6UW2aJmlZw5UhFDItJPfLq++DxCIXvYzUFj5uz5YoQ==" workbookSaltValue="luS2aDZfXC68RGQbqHkwiw==" workbookSpinCount="100000" lockStructure="1"/>
  <bookViews>
    <workbookView xWindow="3165" yWindow="555" windowWidth="23415" windowHeight="112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AL8" i="4" s="1"/>
  <c r="Q6" i="5"/>
  <c r="P6" i="5"/>
  <c r="O6" i="5"/>
  <c r="I10" i="4" s="1"/>
  <c r="N6" i="5"/>
  <c r="B10" i="4" s="1"/>
  <c r="M6" i="5"/>
  <c r="AD8" i="4" s="1"/>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BB10" i="4"/>
  <c r="AT10" i="4"/>
  <c r="W10" i="4"/>
  <c r="P10"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<sst xmlns="http://schemas.openxmlformats.org/spreadsheetml/2006/main" count="228" uniqueCount="112">
  <si>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</si>
  <si>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</si>
  <si>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</si>
  <si>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</si>
  <si>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</si>
  <si>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</si>
  <si>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</si>
  <si>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</si>
  <si>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</si>
  <si>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</si>
  <si>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</si>
  <si>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</si>
  <si>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</si>
  <si>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</si>
  <si>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</si>
  <si>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</si>
  <si>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</si>
  <si>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</si>
  <si>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</si>
  <si>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</si>
  <si>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</si>
  <si>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</si>
  <si>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</si>
  <si>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</si>
  <si>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</si>
  <si>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</si>
  <si>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</si>
  <si>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</si>
  <si>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</si>
  <si>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</si>
  <si>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</si>
  <si>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</si>
  <si>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</si>
  <si>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</si>
  <si>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</si>
  <si>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</si>
  <si>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</si>
  <si>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</si>
  <si>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</si>
  <si>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</si>
  <si>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</si>
  <si>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</si>
  <si>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</si>
  <si>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</si>
  <si>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</si>
  <si>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</si>
  <si>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</si>
  <si>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</si>
  <si>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</si>
  <si>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</si>
  <si>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</si>
  <si>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</si>
  <si>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</si>
  <si>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</si>
  <si>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</si>
  <si>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</si>
  <si>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</si>
  <si>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</si>
  <si>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</si>
  <si>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</si>
  <si>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</si>
  <si>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</si>
  <si>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</si>
  <si>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</si>
  <si>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</si>
  <si>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</si>
  <si>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</si>
  <si>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</si>
  <si>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</si>
  <si>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</si>
  <si>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</si>
  <si>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</si>
  <si>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</si>
  <si>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</si>
  <si>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</si>
  <si>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</si>
  <si>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</si>
  <si>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</si>
  <si>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</si>
  <si>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</si>
  <si>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</si>
  <si>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</si>
  <si>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</si>
  <si>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</si>
  <si>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</si>
  <si>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</si>
  <si>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</si>
  <si>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</si>
  <si>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</si>
  <si>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</si>
  <si>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</si>
  <si>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</si>
  <si>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</si>
  <si>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国東市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</si>
  <si>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</si>
  <si>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</si>
  <si>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</si>
  <si>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</si>
  <si>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</si>
  <si>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</si>
  <si>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</si>
  <si>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</si>
  <si>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</si>
  <si>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</si>
  <si>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</si>
  <si>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</si>
  <si>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</si>
  <si>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</si>
  <si>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</si>
  <si>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①『経常収支比率』・・・経常費用が経常収益でどの程度賄われているかを表す指標です。資材費や人件費の高騰など経常費用が前年度より増加したことから100％を下回り、単年度収支が赤字となりました。
②『累積欠損金比率』・・・営業収益に対する累積欠損金の状況を表す指標です。令和3年度以降、黒字となっており改善傾向にありましたが、経常損失により累積欠損金比率も悪化しました。
③『流動比率』・・・短期的な債務に対する支払能力を表す指標です。100％を上回っており、直近1年以内に支払うべき債務に対する支払能力はあるといえます。
④『企業債残高対給水収益比率』・・・給水収益に対する企業債残高の割合であり、企業債残高の規模を表す指標です。類似団体を上回っており、令和5年度・6年度に実施した大規模な建設改良工事に対する財源を企業債で賄ったことから、企業債残高も増加しました。
⑤『料金回収率』・・・給水に係る費用が、どの程度給水収益で賄えているかを表した指標です。100％を下回っている状況が続いていることから、適正な水準への料金改定を図る必要があります。
⑥『給水原価』・・・有収水量1㎥当たりについて、どれだけの費用がかかっているかを表す指標です。類似団体を下回っていますが、物価高騰の影響等により経常費用が前年度より増加しました。
⑦『施設利用率』・・・一日配水能力に対する一日平均配水量の割合であり、施設の利用状況や適正規模を判断する指標です。類似団体を上回っていますが、今後も施設の統廃合等を含め、適切な施設規模による更新を進める必要があります。
⑧『有収率』・・・施設の稼働が収益につながっているかを判断する指標です。類似団体を上回っていますが、低下傾向にあるため、今後も漏水対策等に取り組み、有収率の向上を図ります。</t>
    <rPh sb="2" eb="8">
      <t>ケイジョウシュウシヒリツ</t>
    </rPh>
    <rPh sb="12" eb="16">
      <t>ケイジョウヒヨウ</t>
    </rPh>
    <rPh sb="17" eb="19">
      <t>ケイジョウ</t>
    </rPh>
    <rPh sb="19" eb="21">
      <t>シュウエキ</t>
    </rPh>
    <rPh sb="24" eb="26">
      <t>テイド</t>
    </rPh>
    <rPh sb="26" eb="27">
      <t>マカナ</t>
    </rPh>
    <rPh sb="34" eb="35">
      <t>アラワ</t>
    </rPh>
    <rPh sb="36" eb="38">
      <t>シヒョウ</t>
    </rPh>
    <rPh sb="41" eb="44">
      <t>シザイヒ</t>
    </rPh>
    <rPh sb="45" eb="48">
      <t>ジンケンヒ</t>
    </rPh>
    <rPh sb="49" eb="51">
      <t>コウトウ</t>
    </rPh>
    <rPh sb="53" eb="55">
      <t>ケイジョウ</t>
    </rPh>
    <rPh sb="55" eb="57">
      <t>ヒヨウ</t>
    </rPh>
    <rPh sb="58" eb="61">
      <t>ゼンネンド</t>
    </rPh>
    <rPh sb="63" eb="65">
      <t>ゾウカ</t>
    </rPh>
    <rPh sb="80" eb="83">
      <t>タンネンド</t>
    </rPh>
    <rPh sb="83" eb="85">
      <t>シュウシ</t>
    </rPh>
    <rPh sb="86" eb="88">
      <t>アカジ</t>
    </rPh>
    <rPh sb="98" eb="103">
      <t>ルイセキケッソンキン</t>
    </rPh>
    <rPh sb="103" eb="105">
      <t>ヒリツ</t>
    </rPh>
    <rPh sb="109" eb="113">
      <t>エイギョウシュウエキ</t>
    </rPh>
    <rPh sb="114" eb="115">
      <t>タイ</t>
    </rPh>
    <rPh sb="117" eb="122">
      <t>ルイセキケッソンキン</t>
    </rPh>
    <rPh sb="123" eb="125">
      <t>ジョウキョウ</t>
    </rPh>
    <rPh sb="126" eb="127">
      <t>アラワ</t>
    </rPh>
    <rPh sb="128" eb="130">
      <t>シヒョウ</t>
    </rPh>
    <rPh sb="133" eb="135">
      <t>レイワ</t>
    </rPh>
    <rPh sb="136" eb="138">
      <t>ネンド</t>
    </rPh>
    <rPh sb="138" eb="140">
      <t>イコウ</t>
    </rPh>
    <rPh sb="141" eb="143">
      <t>クロジ</t>
    </rPh>
    <rPh sb="149" eb="151">
      <t>カイゼン</t>
    </rPh>
    <rPh sb="151" eb="153">
      <t>ケイコウ</t>
    </rPh>
    <rPh sb="161" eb="165">
      <t>ケイジョウソンシツ</t>
    </rPh>
    <rPh sb="168" eb="173">
      <t>ルイセキケッソンキン</t>
    </rPh>
    <rPh sb="173" eb="175">
      <t>ヒリツ</t>
    </rPh>
    <rPh sb="176" eb="178">
      <t>アッカ</t>
    </rPh>
    <rPh sb="186" eb="188">
      <t>リュウドウ</t>
    </rPh>
    <rPh sb="188" eb="190">
      <t>ヒリツ</t>
    </rPh>
    <rPh sb="194" eb="197">
      <t>タンキテキ</t>
    </rPh>
    <rPh sb="198" eb="200">
      <t>サイム</t>
    </rPh>
    <rPh sb="201" eb="202">
      <t>タイ</t>
    </rPh>
    <rPh sb="204" eb="206">
      <t>シハライ</t>
    </rPh>
    <rPh sb="206" eb="208">
      <t>ノウリョク</t>
    </rPh>
    <rPh sb="209" eb="210">
      <t>アラワ</t>
    </rPh>
    <rPh sb="211" eb="213">
      <t>シヒョウ</t>
    </rPh>
    <rPh sb="221" eb="223">
      <t>ウワマワ</t>
    </rPh>
    <rPh sb="228" eb="230">
      <t>チョッキン</t>
    </rPh>
    <rPh sb="231" eb="232">
      <t>ネン</t>
    </rPh>
    <rPh sb="232" eb="234">
      <t>イナイ</t>
    </rPh>
    <rPh sb="235" eb="237">
      <t>シハラ</t>
    </rPh>
    <rPh sb="240" eb="242">
      <t>サイム</t>
    </rPh>
    <rPh sb="243" eb="244">
      <t>タイ</t>
    </rPh>
    <rPh sb="246" eb="248">
      <t>シハライ</t>
    </rPh>
    <rPh sb="248" eb="250">
      <t>ノウリョク</t>
    </rPh>
    <rPh sb="262" eb="265">
      <t>キギョウサイ</t>
    </rPh>
    <rPh sb="265" eb="267">
      <t>ザンダカ</t>
    </rPh>
    <rPh sb="267" eb="268">
      <t>タイ</t>
    </rPh>
    <rPh sb="268" eb="272">
      <t>キュウスイシュウエキ</t>
    </rPh>
    <rPh sb="272" eb="274">
      <t>ヒリツ</t>
    </rPh>
    <rPh sb="278" eb="282">
      <t>キュウスイシュウエキ</t>
    </rPh>
    <rPh sb="283" eb="284">
      <t>タイ</t>
    </rPh>
    <rPh sb="286" eb="289">
      <t>キギョウサイ</t>
    </rPh>
    <rPh sb="289" eb="291">
      <t>ザンダカ</t>
    </rPh>
    <rPh sb="292" eb="294">
      <t>ワリアイ</t>
    </rPh>
    <rPh sb="298" eb="301">
      <t>キギョウサイ</t>
    </rPh>
    <rPh sb="301" eb="303">
      <t>ザンダカ</t>
    </rPh>
    <rPh sb="304" eb="306">
      <t>キボ</t>
    </rPh>
    <rPh sb="307" eb="308">
      <t>アラワ</t>
    </rPh>
    <rPh sb="309" eb="311">
      <t>シヒョウ</t>
    </rPh>
    <rPh sb="314" eb="316">
      <t>ルイジ</t>
    </rPh>
    <rPh sb="316" eb="318">
      <t>ダンタイ</t>
    </rPh>
    <rPh sb="319" eb="321">
      <t>ウワマワ</t>
    </rPh>
    <rPh sb="326" eb="328">
      <t>レイワ</t>
    </rPh>
    <rPh sb="329" eb="331">
      <t>ネンド</t>
    </rPh>
    <rPh sb="333" eb="335">
      <t>ネンド</t>
    </rPh>
    <rPh sb="336" eb="338">
      <t>ジッシ</t>
    </rPh>
    <rPh sb="340" eb="343">
      <t>ダイキボ</t>
    </rPh>
    <rPh sb="344" eb="348">
      <t>ケンセツカイリョウ</t>
    </rPh>
    <rPh sb="348" eb="350">
      <t>コウジ</t>
    </rPh>
    <rPh sb="351" eb="352">
      <t>タイ</t>
    </rPh>
    <rPh sb="354" eb="356">
      <t>ザイゲン</t>
    </rPh>
    <rPh sb="357" eb="360">
      <t>キギョウサイ</t>
    </rPh>
    <rPh sb="361" eb="362">
      <t>マカナ</t>
    </rPh>
    <rPh sb="369" eb="374">
      <t>キギョウサイザンダカ</t>
    </rPh>
    <rPh sb="375" eb="377">
      <t>ゾウカ</t>
    </rPh>
    <rPh sb="385" eb="390">
      <t>リョウキンカイシュウリツ</t>
    </rPh>
    <rPh sb="394" eb="396">
      <t>キュウスイ</t>
    </rPh>
    <rPh sb="397" eb="398">
      <t>カカ</t>
    </rPh>
    <rPh sb="399" eb="401">
      <t>ヒヨウ</t>
    </rPh>
    <rPh sb="405" eb="407">
      <t>テイド</t>
    </rPh>
    <rPh sb="407" eb="409">
      <t>キュウスイ</t>
    </rPh>
    <rPh sb="409" eb="411">
      <t>シュウエキ</t>
    </rPh>
    <rPh sb="412" eb="413">
      <t>マカナ</t>
    </rPh>
    <rPh sb="419" eb="420">
      <t>アラワ</t>
    </rPh>
    <rPh sb="422" eb="424">
      <t>シヒョウ</t>
    </rPh>
    <rPh sb="432" eb="434">
      <t>シタマワ</t>
    </rPh>
    <rPh sb="438" eb="440">
      <t>ジョウキョウ</t>
    </rPh>
    <rPh sb="441" eb="442">
      <t>ツヅ</t>
    </rPh>
    <rPh sb="451" eb="453">
      <t>テキセイ</t>
    </rPh>
    <rPh sb="454" eb="456">
      <t>スイジュン</t>
    </rPh>
    <rPh sb="458" eb="462">
      <t>リョウキンカイテイ</t>
    </rPh>
    <rPh sb="463" eb="464">
      <t>ハカ</t>
    </rPh>
    <rPh sb="465" eb="467">
      <t>ヒツヨウ</t>
    </rPh>
    <rPh sb="476" eb="478">
      <t>キュウスイ</t>
    </rPh>
    <rPh sb="478" eb="480">
      <t>ゲンカ</t>
    </rPh>
    <rPh sb="484" eb="488">
      <t>ユウシュウスイリョウ</t>
    </rPh>
    <rPh sb="490" eb="491">
      <t>ア</t>
    </rPh>
    <rPh sb="503" eb="505">
      <t>ヒヨウ</t>
    </rPh>
    <rPh sb="514" eb="515">
      <t>アラワ</t>
    </rPh>
    <rPh sb="516" eb="518">
      <t>シヒョウ</t>
    </rPh>
    <rPh sb="521" eb="525">
      <t>ルイジダンタイ</t>
    </rPh>
    <rPh sb="526" eb="528">
      <t>シタマワ</t>
    </rPh>
    <rPh sb="535" eb="539">
      <t>ブッカコウトウ</t>
    </rPh>
    <rPh sb="540" eb="542">
      <t>エイキョウ</t>
    </rPh>
    <rPh sb="542" eb="543">
      <t>トウ</t>
    </rPh>
    <rPh sb="546" eb="550">
      <t>ケイジョウヒヨウ</t>
    </rPh>
    <rPh sb="551" eb="554">
      <t>ゼンネンド</t>
    </rPh>
    <rPh sb="556" eb="558">
      <t>ゾウカ</t>
    </rPh>
    <rPh sb="566" eb="571">
      <t>シセツリヨウリツ</t>
    </rPh>
    <rPh sb="575" eb="577">
      <t>イチニチ</t>
    </rPh>
    <rPh sb="577" eb="581">
      <t>ハイスイノウリョク</t>
    </rPh>
    <rPh sb="582" eb="583">
      <t>タイ</t>
    </rPh>
    <rPh sb="585" eb="589">
      <t>イチニチヘイキン</t>
    </rPh>
    <rPh sb="589" eb="592">
      <t>ハイスイリョウ</t>
    </rPh>
    <rPh sb="593" eb="595">
      <t>ワリアイ</t>
    </rPh>
    <rPh sb="599" eb="601">
      <t>シセツ</t>
    </rPh>
    <rPh sb="602" eb="606">
      <t>リヨウジョウキョウ</t>
    </rPh>
    <rPh sb="607" eb="609">
      <t>テキセイ</t>
    </rPh>
    <rPh sb="609" eb="611">
      <t>キボ</t>
    </rPh>
    <rPh sb="612" eb="614">
      <t>ハンダン</t>
    </rPh>
    <rPh sb="616" eb="618">
      <t>シヒョウ</t>
    </rPh>
    <rPh sb="621" eb="625">
      <t>ルイジダンタイ</t>
    </rPh>
    <rPh sb="626" eb="628">
      <t>ウワマワ</t>
    </rPh>
    <rPh sb="635" eb="637">
      <t>コンゴ</t>
    </rPh>
    <rPh sb="638" eb="640">
      <t>シセツ</t>
    </rPh>
    <rPh sb="641" eb="645">
      <t>トウハイゴウトウ</t>
    </rPh>
    <rPh sb="646" eb="647">
      <t>フク</t>
    </rPh>
    <rPh sb="649" eb="651">
      <t>テキセツ</t>
    </rPh>
    <rPh sb="652" eb="656">
      <t>シセツキボ</t>
    </rPh>
    <rPh sb="659" eb="661">
      <t>コウシン</t>
    </rPh>
    <rPh sb="662" eb="663">
      <t>スス</t>
    </rPh>
    <rPh sb="665" eb="667">
      <t>ヒツヨウ</t>
    </rPh>
    <rPh sb="676" eb="679">
      <t>ユウシュウリツ</t>
    </rPh>
    <rPh sb="683" eb="685">
      <t>シセツ</t>
    </rPh>
    <rPh sb="686" eb="688">
      <t>カドウ</t>
    </rPh>
    <rPh sb="689" eb="691">
      <t>シュウエキ</t>
    </rPh>
    <rPh sb="701" eb="703">
      <t>ハンダン</t>
    </rPh>
    <rPh sb="705" eb="707">
      <t>シヒョウ</t>
    </rPh>
    <rPh sb="710" eb="714">
      <t>ルイジダンタイ</t>
    </rPh>
    <rPh sb="715" eb="717">
      <t>ウワマワ</t>
    </rPh>
    <rPh sb="724" eb="728">
      <t>テイカケイコウ</t>
    </rPh>
    <rPh sb="734" eb="736">
      <t>コンゴ</t>
    </rPh>
    <rPh sb="737" eb="742">
      <t>ロウスイタイサクトウ</t>
    </rPh>
    <rPh sb="743" eb="744">
      <t>ト</t>
    </rPh>
    <rPh sb="745" eb="746">
      <t>ク</t>
    </rPh>
    <rPh sb="748" eb="751">
      <t>ユウシュウリツ</t>
    </rPh>
    <rPh sb="752" eb="754">
      <t>コウジョウ</t>
    </rPh>
    <rPh sb="755" eb="756">
      <t>ハカ</t>
    </rPh>
    <phoneticPr fontId="4"/>
  </si>
  <si>
    <t>①『有形固定資産減価償却率』・・・有形固定資産のうち、償却対象資産の減価償却がどの程度進んでいるかを表す指標です。類似団体を下回っているものの、年々増加傾向にあります。
②『管路経年化率』・・・法定耐用年数を超えた管路延長の割合を表す指標です。類似団体を下回っているものの、年々増加傾向にあります。
③『管路更新率』・・・当該年度に更新した管路延長の割合を表す指標です。類似団体を上回っており、今後も計画的な更新を行う必要があります。
　今後耐用年数に達し更新時期を迎える管路の増加や、発生が懸念されている南海トラフ巨大地震等に備えるため、アセットマネジメント等を参考に、老朽化の状況や被災時の影響度等から整備の優先順位を決定し、更新および耐震化を順次行っていきます。</t>
    <rPh sb="2" eb="8">
      <t>ユウケイコテイシサン</t>
    </rPh>
    <rPh sb="8" eb="13">
      <t>ゲンカショウキャクリツ</t>
    </rPh>
    <rPh sb="17" eb="23">
      <t>ユウケイコテイシサン</t>
    </rPh>
    <rPh sb="27" eb="33">
      <t>ショウキャクタイショウシサン</t>
    </rPh>
    <rPh sb="34" eb="38">
      <t>ゲンカショウキャク</t>
    </rPh>
    <rPh sb="41" eb="43">
      <t>テイド</t>
    </rPh>
    <rPh sb="43" eb="44">
      <t>スス</t>
    </rPh>
    <rPh sb="50" eb="51">
      <t>アラワ</t>
    </rPh>
    <rPh sb="52" eb="54">
      <t>シヒョウ</t>
    </rPh>
    <rPh sb="57" eb="59">
      <t>ルイジ</t>
    </rPh>
    <rPh sb="59" eb="61">
      <t>ダンタイ</t>
    </rPh>
    <rPh sb="62" eb="64">
      <t>シタマワ</t>
    </rPh>
    <rPh sb="72" eb="74">
      <t>ネンネン</t>
    </rPh>
    <rPh sb="74" eb="76">
      <t>ゾウカ</t>
    </rPh>
    <rPh sb="76" eb="78">
      <t>ケイコウ</t>
    </rPh>
    <rPh sb="87" eb="93">
      <t>カンロケイネンカリツ</t>
    </rPh>
    <rPh sb="97" eb="103">
      <t>ホウテイタイヨウネンスウ</t>
    </rPh>
    <rPh sb="104" eb="105">
      <t>コ</t>
    </rPh>
    <rPh sb="107" eb="111">
      <t>カンロエンチョウ</t>
    </rPh>
    <rPh sb="112" eb="114">
      <t>ワリアイ</t>
    </rPh>
    <rPh sb="115" eb="116">
      <t>アラワ</t>
    </rPh>
    <rPh sb="117" eb="119">
      <t>シヒョウ</t>
    </rPh>
    <rPh sb="137" eb="139">
      <t>ネンネン</t>
    </rPh>
    <rPh sb="139" eb="141">
      <t>ゾウカ</t>
    </rPh>
    <rPh sb="141" eb="143">
      <t>ケイコウ</t>
    </rPh>
    <rPh sb="152" eb="154">
      <t>カンロ</t>
    </rPh>
    <rPh sb="154" eb="157">
      <t>コウシンリツ</t>
    </rPh>
    <rPh sb="161" eb="163">
      <t>トウガイ</t>
    </rPh>
    <rPh sb="163" eb="165">
      <t>ネンド</t>
    </rPh>
    <rPh sb="166" eb="168">
      <t>コウシン</t>
    </rPh>
    <rPh sb="170" eb="174">
      <t>カンロエンチョウ</t>
    </rPh>
    <rPh sb="175" eb="177">
      <t>ワリアイ</t>
    </rPh>
    <rPh sb="178" eb="179">
      <t>アラワ</t>
    </rPh>
    <rPh sb="180" eb="182">
      <t>シヒョウ</t>
    </rPh>
    <rPh sb="185" eb="189">
      <t>ルイジダンタイ</t>
    </rPh>
    <rPh sb="190" eb="192">
      <t>ウワマワ</t>
    </rPh>
    <rPh sb="197" eb="199">
      <t>コンゴ</t>
    </rPh>
    <rPh sb="200" eb="203">
      <t>ケイカクテキ</t>
    </rPh>
    <rPh sb="204" eb="206">
      <t>コウシン</t>
    </rPh>
    <rPh sb="207" eb="208">
      <t>オコナ</t>
    </rPh>
    <rPh sb="209" eb="211">
      <t>ヒツヨウ</t>
    </rPh>
    <rPh sb="220" eb="222">
      <t>コンゴ</t>
    </rPh>
    <rPh sb="222" eb="226">
      <t>タイヨウネンスウ</t>
    </rPh>
    <rPh sb="227" eb="228">
      <t>タッ</t>
    </rPh>
    <rPh sb="229" eb="231">
      <t>コウシン</t>
    </rPh>
    <rPh sb="231" eb="233">
      <t>ジキ</t>
    </rPh>
    <rPh sb="234" eb="235">
      <t>ムカ</t>
    </rPh>
    <rPh sb="237" eb="239">
      <t>カンロ</t>
    </rPh>
    <rPh sb="240" eb="242">
      <t>ゾウカ</t>
    </rPh>
    <phoneticPr fontId="4"/>
  </si>
  <si>
    <t>　平成28年度から、11簡易水道と1給水施設で運営してきた事業を統合して上水道事業となり、公営企業会計に移行しました。移行により、水道料金を主たる財源とした事業運営が必要となることから、平成28年度から10％値上げした新料金を適用しました。また、令和2年10月1日から段階的従量制を導入したうえでの、10％値上げした新料金を適用しました。
　前回の料金改定以降、資材費や人件費の高騰などの給水にかかる費用が増加しています。さらに、今後は、人口減少による水道料金収入の減少や、老朽管の更新等に伴う費用の増加に加え、耐震化対策も必要となることから、さらに厳しい経営状況となることが予想されます。中長期的な視点に立った計画的な施設の更新とともに、更新費用や物価高騰の影響を考慮した適正な水準への料金改定の検討を行い、健全な事業経営を目指します。
　また、水道事業を安定して運営するためには技術職員の確保が必要となります。専門的な知識や技術の習得のため水道課内外での各種研修への積極的参加や資格取得の支援等により技術基盤の確保及び技術力の向上に取り組みます。</t>
    <rPh sb="1" eb="3">
      <t>ヘイセイ</t>
    </rPh>
    <rPh sb="5" eb="7">
      <t>ネンド</t>
    </rPh>
    <rPh sb="12" eb="16">
      <t>カンイスイドウ</t>
    </rPh>
    <rPh sb="18" eb="22">
      <t>キュウスイシセツ</t>
    </rPh>
    <rPh sb="23" eb="25">
      <t>ウンエイ</t>
    </rPh>
    <rPh sb="29" eb="31">
      <t>ジギョウ</t>
    </rPh>
    <rPh sb="32" eb="34">
      <t>トウゴウ</t>
    </rPh>
    <rPh sb="36" eb="41">
      <t>ジョウスイドウジギョウ</t>
    </rPh>
    <rPh sb="45" eb="51">
      <t>コウエイキギョウカイケイ</t>
    </rPh>
    <rPh sb="52" eb="54">
      <t>イコウ</t>
    </rPh>
    <rPh sb="59" eb="61">
      <t>イコウ</t>
    </rPh>
    <rPh sb="65" eb="69">
      <t>スイドウリョウキン</t>
    </rPh>
    <rPh sb="70" eb="71">
      <t>シュ</t>
    </rPh>
    <rPh sb="73" eb="75">
      <t>ザイゲン</t>
    </rPh>
    <rPh sb="78" eb="82">
      <t>ジギョウウンエイ</t>
    </rPh>
    <rPh sb="83" eb="85">
      <t>ヒツヨウ</t>
    </rPh>
    <rPh sb="93" eb="95">
      <t>ヘイセイ</t>
    </rPh>
    <rPh sb="97" eb="99">
      <t>ネンド</t>
    </rPh>
    <rPh sb="104" eb="106">
      <t>ネア</t>
    </rPh>
    <rPh sb="109" eb="112">
      <t>シンリョウキン</t>
    </rPh>
    <rPh sb="113" eb="115">
      <t>テキヨウ</t>
    </rPh>
    <rPh sb="123" eb="125">
      <t>レイワ</t>
    </rPh>
    <rPh sb="126" eb="127">
      <t>ネン</t>
    </rPh>
    <rPh sb="129" eb="130">
      <t>ツキ</t>
    </rPh>
    <rPh sb="131" eb="132">
      <t>ニチ</t>
    </rPh>
    <rPh sb="134" eb="140">
      <t>ダンカイテキジュウリョウセイ</t>
    </rPh>
    <rPh sb="141" eb="143">
      <t>ドウニュウ</t>
    </rPh>
    <rPh sb="153" eb="155">
      <t>ネア</t>
    </rPh>
    <rPh sb="158" eb="161">
      <t>シンリョウキン</t>
    </rPh>
    <rPh sb="162" eb="164">
      <t>テキヨウ</t>
    </rPh>
    <rPh sb="171" eb="173">
      <t>ゼンカイ</t>
    </rPh>
    <rPh sb="174" eb="178">
      <t>リョウキンカイテイ</t>
    </rPh>
    <rPh sb="178" eb="180">
      <t>イコウ</t>
    </rPh>
    <rPh sb="181" eb="184">
      <t>シザイヒ</t>
    </rPh>
    <rPh sb="185" eb="188">
      <t>ジンケンヒ</t>
    </rPh>
    <rPh sb="189" eb="191">
      <t>コウトウ</t>
    </rPh>
    <rPh sb="194" eb="196">
      <t>キュウスイ</t>
    </rPh>
    <rPh sb="200" eb="202">
      <t>ヒヨウ</t>
    </rPh>
    <rPh sb="203" eb="205">
      <t>ゾウカ</t>
    </rPh>
    <rPh sb="215" eb="217">
      <t>コンゴ</t>
    </rPh>
    <rPh sb="219" eb="223">
      <t>ジンコウゲンショウ</t>
    </rPh>
    <rPh sb="226" eb="230">
      <t>スイドウリョウキン</t>
    </rPh>
    <rPh sb="230" eb="232">
      <t>シュウニュウ</t>
    </rPh>
    <rPh sb="233" eb="235">
      <t>ゲンショウ</t>
    </rPh>
    <rPh sb="237" eb="240">
      <t>ロウキュウカン</t>
    </rPh>
    <rPh sb="241" eb="244">
      <t>コウシントウ</t>
    </rPh>
    <rPh sb="245" eb="246">
      <t>トモナ</t>
    </rPh>
    <rPh sb="247" eb="249">
      <t>ヒヨウ</t>
    </rPh>
    <rPh sb="250" eb="252">
      <t>ゾウカ</t>
    </rPh>
    <rPh sb="253" eb="254">
      <t>クワ</t>
    </rPh>
    <rPh sb="256" eb="258">
      <t>タイシン</t>
    </rPh>
    <rPh sb="258" eb="259">
      <t>カ</t>
    </rPh>
    <rPh sb="259" eb="261">
      <t>タイサク</t>
    </rPh>
    <rPh sb="262" eb="264">
      <t>ヒツヨウ</t>
    </rPh>
    <rPh sb="275" eb="276">
      <t>キビ</t>
    </rPh>
    <rPh sb="278" eb="282">
      <t>ケイエイジョウキョウ</t>
    </rPh>
    <rPh sb="288" eb="290">
      <t>ヨソウ</t>
    </rPh>
    <rPh sb="300" eb="302">
      <t>シテン</t>
    </rPh>
    <rPh sb="303" eb="304">
      <t>タ</t>
    </rPh>
    <rPh sb="320" eb="324">
      <t>コウシンヒヨウ</t>
    </rPh>
    <rPh sb="325" eb="329">
      <t>ブッカコウトウ</t>
    </rPh>
    <rPh sb="330" eb="332">
      <t>エイキョウ</t>
    </rPh>
    <rPh sb="333" eb="335">
      <t>コウリョ</t>
    </rPh>
    <rPh sb="337" eb="339">
      <t>テキセイ</t>
    </rPh>
    <rPh sb="340" eb="342">
      <t>スイジュン</t>
    </rPh>
    <rPh sb="344" eb="346">
      <t>リョウキン</t>
    </rPh>
    <rPh sb="346" eb="348">
      <t>カイテイ</t>
    </rPh>
    <rPh sb="349" eb="351">
      <t>ケントウ</t>
    </rPh>
    <rPh sb="352" eb="353">
      <t>オコナ</t>
    </rPh>
    <rPh sb="355" eb="357">
      <t>ケンゼン</t>
    </rPh>
    <rPh sb="358" eb="360">
      <t>ジギョウ</t>
    </rPh>
    <rPh sb="360" eb="362">
      <t>ケイエイ</t>
    </rPh>
    <rPh sb="363" eb="365">
      <t>メザ</t>
    </rPh>
    <rPh sb="374" eb="376">
      <t>スイドウ</t>
    </rPh>
    <rPh sb="376" eb="378">
      <t>ジギョウ</t>
    </rPh>
    <rPh sb="379" eb="381">
      <t>アンテイ</t>
    </rPh>
    <rPh sb="383" eb="385">
      <t>ウンエイ</t>
    </rPh>
    <rPh sb="391" eb="393">
      <t>ギジュツ</t>
    </rPh>
    <rPh sb="393" eb="395">
      <t>ショクイン</t>
    </rPh>
    <rPh sb="396" eb="398">
      <t>カクホ</t>
    </rPh>
    <rPh sb="399" eb="401">
      <t>ヒツヨウ</t>
    </rPh>
    <rPh sb="407" eb="410">
      <t>センモンテキ</t>
    </rPh>
    <rPh sb="411" eb="413">
      <t>チシキ</t>
    </rPh>
    <rPh sb="414" eb="416">
      <t>ギジュツ</t>
    </rPh>
    <rPh sb="417" eb="419">
      <t>シュウトク</t>
    </rPh>
    <rPh sb="422" eb="427">
      <t>スイドウカナイガイ</t>
    </rPh>
    <rPh sb="429" eb="431">
      <t>カクシュ</t>
    </rPh>
    <rPh sb="431" eb="433">
      <t>ケンシュウ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</si>
</sst>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1.1299999999999999</c:v>
                </c:pt>
                <c:pt idx="1">
                  <c:v>0.61</c:v>
                </c:pt>
                <c:pt idx="2">
                  <c:v>0.61</c:v>
                </c:pt>
                <c:pt idx="3">
                  <c:v>0.42</c:v>
                </c:pt>
                <c:pt idx="4">
                  <c:v>0.56999999999999995</c:v>
                </c:pt>
              </c:numCache>
            </c:numRef>
          </c:val>
          <c:extLst>
            <c:ext xmlns:c16="http://schemas.microsoft.com/office/drawing/2014/chart" uri="{C3380CC4-5D6E-409C-BE32-E72D297353CC}">
              <c16:uniqueId val="{00000000-BACA-471F-ACE2-BF772548D62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BACA-471F-ACE2-BF772548D62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62.18</c:v>
                </c:pt>
                <c:pt idx="1">
                  <c:v>61.66</c:v>
                </c:pt>
                <c:pt idx="2">
                  <c:v>63.57</c:v>
                </c:pt>
                <c:pt idx="3">
                  <c:v>63.1</c:v>
                </c:pt>
                <c:pt idx="4">
                  <c:v>64.040000000000006</c:v>
                </c:pt>
              </c:numCache>
            </c:numRef>
          </c:val>
          <c:extLst>
            <c:ext xmlns:c16="http://schemas.microsoft.com/office/drawing/2014/chart" uri="{C3380CC4-5D6E-409C-BE32-E72D297353CC}">
              <c16:uniqueId val="{00000000-919E-4A81-BB40-A57C2D3AA0A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919E-4A81-BB40-A57C2D3AA0A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83.99</c:v>
                </c:pt>
                <c:pt idx="1">
                  <c:v>83.98</c:v>
                </c:pt>
                <c:pt idx="2">
                  <c:v>80.91</c:v>
                </c:pt>
                <c:pt idx="3">
                  <c:v>80.72</c:v>
                </c:pt>
                <c:pt idx="4">
                  <c:v>79.400000000000006</c:v>
                </c:pt>
              </c:numCache>
            </c:numRef>
          </c:val>
          <c:extLst>
            <c:ext xmlns:c16="http://schemas.microsoft.com/office/drawing/2014/chart" uri="{C3380CC4-5D6E-409C-BE32-E72D297353CC}">
              <c16:uniqueId val="{00000000-CB2B-4B9F-AD80-3C3D5D5BA45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CB2B-4B9F-AD80-3C3D5D5BA45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99.76</c:v>
                </c:pt>
                <c:pt idx="1">
                  <c:v>101.43</c:v>
                </c:pt>
                <c:pt idx="2">
                  <c:v>101.16</c:v>
                </c:pt>
                <c:pt idx="3">
                  <c:v>104.99</c:v>
                </c:pt>
                <c:pt idx="4">
                  <c:v>97.72</c:v>
                </c:pt>
              </c:numCache>
            </c:numRef>
          </c:val>
          <c:extLst>
            <c:ext xmlns:c16="http://schemas.microsoft.com/office/drawing/2014/chart" uri="{C3380CC4-5D6E-409C-BE32-E72D297353CC}">
              <c16:uniqueId val="{00000000-B0FE-484F-91D9-B29B4BABEB7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B0FE-484F-91D9-B29B4BABEB7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26.21</c:v>
                </c:pt>
                <c:pt idx="1">
                  <c:v>29.34</c:v>
                </c:pt>
                <c:pt idx="2">
                  <c:v>32.14</c:v>
                </c:pt>
                <c:pt idx="3">
                  <c:v>33.96</c:v>
                </c:pt>
                <c:pt idx="4">
                  <c:v>35.64</c:v>
                </c:pt>
              </c:numCache>
            </c:numRef>
          </c:val>
          <c:extLst>
            <c:ext xmlns:c16="http://schemas.microsoft.com/office/drawing/2014/chart" uri="{C3380CC4-5D6E-409C-BE32-E72D297353CC}">
              <c16:uniqueId val="{00000000-0C6D-4040-9BCA-E32B8701307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0C6D-4040-9BCA-E32B8701307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7.81</c:v>
                </c:pt>
                <c:pt idx="1">
                  <c:v>16.09</c:v>
                </c:pt>
                <c:pt idx="2">
                  <c:v>16.079999999999998</c:v>
                </c:pt>
                <c:pt idx="3">
                  <c:v>19.190000000000001</c:v>
                </c:pt>
                <c:pt idx="4">
                  <c:v>19.5</c:v>
                </c:pt>
              </c:numCache>
            </c:numRef>
          </c:val>
          <c:extLst>
            <c:ext xmlns:c16="http://schemas.microsoft.com/office/drawing/2014/chart" uri="{C3380CC4-5D6E-409C-BE32-E72D297353CC}">
              <c16:uniqueId val="{00000000-8896-4A29-A4D0-E8AFE7D50D2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8896-4A29-A4D0-E8AFE7D50D2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40.590000000000003</c:v>
                </c:pt>
                <c:pt idx="1">
                  <c:v>37.31</c:v>
                </c:pt>
                <c:pt idx="2">
                  <c:v>35.729999999999997</c:v>
                </c:pt>
                <c:pt idx="3">
                  <c:v>30.08</c:v>
                </c:pt>
                <c:pt idx="4">
                  <c:v>33.33</c:v>
                </c:pt>
              </c:numCache>
            </c:numRef>
          </c:val>
          <c:extLst>
            <c:ext xmlns:c16="http://schemas.microsoft.com/office/drawing/2014/chart" uri="{C3380CC4-5D6E-409C-BE32-E72D297353CC}">
              <c16:uniqueId val="{00000000-D1CE-4BEC-ADC9-0D7B5EB866D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D1CE-4BEC-ADC9-0D7B5EB866D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69.25</c:v>
                </c:pt>
                <c:pt idx="1">
                  <c:v>78.5</c:v>
                </c:pt>
                <c:pt idx="2">
                  <c:v>86.34</c:v>
                </c:pt>
                <c:pt idx="3">
                  <c:v>103.83</c:v>
                </c:pt>
                <c:pt idx="4">
                  <c:v>120.96</c:v>
                </c:pt>
              </c:numCache>
            </c:numRef>
          </c:val>
          <c:extLst>
            <c:ext xmlns:c16="http://schemas.microsoft.com/office/drawing/2014/chart" uri="{C3380CC4-5D6E-409C-BE32-E72D297353CC}">
              <c16:uniqueId val="{00000000-18E5-409D-B4A5-EB71DD117D7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18E5-409D-B4A5-EB71DD117D7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473.26</c:v>
                </c:pt>
                <c:pt idx="1">
                  <c:v>455.7</c:v>
                </c:pt>
                <c:pt idx="2">
                  <c:v>441.22</c:v>
                </c:pt>
                <c:pt idx="3">
                  <c:v>467.6</c:v>
                </c:pt>
                <c:pt idx="4">
                  <c:v>504.18</c:v>
                </c:pt>
              </c:numCache>
            </c:numRef>
          </c:val>
          <c:extLst>
            <c:ext xmlns:c16="http://schemas.microsoft.com/office/drawing/2014/chart" uri="{C3380CC4-5D6E-409C-BE32-E72D297353CC}">
              <c16:uniqueId val="{00000000-4FD8-4AB2-BA52-177A72A02AE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4FD8-4AB2-BA52-177A72A02AE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91.03</c:v>
                </c:pt>
                <c:pt idx="1">
                  <c:v>95.38</c:v>
                </c:pt>
                <c:pt idx="2">
                  <c:v>94.09</c:v>
                </c:pt>
                <c:pt idx="3">
                  <c:v>98.2</c:v>
                </c:pt>
                <c:pt idx="4">
                  <c:v>91.77</c:v>
                </c:pt>
              </c:numCache>
            </c:numRef>
          </c:val>
          <c:extLst>
            <c:ext xmlns:c16="http://schemas.microsoft.com/office/drawing/2014/chart" uri="{C3380CC4-5D6E-409C-BE32-E72D297353CC}">
              <c16:uniqueId val="{00000000-9C62-4EC0-BAD5-DC1AD2F8735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9C62-4EC0-BAD5-DC1AD2F8735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179.22</c:v>
                </c:pt>
                <c:pt idx="1">
                  <c:v>180.64</c:v>
                </c:pt>
                <c:pt idx="2">
                  <c:v>183.16</c:v>
                </c:pt>
                <c:pt idx="3">
                  <c:v>175.69</c:v>
                </c:pt>
                <c:pt idx="4">
                  <c:v>188.31</c:v>
                </c:pt>
              </c:numCache>
            </c:numRef>
          </c:val>
          <c:extLst>
            <c:ext xmlns:c16="http://schemas.microsoft.com/office/drawing/2014/chart" uri="{C3380CC4-5D6E-409C-BE32-E72D297353CC}">
              <c16:uniqueId val="{00000000-6475-4FED-B246-A9682A905C2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6475-4FED-B246-A9682A905C2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大分県　国東市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25074</v>
      </c>
      <c r="AM8" s="65"/>
      <c r="AN8" s="65"/>
      <c r="AO8" s="65"/>
      <c r="AP8" s="65"/>
      <c r="AQ8" s="65"/>
      <c r="AR8" s="65"/>
      <c r="AS8" s="65"/>
      <c r="AT8" s="36">
        <f>データ!$S$6</f>
        <v>318.08999999999997</v>
      </c>
      <c r="AU8" s="37"/>
      <c r="AV8" s="37"/>
      <c r="AW8" s="37"/>
      <c r="AX8" s="37"/>
      <c r="AY8" s="37"/>
      <c r="AZ8" s="37"/>
      <c r="BA8" s="37"/>
      <c r="BB8" s="54">
        <f>データ!$T$6</f>
        <v>78.83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57.68</v>
      </c>
      <c r="J10" s="37"/>
      <c r="K10" s="37"/>
      <c r="L10" s="37"/>
      <c r="M10" s="37"/>
      <c r="N10" s="37"/>
      <c r="O10" s="64"/>
      <c r="P10" s="54">
        <f>データ!$P$6</f>
        <v>54.42</v>
      </c>
      <c r="Q10" s="54"/>
      <c r="R10" s="54"/>
      <c r="S10" s="54"/>
      <c r="T10" s="54"/>
      <c r="U10" s="54"/>
      <c r="V10" s="54"/>
      <c r="W10" s="65">
        <f>データ!$Q$6</f>
        <v>3410</v>
      </c>
      <c r="X10" s="65"/>
      <c r="Y10" s="65"/>
      <c r="Z10" s="65"/>
      <c r="AA10" s="65"/>
      <c r="AB10" s="65"/>
      <c r="AC10" s="65"/>
      <c r="AD10" s="2"/>
      <c r="AE10" s="2"/>
      <c r="AF10" s="2"/>
      <c r="AG10" s="2"/>
      <c r="AH10" s="2"/>
      <c r="AI10" s="2"/>
      <c r="AJ10" s="2"/>
      <c r="AK10" s="2"/>
      <c r="AL10" s="65">
        <f>データ!$U$6</f>
        <v>13530</v>
      </c>
      <c r="AM10" s="65"/>
      <c r="AN10" s="65"/>
      <c r="AO10" s="65"/>
      <c r="AP10" s="65"/>
      <c r="AQ10" s="65"/>
      <c r="AR10" s="65"/>
      <c r="AS10" s="65"/>
      <c r="AT10" s="36">
        <f>データ!$V$6</f>
        <v>26.53</v>
      </c>
      <c r="AU10" s="37"/>
      <c r="AV10" s="37"/>
      <c r="AW10" s="37"/>
      <c r="AX10" s="37"/>
      <c r="AY10" s="37"/>
      <c r="AZ10" s="37"/>
      <c r="BA10" s="37"/>
      <c r="BB10" s="54">
        <f>データ!$W$6</f>
        <v>509.99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DnvqI9L+d3b11pXS/CpX8m2BIajeVL/uu8xD9WKvUrq1xjbyLurIF7a0j0+PdcOXGD/UMNXFeGEJwUgBbsUw==" saltValue="gmisgSKsEVQcDrAgCMfcP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442143</v>
      </c>
      <c r="D6" s="20">
        <f t="shared" si="3"/>
        <v>46</v>
      </c>
      <c r="E6" s="20">
        <f t="shared" si="3"/>
        <v>1</v>
      </c>
      <c r="F6" s="20">
        <f t="shared" si="3"/>
        <v>0</v>
      </c>
      <c r="G6" s="20">
        <f t="shared" si="3"/>
        <v>1</v>
      </c>
      <c r="H6" s="20" t="str">
        <f t="shared" si="3"/>
        <v>大分県　国東市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57.68</v>
      </c>
      <c r="P6" s="21">
        <f t="shared" si="3"/>
        <v>54.42</v>
      </c>
      <c r="Q6" s="21">
        <f t="shared" si="3"/>
        <v>3410</v>
      </c>
      <c r="R6" s="21">
        <f t="shared" si="3"/>
        <v>25074</v>
      </c>
      <c r="S6" s="21">
        <f t="shared" si="3"/>
        <v>318.08999999999997</v>
      </c>
      <c r="T6" s="21">
        <f t="shared" si="3"/>
        <v>78.83</v>
      </c>
      <c r="U6" s="21">
        <f t="shared" si="3"/>
        <v>13530</v>
      </c>
      <c r="V6" s="21">
        <f t="shared" si="3"/>
        <v>26.53</v>
      </c>
      <c r="W6" s="21">
        <f t="shared" si="3"/>
        <v>509.99</v>
      </c>
      <c r="X6" s="22">
        <f>IF(X7="",NA(),X7)</f>
        <v>99.76</v>
      </c>
      <c r="Y6" s="22">
        <f t="shared" ref="Y6:AG6" si="4">IF(Y7="",NA(),Y7)</f>
        <v>101.43</v>
      </c>
      <c r="Z6" s="22">
        <f t="shared" si="4"/>
        <v>101.16</v>
      </c>
      <c r="AA6" s="22">
        <f t="shared" si="4"/>
        <v>104.99</v>
      </c>
      <c r="AB6" s="22">
        <f t="shared" si="4"/>
        <v>97.72</v>
      </c>
      <c r="AC6" s="22">
        <f t="shared" si="4"/>
        <v>109.02</v>
      </c>
      <c r="AD6" s="22">
        <f t="shared" si="4"/>
        <v>107.81</v>
      </c>
      <c r="AE6" s="22">
        <f t="shared" si="4"/>
        <v>107.21</v>
      </c>
      <c r="AF6" s="22">
        <f t="shared" si="4"/>
        <v>105.97</v>
      </c>
      <c r="AG6" s="22">
        <f t="shared" si="4"/>
        <v>105.08</v>
      </c>
      <c r="AH6" s="21" t="str">
        <f>IF(AH7="","",IF(AH7="-","【-】","【"&amp;SUBSTITUTE(TEXT(AH7,"#,##0.00"),"-","△")&amp;"】"))</f>
        <v>【107.26】</v>
      </c>
      <c r="AI6" s="22">
        <f>IF(AI7="",NA(),AI7)</f>
        <v>40.590000000000003</v>
      </c>
      <c r="AJ6" s="22">
        <f t="shared" ref="AJ6:AR6" si="5">IF(AJ7="",NA(),AJ7)</f>
        <v>37.31</v>
      </c>
      <c r="AK6" s="22">
        <f t="shared" si="5"/>
        <v>35.729999999999997</v>
      </c>
      <c r="AL6" s="22">
        <f t="shared" si="5"/>
        <v>30.08</v>
      </c>
      <c r="AM6" s="22">
        <f t="shared" si="5"/>
        <v>33.33</v>
      </c>
      <c r="AN6" s="22">
        <f t="shared" si="5"/>
        <v>11</v>
      </c>
      <c r="AO6" s="22">
        <f t="shared" si="5"/>
        <v>8.86</v>
      </c>
      <c r="AP6" s="22">
        <f t="shared" si="5"/>
        <v>7.65</v>
      </c>
      <c r="AQ6" s="22">
        <f t="shared" si="5"/>
        <v>8.52</v>
      </c>
      <c r="AR6" s="22">
        <f t="shared" si="5"/>
        <v>10.8</v>
      </c>
      <c r="AS6" s="21" t="str">
        <f>IF(AS7="","",IF(AS7="-","【-】","【"&amp;SUBSTITUTE(TEXT(AS7,"#,##0.00"),"-","△")&amp;"】"))</f>
        <v>【1.61】</v>
      </c>
      <c r="AT6" s="22">
        <f>IF(AT7="",NA(),AT7)</f>
        <v>69.25</v>
      </c>
      <c r="AU6" s="22">
        <f t="shared" ref="AU6:BC6" si="6">IF(AU7="",NA(),AU7)</f>
        <v>78.5</v>
      </c>
      <c r="AV6" s="22">
        <f t="shared" si="6"/>
        <v>86.34</v>
      </c>
      <c r="AW6" s="22">
        <f t="shared" si="6"/>
        <v>103.83</v>
      </c>
      <c r="AX6" s="22">
        <f t="shared" si="6"/>
        <v>120.96</v>
      </c>
      <c r="AY6" s="22">
        <f t="shared" si="6"/>
        <v>371.81</v>
      </c>
      <c r="AZ6" s="22">
        <f t="shared" si="6"/>
        <v>384.23</v>
      </c>
      <c r="BA6" s="22">
        <f t="shared" si="6"/>
        <v>364.3</v>
      </c>
      <c r="BB6" s="22">
        <f t="shared" si="6"/>
        <v>378.87</v>
      </c>
      <c r="BC6" s="22">
        <f t="shared" si="6"/>
        <v>362.35</v>
      </c>
      <c r="BD6" s="21" t="str">
        <f>IF(BD7="","",IF(BD7="-","【-】","【"&amp;SUBSTITUTE(TEXT(BD7,"#,##0.00"),"-","△")&amp;"】"))</f>
        <v>【239.69】</v>
      </c>
      <c r="BE6" s="22">
        <f>IF(BE7="",NA(),BE7)</f>
        <v>473.26</v>
      </c>
      <c r="BF6" s="22">
        <f t="shared" ref="BF6:BN6" si="7">IF(BF7="",NA(),BF7)</f>
        <v>455.7</v>
      </c>
      <c r="BG6" s="22">
        <f t="shared" si="7"/>
        <v>441.22</v>
      </c>
      <c r="BH6" s="22">
        <f t="shared" si="7"/>
        <v>467.6</v>
      </c>
      <c r="BI6" s="22">
        <f t="shared" si="7"/>
        <v>504.18</v>
      </c>
      <c r="BJ6" s="22">
        <f t="shared" si="7"/>
        <v>465.85</v>
      </c>
      <c r="BK6" s="22">
        <f t="shared" si="7"/>
        <v>439.43</v>
      </c>
      <c r="BL6" s="22">
        <f t="shared" si="7"/>
        <v>438.41</v>
      </c>
      <c r="BM6" s="22">
        <f t="shared" si="7"/>
        <v>430.23</v>
      </c>
      <c r="BN6" s="22">
        <f t="shared" si="7"/>
        <v>429.24</v>
      </c>
      <c r="BO6" s="21" t="str">
        <f>IF(BO7="","",IF(BO7="-","【-】","【"&amp;SUBSTITUTE(TEXT(BO7,"#,##0.00"),"-","△")&amp;"】"))</f>
        <v>【264.86】</v>
      </c>
      <c r="BP6" s="22">
        <f>IF(BP7="",NA(),BP7)</f>
        <v>91.03</v>
      </c>
      <c r="BQ6" s="22">
        <f t="shared" ref="BQ6:BY6" si="8">IF(BQ7="",NA(),BQ7)</f>
        <v>95.38</v>
      </c>
      <c r="BR6" s="22">
        <f t="shared" si="8"/>
        <v>94.09</v>
      </c>
      <c r="BS6" s="22">
        <f t="shared" si="8"/>
        <v>98.2</v>
      </c>
      <c r="BT6" s="22">
        <f t="shared" si="8"/>
        <v>91.77</v>
      </c>
      <c r="BU6" s="22">
        <f t="shared" si="8"/>
        <v>92.39</v>
      </c>
      <c r="BV6" s="22">
        <f t="shared" si="8"/>
        <v>94.41</v>
      </c>
      <c r="BW6" s="22">
        <f t="shared" si="8"/>
        <v>90.96</v>
      </c>
      <c r="BX6" s="22">
        <f t="shared" si="8"/>
        <v>90.66</v>
      </c>
      <c r="BY6" s="22">
        <f t="shared" si="8"/>
        <v>90.78</v>
      </c>
      <c r="BZ6" s="21" t="str">
        <f>IF(BZ7="","",IF(BZ7="-","【-】","【"&amp;SUBSTITUTE(TEXT(BZ7,"#,##0.00"),"-","△")&amp;"】"))</f>
        <v>【97.59】</v>
      </c>
      <c r="CA6" s="22">
        <f>IF(CA7="",NA(),CA7)</f>
        <v>179.22</v>
      </c>
      <c r="CB6" s="22">
        <f t="shared" ref="CB6:CJ6" si="9">IF(CB7="",NA(),CB7)</f>
        <v>180.64</v>
      </c>
      <c r="CC6" s="22">
        <f t="shared" si="9"/>
        <v>183.16</v>
      </c>
      <c r="CD6" s="22">
        <f t="shared" si="9"/>
        <v>175.69</v>
      </c>
      <c r="CE6" s="22">
        <f t="shared" si="9"/>
        <v>188.31</v>
      </c>
      <c r="CF6" s="22">
        <f t="shared" si="9"/>
        <v>192.98</v>
      </c>
      <c r="CG6" s="22">
        <f t="shared" si="9"/>
        <v>192.13</v>
      </c>
      <c r="CH6" s="22">
        <f t="shared" si="9"/>
        <v>197.04</v>
      </c>
      <c r="CI6" s="22">
        <f t="shared" si="9"/>
        <v>199.33</v>
      </c>
      <c r="CJ6" s="22">
        <f t="shared" si="9"/>
        <v>202.75</v>
      </c>
      <c r="CK6" s="21" t="str">
        <f>IF(CK7="","",IF(CK7="-","【-】","【"&amp;SUBSTITUTE(TEXT(CK7,"#,##0.00"),"-","△")&amp;"】"))</f>
        <v>【181.66】</v>
      </c>
      <c r="CL6" s="22">
        <f>IF(CL7="",NA(),CL7)</f>
        <v>62.18</v>
      </c>
      <c r="CM6" s="22">
        <f t="shared" ref="CM6:CU6" si="10">IF(CM7="",NA(),CM7)</f>
        <v>61.66</v>
      </c>
      <c r="CN6" s="22">
        <f t="shared" si="10"/>
        <v>63.57</v>
      </c>
      <c r="CO6" s="22">
        <f t="shared" si="10"/>
        <v>63.1</v>
      </c>
      <c r="CP6" s="22">
        <f t="shared" si="10"/>
        <v>64.040000000000006</v>
      </c>
      <c r="CQ6" s="22">
        <f t="shared" si="10"/>
        <v>54.43</v>
      </c>
      <c r="CR6" s="22">
        <f t="shared" si="10"/>
        <v>53.87</v>
      </c>
      <c r="CS6" s="22">
        <f t="shared" si="10"/>
        <v>54.49</v>
      </c>
      <c r="CT6" s="22">
        <f t="shared" si="10"/>
        <v>54.8</v>
      </c>
      <c r="CU6" s="22">
        <f t="shared" si="10"/>
        <v>55.47</v>
      </c>
      <c r="CV6" s="21" t="str">
        <f>IF(CV7="","",IF(CV7="-","【-】","【"&amp;SUBSTITUTE(TEXT(CV7,"#,##0.00"),"-","△")&amp;"】"))</f>
        <v>【60.21】</v>
      </c>
      <c r="CW6" s="22">
        <f>IF(CW7="",NA(),CW7)</f>
        <v>83.99</v>
      </c>
      <c r="CX6" s="22">
        <f t="shared" ref="CX6:DF6" si="11">IF(CX7="",NA(),CX7)</f>
        <v>83.98</v>
      </c>
      <c r="CY6" s="22">
        <f t="shared" si="11"/>
        <v>80.91</v>
      </c>
      <c r="CZ6" s="22">
        <f t="shared" si="11"/>
        <v>80.72</v>
      </c>
      <c r="DA6" s="22">
        <f t="shared" si="11"/>
        <v>79.400000000000006</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26.21</v>
      </c>
      <c r="DI6" s="22">
        <f t="shared" ref="DI6:DQ6" si="12">IF(DI7="",NA(),DI7)</f>
        <v>29.34</v>
      </c>
      <c r="DJ6" s="22">
        <f t="shared" si="12"/>
        <v>32.14</v>
      </c>
      <c r="DK6" s="22">
        <f t="shared" si="12"/>
        <v>33.96</v>
      </c>
      <c r="DL6" s="22">
        <f t="shared" si="12"/>
        <v>35.64</v>
      </c>
      <c r="DM6" s="22">
        <f t="shared" si="12"/>
        <v>49.39</v>
      </c>
      <c r="DN6" s="22">
        <f t="shared" si="12"/>
        <v>50.75</v>
      </c>
      <c r="DO6" s="22">
        <f t="shared" si="12"/>
        <v>51.72</v>
      </c>
      <c r="DP6" s="22">
        <f t="shared" si="12"/>
        <v>52.27</v>
      </c>
      <c r="DQ6" s="22">
        <f t="shared" si="12"/>
        <v>52.87</v>
      </c>
      <c r="DR6" s="21" t="str">
        <f>IF(DR7="","",IF(DR7="-","【-】","【"&amp;SUBSTITUTE(TEXT(DR7,"#,##0.00"),"-","△")&amp;"】"))</f>
        <v>【52.41】</v>
      </c>
      <c r="DS6" s="22">
        <f>IF(DS7="",NA(),DS7)</f>
        <v>7.81</v>
      </c>
      <c r="DT6" s="22">
        <f t="shared" ref="DT6:EB6" si="13">IF(DT7="",NA(),DT7)</f>
        <v>16.09</v>
      </c>
      <c r="DU6" s="22">
        <f t="shared" si="13"/>
        <v>16.079999999999998</v>
      </c>
      <c r="DV6" s="22">
        <f t="shared" si="13"/>
        <v>19.190000000000001</v>
      </c>
      <c r="DW6" s="22">
        <f t="shared" si="13"/>
        <v>19.5</v>
      </c>
      <c r="DX6" s="22">
        <f t="shared" si="13"/>
        <v>18.57</v>
      </c>
      <c r="DY6" s="22">
        <f t="shared" si="13"/>
        <v>21.14</v>
      </c>
      <c r="DZ6" s="22">
        <f t="shared" si="13"/>
        <v>22.12</v>
      </c>
      <c r="EA6" s="22">
        <f t="shared" si="13"/>
        <v>25.67</v>
      </c>
      <c r="EB6" s="22">
        <f t="shared" si="13"/>
        <v>26.86</v>
      </c>
      <c r="EC6" s="21" t="str">
        <f>IF(EC7="","",IF(EC7="-","【-】","【"&amp;SUBSTITUTE(TEXT(EC7,"#,##0.00"),"-","△")&amp;"】"))</f>
        <v>【26.78】</v>
      </c>
      <c r="ED6" s="22">
        <f>IF(ED7="",NA(),ED7)</f>
        <v>1.1299999999999999</v>
      </c>
      <c r="EE6" s="22">
        <f t="shared" ref="EE6:EM6" si="14">IF(EE7="",NA(),EE7)</f>
        <v>0.61</v>
      </c>
      <c r="EF6" s="22">
        <f t="shared" si="14"/>
        <v>0.61</v>
      </c>
      <c r="EG6" s="22">
        <f t="shared" si="14"/>
        <v>0.42</v>
      </c>
      <c r="EH6" s="22">
        <f t="shared" si="14"/>
        <v>0.56999999999999995</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442143</v>
      </c>
      <c r="D7" s="24">
        <v>46</v>
      </c>
      <c r="E7" s="24">
        <v>1</v>
      </c>
      <c r="F7" s="24">
        <v>0</v>
      </c>
      <c r="G7" s="24">
        <v>1</v>
      </c>
      <c r="H7" s="24" t="s">
        <v>93</v>
      </c>
      <c r="I7" s="24" t="s">
        <v>94</v>
      </c>
      <c r="J7" s="24" t="s">
        <v>95</v>
      </c>
      <c r="K7" s="24" t="s">
        <v>96</v>
      </c>
      <c r="L7" s="24" t="s">
        <v>97</v>
      </c>
      <c r="M7" s="24" t="s">
        <v>98</v>
      </c>
      <c r="N7" s="25" t="s">
        <v>99</v>
      </c>
      <c r="O7" s="25">
        <v>57.68</v>
      </c>
      <c r="P7" s="25">
        <v>54.42</v>
      </c>
      <c r="Q7" s="25">
        <v>3410</v>
      </c>
      <c r="R7" s="25">
        <v>25074</v>
      </c>
      <c r="S7" s="25">
        <v>318.08999999999997</v>
      </c>
      <c r="T7" s="25">
        <v>78.83</v>
      </c>
      <c r="U7" s="25">
        <v>13530</v>
      </c>
      <c r="V7" s="25">
        <v>26.53</v>
      </c>
      <c r="W7" s="25">
        <v>509.99</v>
      </c>
      <c r="X7" s="25">
        <v>99.76</v>
      </c>
      <c r="Y7" s="25">
        <v>101.43</v>
      </c>
      <c r="Z7" s="25">
        <v>101.16</v>
      </c>
      <c r="AA7" s="25">
        <v>104.99</v>
      </c>
      <c r="AB7" s="25">
        <v>97.72</v>
      </c>
      <c r="AC7" s="25">
        <v>109.02</v>
      </c>
      <c r="AD7" s="25">
        <v>107.81</v>
      </c>
      <c r="AE7" s="25">
        <v>107.21</v>
      </c>
      <c r="AF7" s="25">
        <v>105.97</v>
      </c>
      <c r="AG7" s="25">
        <v>105.08</v>
      </c>
      <c r="AH7" s="25">
        <v>107.26</v>
      </c>
      <c r="AI7" s="25">
        <v>40.590000000000003</v>
      </c>
      <c r="AJ7" s="25">
        <v>37.31</v>
      </c>
      <c r="AK7" s="25">
        <v>35.729999999999997</v>
      </c>
      <c r="AL7" s="25">
        <v>30.08</v>
      </c>
      <c r="AM7" s="25">
        <v>33.33</v>
      </c>
      <c r="AN7" s="25">
        <v>11</v>
      </c>
      <c r="AO7" s="25">
        <v>8.86</v>
      </c>
      <c r="AP7" s="25">
        <v>7.65</v>
      </c>
      <c r="AQ7" s="25">
        <v>8.52</v>
      </c>
      <c r="AR7" s="25">
        <v>10.8</v>
      </c>
      <c r="AS7" s="25">
        <v>1.61</v>
      </c>
      <c r="AT7" s="25">
        <v>69.25</v>
      </c>
      <c r="AU7" s="25">
        <v>78.5</v>
      </c>
      <c r="AV7" s="25">
        <v>86.34</v>
      </c>
      <c r="AW7" s="25">
        <v>103.83</v>
      </c>
      <c r="AX7" s="25">
        <v>120.96</v>
      </c>
      <c r="AY7" s="25">
        <v>371.81</v>
      </c>
      <c r="AZ7" s="25">
        <v>384.23</v>
      </c>
      <c r="BA7" s="25">
        <v>364.3</v>
      </c>
      <c r="BB7" s="25">
        <v>378.87</v>
      </c>
      <c r="BC7" s="25">
        <v>362.35</v>
      </c>
      <c r="BD7" s="25">
        <v>239.69</v>
      </c>
      <c r="BE7" s="25">
        <v>473.26</v>
      </c>
      <c r="BF7" s="25">
        <v>455.7</v>
      </c>
      <c r="BG7" s="25">
        <v>441.22</v>
      </c>
      <c r="BH7" s="25">
        <v>467.6</v>
      </c>
      <c r="BI7" s="25">
        <v>504.18</v>
      </c>
      <c r="BJ7" s="25">
        <v>465.85</v>
      </c>
      <c r="BK7" s="25">
        <v>439.43</v>
      </c>
      <c r="BL7" s="25">
        <v>438.41</v>
      </c>
      <c r="BM7" s="25">
        <v>430.23</v>
      </c>
      <c r="BN7" s="25">
        <v>429.24</v>
      </c>
      <c r="BO7" s="25">
        <v>264.86</v>
      </c>
      <c r="BP7" s="25">
        <v>91.03</v>
      </c>
      <c r="BQ7" s="25">
        <v>95.38</v>
      </c>
      <c r="BR7" s="25">
        <v>94.09</v>
      </c>
      <c r="BS7" s="25">
        <v>98.2</v>
      </c>
      <c r="BT7" s="25">
        <v>91.77</v>
      </c>
      <c r="BU7" s="25">
        <v>92.39</v>
      </c>
      <c r="BV7" s="25">
        <v>94.41</v>
      </c>
      <c r="BW7" s="25">
        <v>90.96</v>
      </c>
      <c r="BX7" s="25">
        <v>90.66</v>
      </c>
      <c r="BY7" s="25">
        <v>90.78</v>
      </c>
      <c r="BZ7" s="25">
        <v>97.59</v>
      </c>
      <c r="CA7" s="25">
        <v>179.22</v>
      </c>
      <c r="CB7" s="25">
        <v>180.64</v>
      </c>
      <c r="CC7" s="25">
        <v>183.16</v>
      </c>
      <c r="CD7" s="25">
        <v>175.69</v>
      </c>
      <c r="CE7" s="25">
        <v>188.31</v>
      </c>
      <c r="CF7" s="25">
        <v>192.98</v>
      </c>
      <c r="CG7" s="25">
        <v>192.13</v>
      </c>
      <c r="CH7" s="25">
        <v>197.04</v>
      </c>
      <c r="CI7" s="25">
        <v>199.33</v>
      </c>
      <c r="CJ7" s="25">
        <v>202.75</v>
      </c>
      <c r="CK7" s="25">
        <v>181.66</v>
      </c>
      <c r="CL7" s="25">
        <v>62.18</v>
      </c>
      <c r="CM7" s="25">
        <v>61.66</v>
      </c>
      <c r="CN7" s="25">
        <v>63.57</v>
      </c>
      <c r="CO7" s="25">
        <v>63.1</v>
      </c>
      <c r="CP7" s="25">
        <v>64.040000000000006</v>
      </c>
      <c r="CQ7" s="25">
        <v>54.43</v>
      </c>
      <c r="CR7" s="25">
        <v>53.87</v>
      </c>
      <c r="CS7" s="25">
        <v>54.49</v>
      </c>
      <c r="CT7" s="25">
        <v>54.8</v>
      </c>
      <c r="CU7" s="25">
        <v>55.47</v>
      </c>
      <c r="CV7" s="25">
        <v>60.21</v>
      </c>
      <c r="CW7" s="25">
        <v>83.99</v>
      </c>
      <c r="CX7" s="25">
        <v>83.98</v>
      </c>
      <c r="CY7" s="25">
        <v>80.91</v>
      </c>
      <c r="CZ7" s="25">
        <v>80.72</v>
      </c>
      <c r="DA7" s="25">
        <v>79.400000000000006</v>
      </c>
      <c r="DB7" s="25">
        <v>79.44</v>
      </c>
      <c r="DC7" s="25">
        <v>79.489999999999995</v>
      </c>
      <c r="DD7" s="25">
        <v>78.8</v>
      </c>
      <c r="DE7" s="25">
        <v>77.98</v>
      </c>
      <c r="DF7" s="25">
        <v>76.97</v>
      </c>
      <c r="DG7" s="25">
        <v>89.21</v>
      </c>
      <c r="DH7" s="25">
        <v>26.21</v>
      </c>
      <c r="DI7" s="25">
        <v>29.34</v>
      </c>
      <c r="DJ7" s="25">
        <v>32.14</v>
      </c>
      <c r="DK7" s="25">
        <v>33.96</v>
      </c>
      <c r="DL7" s="25">
        <v>35.64</v>
      </c>
      <c r="DM7" s="25">
        <v>49.39</v>
      </c>
      <c r="DN7" s="25">
        <v>50.75</v>
      </c>
      <c r="DO7" s="25">
        <v>51.72</v>
      </c>
      <c r="DP7" s="25">
        <v>52.27</v>
      </c>
      <c r="DQ7" s="25">
        <v>52.87</v>
      </c>
      <c r="DR7" s="25">
        <v>52.41</v>
      </c>
      <c r="DS7" s="25">
        <v>7.81</v>
      </c>
      <c r="DT7" s="25">
        <v>16.09</v>
      </c>
      <c r="DU7" s="25">
        <v>16.079999999999998</v>
      </c>
      <c r="DV7" s="25">
        <v>19.190000000000001</v>
      </c>
      <c r="DW7" s="25">
        <v>19.5</v>
      </c>
      <c r="DX7" s="25">
        <v>18.57</v>
      </c>
      <c r="DY7" s="25">
        <v>21.14</v>
      </c>
      <c r="DZ7" s="25">
        <v>22.12</v>
      </c>
      <c r="EA7" s="25">
        <v>25.67</v>
      </c>
      <c r="EB7" s="25">
        <v>26.86</v>
      </c>
      <c r="EC7" s="25">
        <v>26.78</v>
      </c>
      <c r="ED7" s="25">
        <v>1.1299999999999999</v>
      </c>
      <c r="EE7" s="25">
        <v>0.61</v>
      </c>
      <c r="EF7" s="25">
        <v>0.61</v>
      </c>
      <c r="EG7" s="25">
        <v>0.42</v>
      </c>
      <c r="EH7" s="25">
        <v>0.56999999999999995</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2026-02-19T08:00:04Z</cp:lastPrinted>
  <dcterms:created xsi:type="dcterms:W3CDTF">2025-12-12T09:24:39Z</dcterms:created>
  <dcterms:modified xsi:type="dcterms:W3CDTF">2026-02-25T03:53:43Z</dcterms:modified>
  <cp:category/>
</cp:coreProperties>
</file>