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3_市町村回答\11.宇佐市　鬼塚分確認待ち\"/>
    </mc:Choice>
  </mc:AlternateContent>
  <xr:revisionPtr revIDLastSave="0" documentId="13_ncr:1_{167A33DF-CC8B-4BA0-B59C-EC9F9C287DF9}" xr6:coauthVersionLast="47" xr6:coauthVersionMax="47" xr10:uidLastSave="{00000000-0000-0000-0000-000000000000}"/>
  <workbookProtection workbookAlgorithmName="SHA-512" workbookHashValue="hk+EDWI9d0EzhYPP9s+3TA1JR7nOMRDs4Egp9eIOkbvbFUKhb2Oh730rE1jSMZ/vAGRZPdxID04cL+h70ZYv+A==" workbookSaltValue="LbWz67ngHZmNhmXIb8yTqA==" workbookSpinCount="100000" lockStructure="1"/>
  <bookViews>
    <workbookView xWindow="3165" yWindow="555" windowWidth="23415" windowHeight="1129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W10" i="4" s="1"/>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F85" i="4"/>
  <c r="E85" i="4"/>
  <c r="BB10" i="4"/>
  <c r="AT10" i="4"/>
  <c r="AL10" i="4"/>
  <c r="B10"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<sst xmlns="http://schemas.openxmlformats.org/spreadsheetml/2006/main" count="228" uniqueCount="113">
  <si>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</si>
  <si>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</si>
  <si>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</si>
  <si>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</si>
  <si>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</si>
  <si>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</si>
  <si>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</si>
  <si>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</si>
  <si>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</si>
  <si>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</si>
  <si>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</si>
  <si>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</si>
  <si>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</si>
  <si>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</si>
  <si>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</si>
  <si>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</si>
  <si>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</si>
  <si>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</si>
  <si>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</si>
  <si>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</si>
  <si>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</si>
  <si>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</si>
  <si>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</si>
  <si>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</si>
  <si>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</si>
  <si>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</si>
  <si>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</si>
  <si>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</si>
  <si>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</si>
  <si>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</si>
  <si>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</si>
  <si>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</si>
  <si>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</si>
  <si>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</si>
  <si>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</si>
  <si>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</si>
  <si>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</si>
  <si>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</si>
  <si>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</si>
  <si>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</si>
  <si>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</si>
  <si>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</si>
  <si>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</si>
  <si>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</si>
  <si>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</si>
  <si>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</si>
  <si>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</si>
  <si>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</si>
  <si>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</si>
  <si>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</si>
  <si>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</si>
  <si>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</si>
  <si>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</si>
  <si>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</si>
  <si>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</si>
  <si>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</si>
  <si>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</si>
  <si>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</si>
  <si>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</si>
  <si>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</si>
  <si>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</si>
  <si>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</si>
  <si>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</si>
  <si>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</si>
  <si>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</si>
  <si>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</si>
  <si>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</si>
  <si>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</si>
  <si>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</si>
  <si>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</si>
  <si>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</si>
  <si>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</si>
  <si>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</si>
  <si>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</si>
  <si>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</si>
  <si>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</si>
  <si>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</si>
  <si>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</si>
  <si>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</si>
  <si>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</si>
  <si>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</si>
  <si>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</si>
  <si>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</si>
  <si>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</si>
  <si>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</si>
  <si>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</si>
  <si>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</si>
  <si>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</si>
  <si>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</si>
  <si>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</si>
  <si>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</si>
  <si>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</si>
  <si>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</si>
  <si>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宇佐市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</si>
  <si>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</si>
  <si>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</si>
  <si>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</si>
  <si>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</si>
  <si>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</si>
  <si>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</si>
  <si>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</si>
  <si>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</si>
  <si>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</si>
  <si>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</si>
  <si>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</si>
  <si>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</si>
  <si>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</si>
  <si>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</si>
  <si>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</si>
  <si>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</si>
  <si>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目安となる100％を下回っている。収支改善に向けた対策が必要である。
②『流動比率』
　保有現金が多いため、類似団体と比して流動比率が高い。
③『企業債残高対給水収益比率』
　H29年度に簡易水道事業と統合して大幅に増加した企業債残高の償還は順調に進んでいるが、現状ではまだ高い水準である。引き続き低減に努める。
④『料金回収率』
　目安となる100%を下回っている。一般会計からの繰入金を受け入れて事業運営しているためであり、料金改定を含めた収益の改善が必要である。
⑤『給水原価』
　物価・人件費の高騰もあり、やや上昇している。安心院中央簡水更新事業を実施しており、将来的に動力費の縮減となる。その他についても費用圧縮を目指し、効率化を検討していく。
⑥『施設利用率』
　類似団体と比して高い水準で推移しており、効率的に運用されているといえる。
⑦『有収率』
　令和６年度は数値が低下したが、特に周辺部の旧簡易水道における漏水等の発生が原因であると考えている。今後も継続的な修繕、改善を目指す。</t>
    <rPh sb="11" eb="13">
      <t>メヤス</t>
    </rPh>
    <rPh sb="21" eb="23">
      <t>シタマワ</t>
    </rPh>
    <rPh sb="28" eb="30">
      <t>シュウシ</t>
    </rPh>
    <rPh sb="30" eb="32">
      <t>カイゼン</t>
    </rPh>
    <rPh sb="33" eb="34">
      <t>ム</t>
    </rPh>
    <rPh sb="36" eb="38">
      <t>タイサク</t>
    </rPh>
    <rPh sb="39" eb="41">
      <t>ヒツヨウ</t>
    </rPh>
    <rPh sb="142" eb="144">
      <t>ゲンジョウ</t>
    </rPh>
    <rPh sb="148" eb="149">
      <t>タカ</t>
    </rPh>
    <rPh sb="150" eb="152">
      <t>スイジュン</t>
    </rPh>
    <rPh sb="156" eb="157">
      <t>ヒ</t>
    </rPh>
    <rPh sb="158" eb="159">
      <t>ツヅ</t>
    </rPh>
    <rPh sb="160" eb="162">
      <t>テイゲン</t>
    </rPh>
    <rPh sb="163" eb="164">
      <t>ツト</t>
    </rPh>
    <rPh sb="178" eb="180">
      <t>メヤス</t>
    </rPh>
    <rPh sb="188" eb="190">
      <t>シタマワ</t>
    </rPh>
    <rPh sb="195" eb="199">
      <t>イッパンカイケイ</t>
    </rPh>
    <rPh sb="202" eb="205">
      <t>クリイレキン</t>
    </rPh>
    <rPh sb="206" eb="207">
      <t>ウ</t>
    </rPh>
    <rPh sb="208" eb="209">
      <t>イ</t>
    </rPh>
    <rPh sb="211" eb="215">
      <t>ジギョウウンエイ</t>
    </rPh>
    <rPh sb="225" eb="229">
      <t>リョウキンカイテイ</t>
    </rPh>
    <rPh sb="230" eb="231">
      <t>フク</t>
    </rPh>
    <rPh sb="233" eb="235">
      <t>シュウエキ</t>
    </rPh>
    <rPh sb="236" eb="238">
      <t>カイゼン</t>
    </rPh>
    <rPh sb="239" eb="241">
      <t>ヒツヨウ</t>
    </rPh>
    <rPh sb="255" eb="257">
      <t>ブッカ</t>
    </rPh>
    <rPh sb="258" eb="261">
      <t>ジンケンヒ</t>
    </rPh>
    <rPh sb="262" eb="264">
      <t>コウトウ</t>
    </rPh>
    <rPh sb="270" eb="272">
      <t>ジョウショウ</t>
    </rPh>
    <rPh sb="277" eb="284">
      <t>アジムチュウオウカンスイ</t>
    </rPh>
    <rPh sb="289" eb="291">
      <t>ジッシ</t>
    </rPh>
    <rPh sb="296" eb="299">
      <t>ショウライテキ</t>
    </rPh>
    <rPh sb="300" eb="303">
      <t>ドウリョクヒ</t>
    </rPh>
    <rPh sb="304" eb="306">
      <t>シュクゲン</t>
    </rPh>
    <rPh sb="312" eb="313">
      <t>タ</t>
    </rPh>
    <rPh sb="331" eb="333">
      <t>ケントウ</t>
    </rPh>
    <rPh sb="394" eb="396">
      <t>レイワ</t>
    </rPh>
    <rPh sb="397" eb="399">
      <t>ネンド</t>
    </rPh>
    <rPh sb="400" eb="402">
      <t>スウチ</t>
    </rPh>
    <rPh sb="403" eb="405">
      <t>テイカ</t>
    </rPh>
    <rPh sb="437" eb="438">
      <t>カンガ</t>
    </rPh>
    <rPh sb="443" eb="445">
      <t>コンゴ</t>
    </rPh>
    <phoneticPr fontId="4"/>
  </si>
  <si>
    <t>①『有形固定資産減価償却率』
　類似団体平均値に比べて低く推移しているため、減価償却が進んでいるといえる。ただし、年々管路等の老朽化も進むことから、今後は施設の長寿命化に取組む等、適正な更新・改修を検討していく。
②『管路経年化率』『管路更新率』
　管路経年化率は類似団体より高く、管路の老朽化が他団体より進んでいる。管路更新率は類似団体より低い水準で推移している。本市は平野部が多いことなど地理的条件により、管路延長が長いという状況もある。今後も計画的に管路を更新するととともに、小口径管路などは事後保全で対応し、適正な管路の維持に努めていく。</t>
    <rPh sb="38" eb="42">
      <t>ゲンカショウキャク</t>
    </rPh>
    <rPh sb="43" eb="44">
      <t>スス</t>
    </rPh>
    <rPh sb="109" eb="115">
      <t>カンロケイネンカリツ</t>
    </rPh>
    <rPh sb="117" eb="122">
      <t>カンロコウシンリツ</t>
    </rPh>
    <rPh sb="125" eb="131">
      <t>カンロケイネンカリツ</t>
    </rPh>
    <rPh sb="132" eb="136">
      <t>ルイジダンタイ</t>
    </rPh>
    <rPh sb="138" eb="139">
      <t>タカ</t>
    </rPh>
    <rPh sb="141" eb="143">
      <t>カンロ</t>
    </rPh>
    <rPh sb="144" eb="147">
      <t>ロウキュウカ</t>
    </rPh>
    <rPh sb="148" eb="151">
      <t>タダンタイ</t>
    </rPh>
    <rPh sb="159" eb="164">
      <t>カンロコウシンリツ</t>
    </rPh>
    <rPh sb="165" eb="167">
      <t>ルイジ</t>
    </rPh>
    <rPh sb="167" eb="169">
      <t>ダンタイ</t>
    </rPh>
    <rPh sb="171" eb="172">
      <t>ヒク</t>
    </rPh>
    <rPh sb="173" eb="175">
      <t>スイジュン</t>
    </rPh>
    <rPh sb="176" eb="178">
      <t>スイイ</t>
    </rPh>
    <rPh sb="183" eb="185">
      <t>ホンシ</t>
    </rPh>
    <rPh sb="186" eb="189">
      <t>ヘイヤブ</t>
    </rPh>
    <rPh sb="190" eb="191">
      <t>オオ</t>
    </rPh>
    <rPh sb="196" eb="201">
      <t>チリテキジョウケン</t>
    </rPh>
    <rPh sb="205" eb="209">
      <t>カンロエンチョウ</t>
    </rPh>
    <rPh sb="210" eb="211">
      <t>ナガ</t>
    </rPh>
    <rPh sb="215" eb="217">
      <t>ジョウキョウ</t>
    </rPh>
    <rPh sb="221" eb="223">
      <t>コンゴ</t>
    </rPh>
    <rPh sb="224" eb="227">
      <t>ケイカクテキ</t>
    </rPh>
    <rPh sb="228" eb="230">
      <t>カンロ</t>
    </rPh>
    <rPh sb="231" eb="233">
      <t>コウシン</t>
    </rPh>
    <rPh sb="241" eb="244">
      <t>ショウコウケイ</t>
    </rPh>
    <rPh sb="244" eb="246">
      <t>カンロ</t>
    </rPh>
    <rPh sb="249" eb="253">
      <t>ジゴホゼン</t>
    </rPh>
    <rPh sb="254" eb="256">
      <t>タイオウ</t>
    </rPh>
    <rPh sb="258" eb="260">
      <t>テキセイ</t>
    </rPh>
    <rPh sb="261" eb="263">
      <t>カンロ</t>
    </rPh>
    <rPh sb="264" eb="266">
      <t>イジ</t>
    </rPh>
    <rPh sb="267" eb="268">
      <t>ツト</t>
    </rPh>
    <phoneticPr fontId="4"/>
  </si>
  <si>
    <t>　令和６年度には経営戦略を見直し、今後の経営方針を策定した。
　今後は人口減少に伴う水需要の減少が予想される。施設も老朽化しており、引き続き更新費が必要となる。加えて近年は急激な人件費や物価高騰に伴う営業費用の増加、金利の上昇など、水道事業として対処すべき問題が多々あり、収益面の強化として、水道料金の改定が必要な状況である。
　水道料金の改定に向け、令和７年度に検討委員会を立ち上げ、早期の改定を目指し具体的な作業に取り組んでいる。
 水道事業に携わる人材については、現状ではおおむね確保できている。
　職員給与費や物価の高騰により営業費用が増加し、経営への影響が出ているが、早期の料金改定により対応していく計画である。</t>
    <rPh sb="1" eb="3">
      <t>レイワ</t>
    </rPh>
    <rPh sb="4" eb="6">
      <t>ネンド</t>
    </rPh>
    <rPh sb="8" eb="12">
      <t>ケイエイセンリャク</t>
    </rPh>
    <rPh sb="13" eb="15">
      <t>ミナオ</t>
    </rPh>
    <rPh sb="17" eb="19">
      <t>コンゴ</t>
    </rPh>
    <rPh sb="20" eb="24">
      <t>ケイエイホウシン</t>
    </rPh>
    <rPh sb="32" eb="34">
      <t>コンゴ</t>
    </rPh>
    <rPh sb="35" eb="39">
      <t>ジンコウゲンショウ</t>
    </rPh>
    <rPh sb="40" eb="41">
      <t>トモナ</t>
    </rPh>
    <rPh sb="42" eb="45">
      <t>ミズジュヨウ</t>
    </rPh>
    <rPh sb="46" eb="48">
      <t>ゲンショウ</t>
    </rPh>
    <rPh sb="49" eb="51">
      <t>ヨソウ</t>
    </rPh>
    <rPh sb="66" eb="67">
      <t>ヒ</t>
    </rPh>
    <rPh sb="68" eb="69">
      <t>ツヅ</t>
    </rPh>
    <rPh sb="70" eb="73">
      <t>コウシンヒ</t>
    </rPh>
    <rPh sb="74" eb="76">
      <t>ヒツヨウ</t>
    </rPh>
    <rPh sb="86" eb="88">
      <t>キュウゲキ</t>
    </rPh>
    <rPh sb="89" eb="92">
      <t>ジンケンヒ</t>
    </rPh>
    <rPh sb="93" eb="97">
      <t>ブッカコウトウ</t>
    </rPh>
    <rPh sb="98" eb="99">
      <t>トモナ</t>
    </rPh>
    <rPh sb="100" eb="104">
      <t>エイギョウヒヨウ</t>
    </rPh>
    <rPh sb="105" eb="107">
      <t>ゾウカ</t>
    </rPh>
    <rPh sb="108" eb="110">
      <t>キンリ</t>
    </rPh>
    <rPh sb="111" eb="113">
      <t>ジョウショウ</t>
    </rPh>
    <rPh sb="136" eb="139">
      <t>シュウエキメン</t>
    </rPh>
    <rPh sb="140" eb="142">
      <t>キョウカ</t>
    </rPh>
    <rPh sb="146" eb="150">
      <t>スイドウリョウキン</t>
    </rPh>
    <rPh sb="151" eb="153">
      <t>カイテイ</t>
    </rPh>
    <rPh sb="154" eb="156">
      <t>ヒツヨウ</t>
    </rPh>
    <rPh sb="157" eb="159">
      <t>ジョウキョウ</t>
    </rPh>
    <rPh sb="165" eb="169">
      <t>スイドウリョウキン</t>
    </rPh>
    <rPh sb="170" eb="172">
      <t>カイテイ</t>
    </rPh>
    <rPh sb="173" eb="174">
      <t>ム</t>
    </rPh>
    <rPh sb="182" eb="186">
      <t>ケントウイイン</t>
    </rPh>
    <rPh sb="186" eb="187">
      <t>カイ</t>
    </rPh>
    <rPh sb="188" eb="189">
      <t>タ</t>
    </rPh>
    <rPh sb="190" eb="191">
      <t>ア</t>
    </rPh>
    <rPh sb="193" eb="195">
      <t>ソウキ</t>
    </rPh>
    <rPh sb="196" eb="198">
      <t>カイテイ</t>
    </rPh>
    <rPh sb="199" eb="201">
      <t>メザ</t>
    </rPh>
    <rPh sb="202" eb="205">
      <t>グタイテキ</t>
    </rPh>
    <rPh sb="206" eb="208">
      <t>サギョウ</t>
    </rPh>
    <rPh sb="209" eb="210">
      <t>ト</t>
    </rPh>
    <rPh sb="211" eb="212">
      <t>ク</t>
    </rPh>
    <rPh sb="219" eb="223">
      <t>スイドウジギョウ</t>
    </rPh>
    <rPh sb="224" eb="225">
      <t>タズサ</t>
    </rPh>
    <rPh sb="235" eb="237">
      <t>ゲンジョウ</t>
    </rPh>
    <rPh sb="243" eb="245">
      <t>カクホ</t>
    </rPh>
    <rPh sb="253" eb="258">
      <t>ショクインキュウヨヒ</t>
    </rPh>
    <rPh sb="259" eb="261">
      <t>ブッカ</t>
    </rPh>
    <rPh sb="262" eb="264">
      <t>コウトウ</t>
    </rPh>
    <rPh sb="267" eb="271">
      <t>エイギョウヒヨウ</t>
    </rPh>
    <rPh sb="272" eb="274">
      <t>ゾウカ</t>
    </rPh>
    <rPh sb="276" eb="278">
      <t>ケイエイ</t>
    </rPh>
    <rPh sb="280" eb="282">
      <t>エイキョウ</t>
    </rPh>
    <rPh sb="283" eb="284">
      <t>デ</t>
    </rPh>
    <rPh sb="289" eb="291">
      <t>ソウキ</t>
    </rPh>
    <rPh sb="292" eb="296">
      <t>リョウキンカイテイ</t>
    </rPh>
    <rPh sb="299" eb="301">
      <t>タイオウ</t>
    </rPh>
    <rPh sb="305" eb="307">
      <t>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</si>
</sst>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0.22</c:v>
                </c:pt>
                <c:pt idx="1">
                  <c:v>0.15</c:v>
                </c:pt>
                <c:pt idx="2">
                  <c:v>0.4</c:v>
                </c:pt>
                <c:pt idx="3">
                  <c:v>0.51</c:v>
                </c:pt>
                <c:pt idx="4">
                  <c:v>0.23</c:v>
                </c:pt>
              </c:numCache>
            </c:numRef>
          </c:val>
          <c:extLst>
            <c:ext xmlns:c16="http://schemas.microsoft.com/office/drawing/2014/chart" uri="{C3380CC4-5D6E-409C-BE32-E72D297353CC}">
              <c16:uniqueId val="{00000000-11E6-4F13-A706-1E7299AF2D1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11E6-4F13-A706-1E7299AF2D1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69.319999999999993</c:v>
                </c:pt>
                <c:pt idx="1">
                  <c:v>68.98</c:v>
                </c:pt>
                <c:pt idx="2">
                  <c:v>69.760000000000005</c:v>
                </c:pt>
                <c:pt idx="3">
                  <c:v>70.900000000000006</c:v>
                </c:pt>
                <c:pt idx="4">
                  <c:v>73.14</c:v>
                </c:pt>
              </c:numCache>
            </c:numRef>
          </c:val>
          <c:extLst>
            <c:ext xmlns:c16="http://schemas.microsoft.com/office/drawing/2014/chart" uri="{C3380CC4-5D6E-409C-BE32-E72D297353CC}">
              <c16:uniqueId val="{00000000-88E0-4B62-8848-2E8ABF9983C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88E0-4B62-8848-2E8ABF9983C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79.430000000000007</c:v>
                </c:pt>
                <c:pt idx="1">
                  <c:v>79.069999999999993</c:v>
                </c:pt>
                <c:pt idx="2">
                  <c:v>79.14</c:v>
                </c:pt>
                <c:pt idx="3">
                  <c:v>76</c:v>
                </c:pt>
                <c:pt idx="4">
                  <c:v>74.28</c:v>
                </c:pt>
              </c:numCache>
            </c:numRef>
          </c:val>
          <c:extLst>
            <c:ext xmlns:c16="http://schemas.microsoft.com/office/drawing/2014/chart" uri="{C3380CC4-5D6E-409C-BE32-E72D297353CC}">
              <c16:uniqueId val="{00000000-21BD-40A8-8C71-005640B7BED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21BD-40A8-8C71-005640B7BED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100.77</c:v>
                </c:pt>
                <c:pt idx="1">
                  <c:v>101.46</c:v>
                </c:pt>
                <c:pt idx="2">
                  <c:v>102.24</c:v>
                </c:pt>
                <c:pt idx="3">
                  <c:v>100.6</c:v>
                </c:pt>
                <c:pt idx="4">
                  <c:v>98.82</c:v>
                </c:pt>
              </c:numCache>
            </c:numRef>
          </c:val>
          <c:extLst>
            <c:ext xmlns:c16="http://schemas.microsoft.com/office/drawing/2014/chart" uri="{C3380CC4-5D6E-409C-BE32-E72D297353CC}">
              <c16:uniqueId val="{00000000-B02A-4375-8800-0B2F445A2A4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B02A-4375-8800-0B2F445A2A4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41.6</c:v>
                </c:pt>
                <c:pt idx="1">
                  <c:v>43.42</c:v>
                </c:pt>
                <c:pt idx="2">
                  <c:v>45.14</c:v>
                </c:pt>
                <c:pt idx="3">
                  <c:v>46.62</c:v>
                </c:pt>
                <c:pt idx="4">
                  <c:v>48.12</c:v>
                </c:pt>
              </c:numCache>
            </c:numRef>
          </c:val>
          <c:extLst>
            <c:ext xmlns:c16="http://schemas.microsoft.com/office/drawing/2014/chart" uri="{C3380CC4-5D6E-409C-BE32-E72D297353CC}">
              <c16:uniqueId val="{00000000-755B-49BC-A0A7-F56C3D3449F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755B-49BC-A0A7-F56C3D3449F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34.799999999999997</c:v>
                </c:pt>
                <c:pt idx="1">
                  <c:v>34.74</c:v>
                </c:pt>
                <c:pt idx="2">
                  <c:v>39.85</c:v>
                </c:pt>
                <c:pt idx="3">
                  <c:v>42.66</c:v>
                </c:pt>
                <c:pt idx="4">
                  <c:v>43.29</c:v>
                </c:pt>
              </c:numCache>
            </c:numRef>
          </c:val>
          <c:extLst>
            <c:ext xmlns:c16="http://schemas.microsoft.com/office/drawing/2014/chart" uri="{C3380CC4-5D6E-409C-BE32-E72D297353CC}">
              <c16:uniqueId val="{00000000-DAC3-449A-AC39-056A27CAFF5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DAC3-449A-AC39-056A27CAFF5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4B-4020-82CC-F2EF2975853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7E4B-4020-82CC-F2EF2975853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401.27</c:v>
                </c:pt>
                <c:pt idx="1">
                  <c:v>364.69</c:v>
                </c:pt>
                <c:pt idx="2">
                  <c:v>414.75</c:v>
                </c:pt>
                <c:pt idx="3">
                  <c:v>394.88</c:v>
                </c:pt>
                <c:pt idx="4">
                  <c:v>387.41</c:v>
                </c:pt>
              </c:numCache>
            </c:numRef>
          </c:val>
          <c:extLst>
            <c:ext xmlns:c16="http://schemas.microsoft.com/office/drawing/2014/chart" uri="{C3380CC4-5D6E-409C-BE32-E72D297353CC}">
              <c16:uniqueId val="{00000000-0695-48DD-90D7-F8C892117FF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0695-48DD-90D7-F8C892117FF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744.55</c:v>
                </c:pt>
                <c:pt idx="1">
                  <c:v>639.87</c:v>
                </c:pt>
                <c:pt idx="2">
                  <c:v>715.96</c:v>
                </c:pt>
                <c:pt idx="3">
                  <c:v>627.49</c:v>
                </c:pt>
                <c:pt idx="4">
                  <c:v>620.04999999999995</c:v>
                </c:pt>
              </c:numCache>
            </c:numRef>
          </c:val>
          <c:extLst>
            <c:ext xmlns:c16="http://schemas.microsoft.com/office/drawing/2014/chart" uri="{C3380CC4-5D6E-409C-BE32-E72D297353CC}">
              <c16:uniqueId val="{00000000-45FD-4299-9D29-5F094221CD9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45FD-4299-9D29-5F094221CD9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68.900000000000006</c:v>
                </c:pt>
                <c:pt idx="1">
                  <c:v>80.03</c:v>
                </c:pt>
                <c:pt idx="2">
                  <c:v>69.52</c:v>
                </c:pt>
                <c:pt idx="3">
                  <c:v>80.19</c:v>
                </c:pt>
                <c:pt idx="4">
                  <c:v>76.180000000000007</c:v>
                </c:pt>
              </c:numCache>
            </c:numRef>
          </c:val>
          <c:extLst>
            <c:ext xmlns:c16="http://schemas.microsoft.com/office/drawing/2014/chart" uri="{C3380CC4-5D6E-409C-BE32-E72D297353CC}">
              <c16:uniqueId val="{00000000-807F-4EE8-AED6-9856A5B019B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807F-4EE8-AED6-9856A5B019B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197.97</c:v>
                </c:pt>
                <c:pt idx="1">
                  <c:v>196.44</c:v>
                </c:pt>
                <c:pt idx="2">
                  <c:v>195.95</c:v>
                </c:pt>
                <c:pt idx="3">
                  <c:v>197.15</c:v>
                </c:pt>
                <c:pt idx="4">
                  <c:v>207.17</c:v>
                </c:pt>
              </c:numCache>
            </c:numRef>
          </c:val>
          <c:extLst>
            <c:ext xmlns:c16="http://schemas.microsoft.com/office/drawing/2014/chart" uri="{C3380CC4-5D6E-409C-BE32-E72D297353CC}">
              <c16:uniqueId val="{00000000-079D-4D42-AA57-6B64A684916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079D-4D42-AA57-6B64A684916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大分県　宇佐市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51972</v>
      </c>
      <c r="AM8" s="44"/>
      <c r="AN8" s="44"/>
      <c r="AO8" s="44"/>
      <c r="AP8" s="44"/>
      <c r="AQ8" s="44"/>
      <c r="AR8" s="44"/>
      <c r="AS8" s="44"/>
      <c r="AT8" s="45">
        <f>データ!$S$6</f>
        <v>439.05</v>
      </c>
      <c r="AU8" s="46"/>
      <c r="AV8" s="46"/>
      <c r="AW8" s="46"/>
      <c r="AX8" s="46"/>
      <c r="AY8" s="46"/>
      <c r="AZ8" s="46"/>
      <c r="BA8" s="46"/>
      <c r="BB8" s="47">
        <f>データ!$T$6</f>
        <v>118.37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62</v>
      </c>
      <c r="J10" s="46"/>
      <c r="K10" s="46"/>
      <c r="L10" s="46"/>
      <c r="M10" s="46"/>
      <c r="N10" s="46"/>
      <c r="O10" s="80"/>
      <c r="P10" s="47">
        <f>データ!$P$6</f>
        <v>73.16</v>
      </c>
      <c r="Q10" s="47"/>
      <c r="R10" s="47"/>
      <c r="S10" s="47"/>
      <c r="T10" s="47"/>
      <c r="U10" s="47"/>
      <c r="V10" s="47"/>
      <c r="W10" s="44">
        <f>データ!$Q$6</f>
        <v>3180</v>
      </c>
      <c r="X10" s="44"/>
      <c r="Y10" s="44"/>
      <c r="Z10" s="44"/>
      <c r="AA10" s="44"/>
      <c r="AB10" s="44"/>
      <c r="AC10" s="44"/>
      <c r="AD10" s="2"/>
      <c r="AE10" s="2"/>
      <c r="AF10" s="2"/>
      <c r="AG10" s="2"/>
      <c r="AH10" s="2"/>
      <c r="AI10" s="2"/>
      <c r="AJ10" s="2"/>
      <c r="AK10" s="2"/>
      <c r="AL10" s="44">
        <f>データ!$U$6</f>
        <v>37715</v>
      </c>
      <c r="AM10" s="44"/>
      <c r="AN10" s="44"/>
      <c r="AO10" s="44"/>
      <c r="AP10" s="44"/>
      <c r="AQ10" s="44"/>
      <c r="AR10" s="44"/>
      <c r="AS10" s="44"/>
      <c r="AT10" s="45">
        <f>データ!$V$6</f>
        <v>145</v>
      </c>
      <c r="AU10" s="46"/>
      <c r="AV10" s="46"/>
      <c r="AW10" s="46"/>
      <c r="AX10" s="46"/>
      <c r="AY10" s="46"/>
      <c r="AZ10" s="46"/>
      <c r="BA10" s="46"/>
      <c r="BB10" s="47">
        <f>データ!$W$6</f>
        <v>260.10000000000002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0LmHbv5w+6SBJ4jPbOE1UbuIPxftm/ZbBlmyHTVzNkj+rNA3HzR7bqbg2lT2rw0+HpIX9NyqNFU5J2+T2Wl2/Q==" saltValue="vFuhk1ZD9Mxw0no7mH8Za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442119</v>
      </c>
      <c r="D6" s="20">
        <f t="shared" si="3"/>
        <v>46</v>
      </c>
      <c r="E6" s="20">
        <f t="shared" si="3"/>
        <v>1</v>
      </c>
      <c r="F6" s="20">
        <f t="shared" si="3"/>
        <v>0</v>
      </c>
      <c r="G6" s="20">
        <f t="shared" si="3"/>
        <v>1</v>
      </c>
      <c r="H6" s="20" t="str">
        <f t="shared" si="3"/>
        <v>大分県　宇佐市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62</v>
      </c>
      <c r="P6" s="21">
        <f t="shared" si="3"/>
        <v>73.16</v>
      </c>
      <c r="Q6" s="21">
        <f t="shared" si="3"/>
        <v>3180</v>
      </c>
      <c r="R6" s="21">
        <f t="shared" si="3"/>
        <v>51972</v>
      </c>
      <c r="S6" s="21">
        <f t="shared" si="3"/>
        <v>439.05</v>
      </c>
      <c r="T6" s="21">
        <f t="shared" si="3"/>
        <v>118.37</v>
      </c>
      <c r="U6" s="21">
        <f t="shared" si="3"/>
        <v>37715</v>
      </c>
      <c r="V6" s="21">
        <f t="shared" si="3"/>
        <v>145</v>
      </c>
      <c r="W6" s="21">
        <f t="shared" si="3"/>
        <v>260.10000000000002</v>
      </c>
      <c r="X6" s="22">
        <f>IF(X7="",NA(),X7)</f>
        <v>100.77</v>
      </c>
      <c r="Y6" s="22">
        <f t="shared" ref="Y6:AG6" si="4">IF(Y7="",NA(),Y7)</f>
        <v>101.46</v>
      </c>
      <c r="Z6" s="22">
        <f t="shared" si="4"/>
        <v>102.24</v>
      </c>
      <c r="AA6" s="22">
        <f t="shared" si="4"/>
        <v>100.6</v>
      </c>
      <c r="AB6" s="22">
        <f t="shared" si="4"/>
        <v>98.82</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401.27</v>
      </c>
      <c r="AU6" s="22">
        <f t="shared" ref="AU6:BC6" si="6">IF(AU7="",NA(),AU7)</f>
        <v>364.69</v>
      </c>
      <c r="AV6" s="22">
        <f t="shared" si="6"/>
        <v>414.75</v>
      </c>
      <c r="AW6" s="22">
        <f t="shared" si="6"/>
        <v>394.88</v>
      </c>
      <c r="AX6" s="22">
        <f t="shared" si="6"/>
        <v>387.41</v>
      </c>
      <c r="AY6" s="22">
        <f t="shared" si="6"/>
        <v>327.77</v>
      </c>
      <c r="AZ6" s="22">
        <f t="shared" si="6"/>
        <v>338.02</v>
      </c>
      <c r="BA6" s="22">
        <f t="shared" si="6"/>
        <v>345.94</v>
      </c>
      <c r="BB6" s="22">
        <f t="shared" si="6"/>
        <v>329.7</v>
      </c>
      <c r="BC6" s="22">
        <f t="shared" si="6"/>
        <v>319.99</v>
      </c>
      <c r="BD6" s="21" t="str">
        <f>IF(BD7="","",IF(BD7="-","【-】","【"&amp;SUBSTITUTE(TEXT(BD7,"#,##0.00"),"-","△")&amp;"】"))</f>
        <v>【239.69】</v>
      </c>
      <c r="BE6" s="22">
        <f>IF(BE7="",NA(),BE7)</f>
        <v>744.55</v>
      </c>
      <c r="BF6" s="22">
        <f t="shared" ref="BF6:BN6" si="7">IF(BF7="",NA(),BF7)</f>
        <v>639.87</v>
      </c>
      <c r="BG6" s="22">
        <f t="shared" si="7"/>
        <v>715.96</v>
      </c>
      <c r="BH6" s="22">
        <f t="shared" si="7"/>
        <v>627.49</v>
      </c>
      <c r="BI6" s="22">
        <f t="shared" si="7"/>
        <v>620.04999999999995</v>
      </c>
      <c r="BJ6" s="22">
        <f t="shared" si="7"/>
        <v>397.1</v>
      </c>
      <c r="BK6" s="22">
        <f t="shared" si="7"/>
        <v>379.91</v>
      </c>
      <c r="BL6" s="22">
        <f t="shared" si="7"/>
        <v>386.61</v>
      </c>
      <c r="BM6" s="22">
        <f t="shared" si="7"/>
        <v>381.56</v>
      </c>
      <c r="BN6" s="22">
        <f t="shared" si="7"/>
        <v>365.55</v>
      </c>
      <c r="BO6" s="21" t="str">
        <f>IF(BO7="","",IF(BO7="-","【-】","【"&amp;SUBSTITUTE(TEXT(BO7,"#,##0.00"),"-","△")&amp;"】"))</f>
        <v>【264.86】</v>
      </c>
      <c r="BP6" s="22">
        <f>IF(BP7="",NA(),BP7)</f>
        <v>68.900000000000006</v>
      </c>
      <c r="BQ6" s="22">
        <f t="shared" ref="BQ6:BY6" si="8">IF(BQ7="",NA(),BQ7)</f>
        <v>80.03</v>
      </c>
      <c r="BR6" s="22">
        <f t="shared" si="8"/>
        <v>69.52</v>
      </c>
      <c r="BS6" s="22">
        <f t="shared" si="8"/>
        <v>80.19</v>
      </c>
      <c r="BT6" s="22">
        <f t="shared" si="8"/>
        <v>76.180000000000007</v>
      </c>
      <c r="BU6" s="22">
        <f t="shared" si="8"/>
        <v>95.79</v>
      </c>
      <c r="BV6" s="22">
        <f t="shared" si="8"/>
        <v>98.3</v>
      </c>
      <c r="BW6" s="22">
        <f t="shared" si="8"/>
        <v>93.82</v>
      </c>
      <c r="BX6" s="22">
        <f t="shared" si="8"/>
        <v>95.04</v>
      </c>
      <c r="BY6" s="22">
        <f t="shared" si="8"/>
        <v>95.42</v>
      </c>
      <c r="BZ6" s="21" t="str">
        <f>IF(BZ7="","",IF(BZ7="-","【-】","【"&amp;SUBSTITUTE(TEXT(BZ7,"#,##0.00"),"-","△")&amp;"】"))</f>
        <v>【97.59】</v>
      </c>
      <c r="CA6" s="22">
        <f>IF(CA7="",NA(),CA7)</f>
        <v>197.97</v>
      </c>
      <c r="CB6" s="22">
        <f t="shared" ref="CB6:CJ6" si="9">IF(CB7="",NA(),CB7)</f>
        <v>196.44</v>
      </c>
      <c r="CC6" s="22">
        <f t="shared" si="9"/>
        <v>195.95</v>
      </c>
      <c r="CD6" s="22">
        <f t="shared" si="9"/>
        <v>197.15</v>
      </c>
      <c r="CE6" s="22">
        <f t="shared" si="9"/>
        <v>207.17</v>
      </c>
      <c r="CF6" s="22">
        <f t="shared" si="9"/>
        <v>171.13</v>
      </c>
      <c r="CG6" s="22">
        <f t="shared" si="9"/>
        <v>173.7</v>
      </c>
      <c r="CH6" s="22">
        <f t="shared" si="9"/>
        <v>178.94</v>
      </c>
      <c r="CI6" s="22">
        <f t="shared" si="9"/>
        <v>180.19</v>
      </c>
      <c r="CJ6" s="22">
        <f t="shared" si="9"/>
        <v>184.25</v>
      </c>
      <c r="CK6" s="21" t="str">
        <f>IF(CK7="","",IF(CK7="-","【-】","【"&amp;SUBSTITUTE(TEXT(CK7,"#,##0.00"),"-","△")&amp;"】"))</f>
        <v>【181.66】</v>
      </c>
      <c r="CL6" s="22">
        <f>IF(CL7="",NA(),CL7)</f>
        <v>69.319999999999993</v>
      </c>
      <c r="CM6" s="22">
        <f t="shared" ref="CM6:CU6" si="10">IF(CM7="",NA(),CM7)</f>
        <v>68.98</v>
      </c>
      <c r="CN6" s="22">
        <f t="shared" si="10"/>
        <v>69.760000000000005</v>
      </c>
      <c r="CO6" s="22">
        <f t="shared" si="10"/>
        <v>70.900000000000006</v>
      </c>
      <c r="CP6" s="22">
        <f t="shared" si="10"/>
        <v>73.14</v>
      </c>
      <c r="CQ6" s="22">
        <f t="shared" si="10"/>
        <v>60.12</v>
      </c>
      <c r="CR6" s="22">
        <f t="shared" si="10"/>
        <v>60.34</v>
      </c>
      <c r="CS6" s="22">
        <f t="shared" si="10"/>
        <v>59.54</v>
      </c>
      <c r="CT6" s="22">
        <f t="shared" si="10"/>
        <v>59.26</v>
      </c>
      <c r="CU6" s="22">
        <f t="shared" si="10"/>
        <v>60.44</v>
      </c>
      <c r="CV6" s="21" t="str">
        <f>IF(CV7="","",IF(CV7="-","【-】","【"&amp;SUBSTITUTE(TEXT(CV7,"#,##0.00"),"-","△")&amp;"】"))</f>
        <v>【60.21】</v>
      </c>
      <c r="CW6" s="22">
        <f>IF(CW7="",NA(),CW7)</f>
        <v>79.430000000000007</v>
      </c>
      <c r="CX6" s="22">
        <f t="shared" ref="CX6:DF6" si="11">IF(CX7="",NA(),CX7)</f>
        <v>79.069999999999993</v>
      </c>
      <c r="CY6" s="22">
        <f t="shared" si="11"/>
        <v>79.14</v>
      </c>
      <c r="CZ6" s="22">
        <f t="shared" si="11"/>
        <v>76</v>
      </c>
      <c r="DA6" s="22">
        <f t="shared" si="11"/>
        <v>74.28</v>
      </c>
      <c r="DB6" s="22">
        <f t="shared" si="11"/>
        <v>84.24</v>
      </c>
      <c r="DC6" s="22">
        <f t="shared" si="11"/>
        <v>84.19</v>
      </c>
      <c r="DD6" s="22">
        <f t="shared" si="11"/>
        <v>83.93</v>
      </c>
      <c r="DE6" s="22">
        <f t="shared" si="11"/>
        <v>83.84</v>
      </c>
      <c r="DF6" s="22">
        <f t="shared" si="11"/>
        <v>83.39</v>
      </c>
      <c r="DG6" s="21" t="str">
        <f>IF(DG7="","",IF(DG7="-","【-】","【"&amp;SUBSTITUTE(TEXT(DG7,"#,##0.00"),"-","△")&amp;"】"))</f>
        <v>【89.21】</v>
      </c>
      <c r="DH6" s="22">
        <f>IF(DH7="",NA(),DH7)</f>
        <v>41.6</v>
      </c>
      <c r="DI6" s="22">
        <f t="shared" ref="DI6:DQ6" si="12">IF(DI7="",NA(),DI7)</f>
        <v>43.42</v>
      </c>
      <c r="DJ6" s="22">
        <f t="shared" si="12"/>
        <v>45.14</v>
      </c>
      <c r="DK6" s="22">
        <f t="shared" si="12"/>
        <v>46.62</v>
      </c>
      <c r="DL6" s="22">
        <f t="shared" si="12"/>
        <v>48.12</v>
      </c>
      <c r="DM6" s="22">
        <f t="shared" si="12"/>
        <v>48.83</v>
      </c>
      <c r="DN6" s="22">
        <f t="shared" si="12"/>
        <v>49.96</v>
      </c>
      <c r="DO6" s="22">
        <f t="shared" si="12"/>
        <v>50.82</v>
      </c>
      <c r="DP6" s="22">
        <f t="shared" si="12"/>
        <v>51.82</v>
      </c>
      <c r="DQ6" s="22">
        <f t="shared" si="12"/>
        <v>52.53</v>
      </c>
      <c r="DR6" s="21" t="str">
        <f>IF(DR7="","",IF(DR7="-","【-】","【"&amp;SUBSTITUTE(TEXT(DR7,"#,##0.00"),"-","△")&amp;"】"))</f>
        <v>【52.41】</v>
      </c>
      <c r="DS6" s="22">
        <f>IF(DS7="",NA(),DS7)</f>
        <v>34.799999999999997</v>
      </c>
      <c r="DT6" s="22">
        <f t="shared" ref="DT6:EB6" si="13">IF(DT7="",NA(),DT7)</f>
        <v>34.74</v>
      </c>
      <c r="DU6" s="22">
        <f t="shared" si="13"/>
        <v>39.85</v>
      </c>
      <c r="DV6" s="22">
        <f t="shared" si="13"/>
        <v>42.66</v>
      </c>
      <c r="DW6" s="22">
        <f t="shared" si="13"/>
        <v>43.29</v>
      </c>
      <c r="DX6" s="22">
        <f t="shared" si="13"/>
        <v>18.18</v>
      </c>
      <c r="DY6" s="22">
        <f t="shared" si="13"/>
        <v>19.32</v>
      </c>
      <c r="DZ6" s="22">
        <f t="shared" si="13"/>
        <v>21.16</v>
      </c>
      <c r="EA6" s="22">
        <f t="shared" si="13"/>
        <v>22.72</v>
      </c>
      <c r="EB6" s="22">
        <f t="shared" si="13"/>
        <v>24.16</v>
      </c>
      <c r="EC6" s="21" t="str">
        <f>IF(EC7="","",IF(EC7="-","【-】","【"&amp;SUBSTITUTE(TEXT(EC7,"#,##0.00"),"-","△")&amp;"】"))</f>
        <v>【26.78】</v>
      </c>
      <c r="ED6" s="22">
        <f>IF(ED7="",NA(),ED7)</f>
        <v>0.22</v>
      </c>
      <c r="EE6" s="22">
        <f t="shared" ref="EE6:EM6" si="14">IF(EE7="",NA(),EE7)</f>
        <v>0.15</v>
      </c>
      <c r="EF6" s="22">
        <f t="shared" si="14"/>
        <v>0.4</v>
      </c>
      <c r="EG6" s="22">
        <f t="shared" si="14"/>
        <v>0.51</v>
      </c>
      <c r="EH6" s="22">
        <f t="shared" si="14"/>
        <v>0.23</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442119</v>
      </c>
      <c r="D7" s="24">
        <v>46</v>
      </c>
      <c r="E7" s="24">
        <v>1</v>
      </c>
      <c r="F7" s="24">
        <v>0</v>
      </c>
      <c r="G7" s="24">
        <v>1</v>
      </c>
      <c r="H7" s="24" t="s">
        <v>93</v>
      </c>
      <c r="I7" s="24" t="s">
        <v>94</v>
      </c>
      <c r="J7" s="24" t="s">
        <v>95</v>
      </c>
      <c r="K7" s="24" t="s">
        <v>96</v>
      </c>
      <c r="L7" s="24" t="s">
        <v>97</v>
      </c>
      <c r="M7" s="24" t="s">
        <v>98</v>
      </c>
      <c r="N7" s="25" t="s">
        <v>99</v>
      </c>
      <c r="O7" s="25">
        <v>62</v>
      </c>
      <c r="P7" s="25">
        <v>73.16</v>
      </c>
      <c r="Q7" s="25">
        <v>3180</v>
      </c>
      <c r="R7" s="25">
        <v>51972</v>
      </c>
      <c r="S7" s="25">
        <v>439.05</v>
      </c>
      <c r="T7" s="25">
        <v>118.37</v>
      </c>
      <c r="U7" s="25">
        <v>37715</v>
      </c>
      <c r="V7" s="25">
        <v>145</v>
      </c>
      <c r="W7" s="25">
        <v>260.10000000000002</v>
      </c>
      <c r="X7" s="25">
        <v>100.77</v>
      </c>
      <c r="Y7" s="25">
        <v>101.46</v>
      </c>
      <c r="Z7" s="25">
        <v>102.24</v>
      </c>
      <c r="AA7" s="25">
        <v>100.6</v>
      </c>
      <c r="AB7" s="25">
        <v>98.82</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401.27</v>
      </c>
      <c r="AU7" s="25">
        <v>364.69</v>
      </c>
      <c r="AV7" s="25">
        <v>414.75</v>
      </c>
      <c r="AW7" s="25">
        <v>394.88</v>
      </c>
      <c r="AX7" s="25">
        <v>387.41</v>
      </c>
      <c r="AY7" s="25">
        <v>327.77</v>
      </c>
      <c r="AZ7" s="25">
        <v>338.02</v>
      </c>
      <c r="BA7" s="25">
        <v>345.94</v>
      </c>
      <c r="BB7" s="25">
        <v>329.7</v>
      </c>
      <c r="BC7" s="25">
        <v>319.99</v>
      </c>
      <c r="BD7" s="25">
        <v>239.69</v>
      </c>
      <c r="BE7" s="25">
        <v>744.55</v>
      </c>
      <c r="BF7" s="25">
        <v>639.87</v>
      </c>
      <c r="BG7" s="25">
        <v>715.96</v>
      </c>
      <c r="BH7" s="25">
        <v>627.49</v>
      </c>
      <c r="BI7" s="25">
        <v>620.04999999999995</v>
      </c>
      <c r="BJ7" s="25">
        <v>397.1</v>
      </c>
      <c r="BK7" s="25">
        <v>379.91</v>
      </c>
      <c r="BL7" s="25">
        <v>386.61</v>
      </c>
      <c r="BM7" s="25">
        <v>381.56</v>
      </c>
      <c r="BN7" s="25">
        <v>365.55</v>
      </c>
      <c r="BO7" s="25">
        <v>264.86</v>
      </c>
      <c r="BP7" s="25">
        <v>68.900000000000006</v>
      </c>
      <c r="BQ7" s="25">
        <v>80.03</v>
      </c>
      <c r="BR7" s="25">
        <v>69.52</v>
      </c>
      <c r="BS7" s="25">
        <v>80.19</v>
      </c>
      <c r="BT7" s="25">
        <v>76.180000000000007</v>
      </c>
      <c r="BU7" s="25">
        <v>95.79</v>
      </c>
      <c r="BV7" s="25">
        <v>98.3</v>
      </c>
      <c r="BW7" s="25">
        <v>93.82</v>
      </c>
      <c r="BX7" s="25">
        <v>95.04</v>
      </c>
      <c r="BY7" s="25">
        <v>95.42</v>
      </c>
      <c r="BZ7" s="25">
        <v>97.59</v>
      </c>
      <c r="CA7" s="25">
        <v>197.97</v>
      </c>
      <c r="CB7" s="25">
        <v>196.44</v>
      </c>
      <c r="CC7" s="25">
        <v>195.95</v>
      </c>
      <c r="CD7" s="25">
        <v>197.15</v>
      </c>
      <c r="CE7" s="25">
        <v>207.17</v>
      </c>
      <c r="CF7" s="25">
        <v>171.13</v>
      </c>
      <c r="CG7" s="25">
        <v>173.7</v>
      </c>
      <c r="CH7" s="25">
        <v>178.94</v>
      </c>
      <c r="CI7" s="25">
        <v>180.19</v>
      </c>
      <c r="CJ7" s="25">
        <v>184.25</v>
      </c>
      <c r="CK7" s="25">
        <v>181.66</v>
      </c>
      <c r="CL7" s="25">
        <v>69.319999999999993</v>
      </c>
      <c r="CM7" s="25">
        <v>68.98</v>
      </c>
      <c r="CN7" s="25">
        <v>69.760000000000005</v>
      </c>
      <c r="CO7" s="25">
        <v>70.900000000000006</v>
      </c>
      <c r="CP7" s="25">
        <v>73.14</v>
      </c>
      <c r="CQ7" s="25">
        <v>60.12</v>
      </c>
      <c r="CR7" s="25">
        <v>60.34</v>
      </c>
      <c r="CS7" s="25">
        <v>59.54</v>
      </c>
      <c r="CT7" s="25">
        <v>59.26</v>
      </c>
      <c r="CU7" s="25">
        <v>60.44</v>
      </c>
      <c r="CV7" s="25">
        <v>60.21</v>
      </c>
      <c r="CW7" s="25">
        <v>79.430000000000007</v>
      </c>
      <c r="CX7" s="25">
        <v>79.069999999999993</v>
      </c>
      <c r="CY7" s="25">
        <v>79.14</v>
      </c>
      <c r="CZ7" s="25">
        <v>76</v>
      </c>
      <c r="DA7" s="25">
        <v>74.28</v>
      </c>
      <c r="DB7" s="25">
        <v>84.24</v>
      </c>
      <c r="DC7" s="25">
        <v>84.19</v>
      </c>
      <c r="DD7" s="25">
        <v>83.93</v>
      </c>
      <c r="DE7" s="25">
        <v>83.84</v>
      </c>
      <c r="DF7" s="25">
        <v>83.39</v>
      </c>
      <c r="DG7" s="25">
        <v>89.21</v>
      </c>
      <c r="DH7" s="25">
        <v>41.6</v>
      </c>
      <c r="DI7" s="25">
        <v>43.42</v>
      </c>
      <c r="DJ7" s="25">
        <v>45.14</v>
      </c>
      <c r="DK7" s="25">
        <v>46.62</v>
      </c>
      <c r="DL7" s="25">
        <v>48.12</v>
      </c>
      <c r="DM7" s="25">
        <v>48.83</v>
      </c>
      <c r="DN7" s="25">
        <v>49.96</v>
      </c>
      <c r="DO7" s="25">
        <v>50.82</v>
      </c>
      <c r="DP7" s="25">
        <v>51.82</v>
      </c>
      <c r="DQ7" s="25">
        <v>52.53</v>
      </c>
      <c r="DR7" s="25">
        <v>52.41</v>
      </c>
      <c r="DS7" s="25">
        <v>34.799999999999997</v>
      </c>
      <c r="DT7" s="25">
        <v>34.74</v>
      </c>
      <c r="DU7" s="25">
        <v>39.85</v>
      </c>
      <c r="DV7" s="25">
        <v>42.66</v>
      </c>
      <c r="DW7" s="25">
        <v>43.29</v>
      </c>
      <c r="DX7" s="25">
        <v>18.18</v>
      </c>
      <c r="DY7" s="25">
        <v>19.32</v>
      </c>
      <c r="DZ7" s="25">
        <v>21.16</v>
      </c>
      <c r="EA7" s="25">
        <v>22.72</v>
      </c>
      <c r="EB7" s="25">
        <v>24.16</v>
      </c>
      <c r="EC7" s="25">
        <v>26.78</v>
      </c>
      <c r="ED7" s="25">
        <v>0.22</v>
      </c>
      <c r="EE7" s="25">
        <v>0.15</v>
      </c>
      <c r="EF7" s="25">
        <v>0.4</v>
      </c>
      <c r="EG7" s="25">
        <v>0.51</v>
      </c>
      <c r="EH7" s="25">
        <v>0.23</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2026-02-25T02:38:57Z</cp:lastPrinted>
  <dcterms:created xsi:type="dcterms:W3CDTF">2025-12-12T09:24:37Z</dcterms:created>
  <dcterms:modified xsi:type="dcterms:W3CDTF">2026-02-25T03:55:56Z</dcterms:modified>
  <cp:category/>
</cp:coreProperties>
</file>