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10.杵築市\"/>
    </mc:Choice>
  </mc:AlternateContent>
  <xr:revisionPtr revIDLastSave="0" documentId="13_ncr:1_{06A11CA2-C820-4CFC-8A3E-A8EF29E2C36A}" xr6:coauthVersionLast="47" xr6:coauthVersionMax="47" xr10:uidLastSave="{00000000-0000-0000-0000-000000000000}"/>
  <workbookProtection workbookAlgorithmName="SHA-512" workbookHashValue="h1hlBtnGMTPQXVCIQO/l/CqLwv9Gxlk2l0PKUUbKMDwrV1Io7rarC5zMCfIssl0A07+/RAu+RxZvxo8LbHUnVQ==" workbookSaltValue="uYUt0odHamkRqnaZZwSISQ==" workbookSpinCount="100000" lockStructure="1"/>
  <bookViews>
    <workbookView xWindow="28680" yWindow="-3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J85" i="4"/>
  <c r="G85" i="4"/>
  <c r="E85" i="4"/>
  <c r="I10" i="4"/>
  <c r="AL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<sst xmlns="http://schemas.openxmlformats.org/spreadsheetml/2006/main" count="319" uniqueCount="116">
  <si>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</si>
  <si>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</si>
  <si>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</si>
  <si>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</si>
  <si>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</si>
  <si>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</si>
  <si>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</si>
  <si>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</si>
  <si>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</si>
  <si>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</si>
  <si>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</si>
  <si>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</si>
  <si>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</si>
  <si>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</si>
  <si>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</si>
  <si>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</si>
  <si>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</si>
  <si>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</si>
  <si>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</si>
  <si>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</si>
  <si>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</si>
  <si>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</si>
  <si>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</si>
  <si>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</si>
  <si>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</si>
  <si>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</si>
  <si>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</si>
  <si>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</si>
  <si>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</si>
  <si>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</si>
  <si>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</si>
  <si>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</si>
  <si>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</si>
  <si>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</si>
  <si>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</si>
  <si>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</si>
  <si>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</si>
  <si>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</si>
  <si>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</si>
  <si>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</si>
  <si>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</si>
  <si>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</si>
  <si>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</si>
  <si>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</si>
  <si>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</si>
  <si>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</si>
  <si>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</si>
  <si>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</si>
  <si>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</si>
  <si>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</si>
  <si>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</si>
  <si>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</si>
  <si>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</si>
  <si>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</si>
  <si>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</si>
  <si>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</si>
  <si>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</si>
  <si>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</si>
  <si>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</si>
  <si>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</si>
  <si>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</si>
  <si>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</si>
  <si>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</si>
  <si>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</si>
  <si>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</si>
  <si>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</si>
  <si>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</si>
  <si>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</si>
  <si>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</si>
  <si>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</si>
  <si>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</si>
  <si>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</si>
  <si>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</si>
  <si>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</si>
  <si>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</si>
  <si>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</si>
  <si>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</si>
  <si>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</si>
  <si>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</si>
  <si>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</si>
  <si>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</si>
  <si>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</si>
  <si>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</si>
  <si>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</si>
  <si>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</si>
  <si>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</si>
  <si>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</si>
  <si>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</si>
  <si>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</si>
  <si>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</si>
  <si>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</si>
  <si>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</si>
  <si>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</si>
  <si>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</si>
  <si>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</si>
  <si>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</si>
  <si>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杵築市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</si>
  <si>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</si>
  <si>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</si>
  <si>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</si>
  <si>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</si>
  <si>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</si>
  <si>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</si>
  <si>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</si>
  <si>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</si>
  <si>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</si>
  <si>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</si>
  <si>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</si>
  <si>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</si>
  <si>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</si>
  <si>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</si>
  <si>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</si>
  <si>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</si>
  <si>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令和6年度から地方公営企業法を適用し企業会計に移行した。
①100％を上回ってはいるが、類似団体平均を下回っているため更なる収入確保と経費削減を図る必要がある。
③決算時点における未収未払残高によって大きく数値が変動してしまう部分はあるが、本市では流動負債の大部分を占める企業債の償還を一般会計からの繰入金に大きく依存しており、内部留保資金が著しく少ないことが流動比率の低い要因となっているため、更なる収入確保等により内部留保資金を増やしていく必要がある。
④類似団体平均を大きく上回っており、施設規模に対して収益が著しく小さいことが一因となっているため、適正な収益確保の取組を行っていく必要がある。
⑤費用に対して収益が小さいことから類似団体と比較しても低くなっており、引き続き収支改善のための取り組みを行っていく必要がある。
⑥維持管理費用に対して有収水量が少ないこともあり、汚水処理原価は類似団体平均と比較しても高くなっている。今後は人口減少による更なる有収水量の減が見込まれるため、引き続き経費削減に努める必要がある。
⑦⑧類似団体平均を下回っている状況であり、今後は人口減少による収入減も想定されるため、引き続き接続率向上のための取り組みを行っていく必要がある。</t>
    <rPh sb="230" eb="234">
      <t>ルイジダンタイ</t>
    </rPh>
    <rPh sb="234" eb="236">
      <t>ヘイキン</t>
    </rPh>
    <rPh sb="237" eb="238">
      <t>オオ</t>
    </rPh>
    <rPh sb="240" eb="242">
      <t>ウワマワ</t>
    </rPh>
    <rPh sb="247" eb="251">
      <t>シセツキボ</t>
    </rPh>
    <rPh sb="252" eb="253">
      <t>タイ</t>
    </rPh>
    <rPh sb="255" eb="257">
      <t>シュウエキ</t>
    </rPh>
    <rPh sb="258" eb="259">
      <t>イチジル</t>
    </rPh>
    <rPh sb="261" eb="262">
      <t>チイ</t>
    </rPh>
    <rPh sb="267" eb="269">
      <t>イチイン</t>
    </rPh>
    <rPh sb="278" eb="280">
      <t>テキセイ</t>
    </rPh>
    <rPh sb="281" eb="283">
      <t>シュウエキ</t>
    </rPh>
    <rPh sb="283" eb="285">
      <t>カクホ</t>
    </rPh>
    <rPh sb="286" eb="288">
      <t>トリクミ</t>
    </rPh>
    <rPh sb="289" eb="290">
      <t>オコナ</t>
    </rPh>
    <rPh sb="294" eb="296">
      <t>ヒツヨウ</t>
    </rPh>
    <rPh sb="302" eb="304">
      <t>ヒヨウ</t>
    </rPh>
    <rPh sb="305" eb="306">
      <t>タイ</t>
    </rPh>
    <rPh sb="308" eb="310">
      <t>シュウエキ</t>
    </rPh>
    <rPh sb="311" eb="312">
      <t>チイ</t>
    </rPh>
    <rPh sb="318" eb="322">
      <t>ルイジダンタイ</t>
    </rPh>
    <rPh sb="323" eb="325">
      <t>ヒカク</t>
    </rPh>
    <rPh sb="328" eb="329">
      <t>ヒク</t>
    </rPh>
    <rPh sb="358" eb="360">
      <t>ヒツヨウ</t>
    </rPh>
    <rPh sb="366" eb="370">
      <t>イジカンリ</t>
    </rPh>
    <rPh sb="370" eb="372">
      <t>ヒヨウ</t>
    </rPh>
    <rPh sb="373" eb="374">
      <t>タイ</t>
    </rPh>
    <rPh sb="376" eb="380">
      <t>ユウシュウスイリョウ</t>
    </rPh>
    <rPh sb="381" eb="382">
      <t>スク</t>
    </rPh>
    <rPh sb="390" eb="396">
      <t>オスイショリゲンカ</t>
    </rPh>
    <rPh sb="397" eb="401">
      <t>ルイジダンタイ</t>
    </rPh>
    <rPh sb="401" eb="403">
      <t>ヘイキン</t>
    </rPh>
    <rPh sb="404" eb="406">
      <t>ヒカク</t>
    </rPh>
    <rPh sb="409" eb="410">
      <t>タカ</t>
    </rPh>
    <rPh sb="427" eb="428">
      <t>サラ</t>
    </rPh>
    <rPh sb="430" eb="434">
      <t>ユウシュウスイリョウ</t>
    </rPh>
    <phoneticPr fontId="4"/>
  </si>
  <si>
    <t>①令和6年度から企業会計に移行したが、減価償却累計額はゼロからの積み上げとなるため、類似団体平均を大きく下回る値となっているが、供用開始から20年以上が経過し、施設の老朽化が進んできているため、計画的に改築更新を行っていく必要がある。
②③管渠の耐用年数（50年）は経過していないが、施設のライフサイクルコストの最小化や計画的な予防保全により安全性の確保に努めていく。</t>
    <rPh sb="111" eb="113">
      <t>ヒツヨウ</t>
    </rPh>
    <rPh sb="178" eb="179">
      <t>ツト</t>
    </rPh>
    <phoneticPr fontId="4"/>
  </si>
  <si>
    <t>令和6年度から地方公営企業法を適用したが、本市の農業集落排水は、投資した経費に見合った収入を得ることができておらず、経営が良好とはいえない状態である。今後も処理区域内人口の減少により、更なる収入の減少が見込まれており、また、昨今の物価高騰に伴う維持管理費等の増に対応していくためにも、適切な水準への使用料の見直しを定期的に行っていく必要がある。
老朽化対策としては、施設の計画的な改築更新を行うことでライフサイクルコストの最小化や平準化を図り、適正な施設管理に努めるとともに、人材確保が困難となってきている技術職員の確保及び育成に努めていく。</t>
    <rPh sb="0" eb="2">
      <t>レイワ</t>
    </rPh>
    <rPh sb="3" eb="5">
      <t>ネンド</t>
    </rPh>
    <rPh sb="7" eb="14">
      <t>チホウコウエイキギョウホウ</t>
    </rPh>
    <rPh sb="15" eb="17">
      <t>テキヨウ</t>
    </rPh>
    <rPh sb="166" eb="16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</si>
</sst>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BFF-4C65-A41D-7AD1E0597C2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EBFF-4C65-A41D-7AD1E0597C2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40.35</c:v>
                </c:pt>
              </c:numCache>
            </c:numRef>
          </c:val>
          <c:extLst>
            <c:ext xmlns:c16="http://schemas.microsoft.com/office/drawing/2014/chart" uri="{C3380CC4-5D6E-409C-BE32-E72D297353CC}">
              <c16:uniqueId val="{00000000-2EC4-487C-8087-DA9B02EED61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2EC4-487C-8087-DA9B02EED61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80.95</c:v>
                </c:pt>
              </c:numCache>
            </c:numRef>
          </c:val>
          <c:extLst>
            <c:ext xmlns:c16="http://schemas.microsoft.com/office/drawing/2014/chart" uri="{C3380CC4-5D6E-409C-BE32-E72D297353CC}">
              <c16:uniqueId val="{00000000-BC61-44B3-94A1-EC5ED646424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BC61-44B3-94A1-EC5ED646424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101.04</c:v>
                </c:pt>
              </c:numCache>
            </c:numRef>
          </c:val>
          <c:extLst>
            <c:ext xmlns:c16="http://schemas.microsoft.com/office/drawing/2014/chart" uri="{C3380CC4-5D6E-409C-BE32-E72D297353CC}">
              <c16:uniqueId val="{00000000-FC91-4378-ACF2-3DB7C2675BB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FC91-4378-ACF2-3DB7C2675BB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3.78</c:v>
                </c:pt>
              </c:numCache>
            </c:numRef>
          </c:val>
          <c:extLst>
            <c:ext xmlns:c16="http://schemas.microsoft.com/office/drawing/2014/chart" uri="{C3380CC4-5D6E-409C-BE32-E72D297353CC}">
              <c16:uniqueId val="{00000000-2FB2-4C02-97EC-BC78CFCA8C8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2FB2-4C02-97EC-BC78CFCA8C8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512-490F-93CF-609D368E0F9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D512-490F-93CF-609D368E0F9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100-42A8-A9CA-D1B7CB934FB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8100-42A8-A9CA-D1B7CB934FB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16.73</c:v>
                </c:pt>
              </c:numCache>
            </c:numRef>
          </c:val>
          <c:extLst>
            <c:ext xmlns:c16="http://schemas.microsoft.com/office/drawing/2014/chart" uri="{C3380CC4-5D6E-409C-BE32-E72D297353CC}">
              <c16:uniqueId val="{00000000-920F-427F-BAF3-472A3E19BBA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920F-427F-BAF3-472A3E19BBA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1628.68</c:v>
                </c:pt>
              </c:numCache>
            </c:numRef>
          </c:val>
          <c:extLst>
            <c:ext xmlns:c16="http://schemas.microsoft.com/office/drawing/2014/chart" uri="{C3380CC4-5D6E-409C-BE32-E72D297353CC}">
              <c16:uniqueId val="{00000000-2953-4D39-9FC9-C8AC1EA6D23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2953-4D39-9FC9-C8AC1EA6D23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30.58</c:v>
                </c:pt>
              </c:numCache>
            </c:numRef>
          </c:val>
          <c:extLst>
            <c:ext xmlns:c16="http://schemas.microsoft.com/office/drawing/2014/chart" uri="{C3380CC4-5D6E-409C-BE32-E72D297353CC}">
              <c16:uniqueId val="{00000000-5609-402F-8507-68F99EDCBC6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5609-402F-8507-68F99EDCBC6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435.05</c:v>
                </c:pt>
              </c:numCache>
            </c:numRef>
          </c:val>
          <c:extLst>
            <c:ext xmlns:c16="http://schemas.microsoft.com/office/drawing/2014/chart" uri="{C3380CC4-5D6E-409C-BE32-E72D297353CC}">
              <c16:uniqueId val="{00000000-9FC0-425F-9425-61DAD9D3B74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9FC0-425F-9425-61DAD9D3B74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大分県　杵築市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26153</v>
      </c>
      <c r="AM8" s="44"/>
      <c r="AN8" s="44"/>
      <c r="AO8" s="44"/>
      <c r="AP8" s="44"/>
      <c r="AQ8" s="44"/>
      <c r="AR8" s="44"/>
      <c r="AS8" s="44"/>
      <c r="AT8" s="45">
        <f>データ!T6</f>
        <v>280.08</v>
      </c>
      <c r="AU8" s="45"/>
      <c r="AV8" s="45"/>
      <c r="AW8" s="45"/>
      <c r="AX8" s="45"/>
      <c r="AY8" s="45"/>
      <c r="AZ8" s="45"/>
      <c r="BA8" s="45"/>
      <c r="BB8" s="45">
        <f>データ!U6</f>
        <v>93.38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75.97</v>
      </c>
      <c r="J10" s="45"/>
      <c r="K10" s="45"/>
      <c r="L10" s="45"/>
      <c r="M10" s="45"/>
      <c r="N10" s="45"/>
      <c r="O10" s="45"/>
      <c r="P10" s="45">
        <f>データ!P6</f>
        <v>3.47</v>
      </c>
      <c r="Q10" s="45"/>
      <c r="R10" s="45"/>
      <c r="S10" s="45"/>
      <c r="T10" s="45"/>
      <c r="U10" s="45"/>
      <c r="V10" s="45"/>
      <c r="W10" s="45">
        <f>データ!Q6</f>
        <v>98.15</v>
      </c>
      <c r="X10" s="45"/>
      <c r="Y10" s="45"/>
      <c r="Z10" s="45"/>
      <c r="AA10" s="45"/>
      <c r="AB10" s="45"/>
      <c r="AC10" s="45"/>
      <c r="AD10" s="44">
        <f>データ!R6</f>
        <v>3390</v>
      </c>
      <c r="AE10" s="44"/>
      <c r="AF10" s="44"/>
      <c r="AG10" s="44"/>
      <c r="AH10" s="44"/>
      <c r="AI10" s="44"/>
      <c r="AJ10" s="44"/>
      <c r="AK10" s="2"/>
      <c r="AL10" s="44">
        <f>データ!V6</f>
        <v>903</v>
      </c>
      <c r="AM10" s="44"/>
      <c r="AN10" s="44"/>
      <c r="AO10" s="44"/>
      <c r="AP10" s="44"/>
      <c r="AQ10" s="44"/>
      <c r="AR10" s="44"/>
      <c r="AS10" s="44"/>
      <c r="AT10" s="45">
        <f>データ!W6</f>
        <v>0.77</v>
      </c>
      <c r="AU10" s="45"/>
      <c r="AV10" s="45"/>
      <c r="AW10" s="45"/>
      <c r="AX10" s="45"/>
      <c r="AY10" s="45"/>
      <c r="AZ10" s="45"/>
      <c r="BA10" s="45"/>
      <c r="BB10" s="45">
        <f>データ!X6</f>
        <v>1172.73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gIGxcjc+8ilFFmQcdcmuRMsdS+E3wYzHssRX7+pd1bdEWEZ4bippPTwJ8aHdYCMem9K4KXFNz1qqLnPzCZ/0rQ==" saltValue="3Fqi3zvo8/p/8zPZuBCiX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442101</v>
      </c>
      <c r="D6" s="19">
        <f t="shared" si="3"/>
        <v>46</v>
      </c>
      <c r="E6" s="19">
        <f t="shared" si="3"/>
        <v>17</v>
      </c>
      <c r="F6" s="19">
        <f t="shared" si="3"/>
        <v>5</v>
      </c>
      <c r="G6" s="19">
        <f t="shared" si="3"/>
        <v>0</v>
      </c>
      <c r="H6" s="19" t="str">
        <f t="shared" si="3"/>
        <v>大分県　杵築市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75.97</v>
      </c>
      <c r="P6" s="20">
        <f t="shared" si="3"/>
        <v>3.47</v>
      </c>
      <c r="Q6" s="20">
        <f t="shared" si="3"/>
        <v>98.15</v>
      </c>
      <c r="R6" s="20">
        <f t="shared" si="3"/>
        <v>3390</v>
      </c>
      <c r="S6" s="20">
        <f t="shared" si="3"/>
        <v>26153</v>
      </c>
      <c r="T6" s="20">
        <f t="shared" si="3"/>
        <v>280.08</v>
      </c>
      <c r="U6" s="20">
        <f t="shared" si="3"/>
        <v>93.38</v>
      </c>
      <c r="V6" s="20">
        <f t="shared" si="3"/>
        <v>903</v>
      </c>
      <c r="W6" s="20">
        <f t="shared" si="3"/>
        <v>0.77</v>
      </c>
      <c r="X6" s="20">
        <f t="shared" si="3"/>
        <v>1172.73</v>
      </c>
      <c r="Y6" s="21" t="str">
        <f>IF(Y7="",NA(),Y7)</f>
        <v>-</v>
      </c>
      <c r="Z6" s="21" t="str">
        <f t="shared" ref="Z6:AH6" si="4">IF(Z7="",NA(),Z7)</f>
        <v>-</v>
      </c>
      <c r="AA6" s="21" t="str">
        <f t="shared" si="4"/>
        <v>-</v>
      </c>
      <c r="AB6" s="21" t="str">
        <f t="shared" si="4"/>
        <v>-</v>
      </c>
      <c r="AC6" s="21">
        <f t="shared" si="4"/>
        <v>101.04</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16.73</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1628.68</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30.58</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435.05</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40.35</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80.95</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3.78</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442101</v>
      </c>
      <c r="D7" s="23">
        <v>46</v>
      </c>
      <c r="E7" s="23">
        <v>17</v>
      </c>
      <c r="F7" s="23">
        <v>5</v>
      </c>
      <c r="G7" s="23">
        <v>0</v>
      </c>
      <c r="H7" s="23" t="s">
        <v>96</v>
      </c>
      <c r="I7" s="23" t="s">
        <v>97</v>
      </c>
      <c r="J7" s="23" t="s">
        <v>98</v>
      </c>
      <c r="K7" s="23" t="s">
        <v>99</v>
      </c>
      <c r="L7" s="23" t="s">
        <v>100</v>
      </c>
      <c r="M7" s="23" t="s">
        <v>101</v>
      </c>
      <c r="N7" s="24" t="s">
        <v>102</v>
      </c>
      <c r="O7" s="24">
        <v>75.97</v>
      </c>
      <c r="P7" s="24">
        <v>3.47</v>
      </c>
      <c r="Q7" s="24">
        <v>98.15</v>
      </c>
      <c r="R7" s="24">
        <v>3390</v>
      </c>
      <c r="S7" s="24">
        <v>26153</v>
      </c>
      <c r="T7" s="24">
        <v>280.08</v>
      </c>
      <c r="U7" s="24">
        <v>93.38</v>
      </c>
      <c r="V7" s="24">
        <v>903</v>
      </c>
      <c r="W7" s="24">
        <v>0.77</v>
      </c>
      <c r="X7" s="24">
        <v>1172.73</v>
      </c>
      <c r="Y7" s="24" t="s">
        <v>102</v>
      </c>
      <c r="Z7" s="24" t="s">
        <v>102</v>
      </c>
      <c r="AA7" s="24" t="s">
        <v>102</v>
      </c>
      <c r="AB7" s="24" t="s">
        <v>102</v>
      </c>
      <c r="AC7" s="24">
        <v>101.04</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16.73</v>
      </c>
      <c r="AZ7" s="24" t="s">
        <v>102</v>
      </c>
      <c r="BA7" s="24" t="s">
        <v>102</v>
      </c>
      <c r="BB7" s="24" t="s">
        <v>102</v>
      </c>
      <c r="BC7" s="24" t="s">
        <v>102</v>
      </c>
      <c r="BD7" s="24">
        <v>58.25</v>
      </c>
      <c r="BE7" s="24">
        <v>47.19</v>
      </c>
      <c r="BF7" s="24" t="s">
        <v>102</v>
      </c>
      <c r="BG7" s="24" t="s">
        <v>102</v>
      </c>
      <c r="BH7" s="24" t="s">
        <v>102</v>
      </c>
      <c r="BI7" s="24" t="s">
        <v>102</v>
      </c>
      <c r="BJ7" s="24">
        <v>1628.68</v>
      </c>
      <c r="BK7" s="24" t="s">
        <v>102</v>
      </c>
      <c r="BL7" s="24" t="s">
        <v>102</v>
      </c>
      <c r="BM7" s="24" t="s">
        <v>102</v>
      </c>
      <c r="BN7" s="24" t="s">
        <v>102</v>
      </c>
      <c r="BO7" s="24">
        <v>791.46</v>
      </c>
      <c r="BP7" s="24">
        <v>798.1</v>
      </c>
      <c r="BQ7" s="24" t="s">
        <v>102</v>
      </c>
      <c r="BR7" s="24" t="s">
        <v>102</v>
      </c>
      <c r="BS7" s="24" t="s">
        <v>102</v>
      </c>
      <c r="BT7" s="24" t="s">
        <v>102</v>
      </c>
      <c r="BU7" s="24">
        <v>30.58</v>
      </c>
      <c r="BV7" s="24" t="s">
        <v>102</v>
      </c>
      <c r="BW7" s="24" t="s">
        <v>102</v>
      </c>
      <c r="BX7" s="24" t="s">
        <v>102</v>
      </c>
      <c r="BY7" s="24" t="s">
        <v>102</v>
      </c>
      <c r="BZ7" s="24">
        <v>47.96</v>
      </c>
      <c r="CA7" s="24">
        <v>54.51</v>
      </c>
      <c r="CB7" s="24" t="s">
        <v>102</v>
      </c>
      <c r="CC7" s="24" t="s">
        <v>102</v>
      </c>
      <c r="CD7" s="24" t="s">
        <v>102</v>
      </c>
      <c r="CE7" s="24" t="s">
        <v>102</v>
      </c>
      <c r="CF7" s="24">
        <v>435.05</v>
      </c>
      <c r="CG7" s="24" t="s">
        <v>102</v>
      </c>
      <c r="CH7" s="24" t="s">
        <v>102</v>
      </c>
      <c r="CI7" s="24" t="s">
        <v>102</v>
      </c>
      <c r="CJ7" s="24" t="s">
        <v>102</v>
      </c>
      <c r="CK7" s="24">
        <v>325.85000000000002</v>
      </c>
      <c r="CL7" s="24">
        <v>286.33</v>
      </c>
      <c r="CM7" s="24" t="s">
        <v>102</v>
      </c>
      <c r="CN7" s="24" t="s">
        <v>102</v>
      </c>
      <c r="CO7" s="24" t="s">
        <v>102</v>
      </c>
      <c r="CP7" s="24" t="s">
        <v>102</v>
      </c>
      <c r="CQ7" s="24">
        <v>40.35</v>
      </c>
      <c r="CR7" s="24" t="s">
        <v>102</v>
      </c>
      <c r="CS7" s="24" t="s">
        <v>102</v>
      </c>
      <c r="CT7" s="24" t="s">
        <v>102</v>
      </c>
      <c r="CU7" s="24" t="s">
        <v>102</v>
      </c>
      <c r="CV7" s="24">
        <v>45.32</v>
      </c>
      <c r="CW7" s="24">
        <v>49.92</v>
      </c>
      <c r="CX7" s="24" t="s">
        <v>102</v>
      </c>
      <c r="CY7" s="24" t="s">
        <v>102</v>
      </c>
      <c r="CZ7" s="24" t="s">
        <v>102</v>
      </c>
      <c r="DA7" s="24" t="s">
        <v>102</v>
      </c>
      <c r="DB7" s="24">
        <v>80.95</v>
      </c>
      <c r="DC7" s="24" t="s">
        <v>102</v>
      </c>
      <c r="DD7" s="24" t="s">
        <v>102</v>
      </c>
      <c r="DE7" s="24" t="s">
        <v>102</v>
      </c>
      <c r="DF7" s="24" t="s">
        <v>102</v>
      </c>
      <c r="DG7" s="24">
        <v>83.54</v>
      </c>
      <c r="DH7" s="24">
        <v>87.8</v>
      </c>
      <c r="DI7" s="24" t="s">
        <v>102</v>
      </c>
      <c r="DJ7" s="24" t="s">
        <v>102</v>
      </c>
      <c r="DK7" s="24" t="s">
        <v>102</v>
      </c>
      <c r="DL7" s="24" t="s">
        <v>102</v>
      </c>
      <c r="DM7" s="24">
        <v>3.78</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2026-01-28T06:38:07Z</cp:lastPrinted>
  <dcterms:created xsi:type="dcterms:W3CDTF">2025-12-23T06:24:24Z</dcterms:created>
  <dcterms:modified xsi:type="dcterms:W3CDTF">2026-03-06T01:54:48Z</dcterms:modified>
  <cp:category/>
</cp:coreProperties>
</file>