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3_市町村回答\10.杵築市　鬼塚分確認待ち\"/>
    </mc:Choice>
  </mc:AlternateContent>
  <xr:revisionPtr revIDLastSave="0" documentId="13_ncr:1_{59AFC44C-88CC-457B-8E07-A9FD28E59710}" xr6:coauthVersionLast="47" xr6:coauthVersionMax="47" xr10:uidLastSave="{00000000-0000-0000-0000-000000000000}"/>
  <workbookProtection workbookAlgorithmName="SHA-512" workbookHashValue="DSex3fs4I8MBpXGtFxZYS7nhfbibD8Yu85egZCKBydvIreAYrSitKBxZYTggknP94Vh5o1ft1fmsZT4oStjR4Q==" workbookSaltValue="raLrEqwngPrPJ7t8Vc5uJg==" workbookSpinCount="100000" lockStructure="1"/>
  <bookViews>
    <workbookView xWindow="-27105" yWindow="720" windowWidth="23415" windowHeight="13410" xr2:uid="{00000000-000D-0000-FFFF-FFFF00000000}"/>
  </bookViews>
  <sheets>
    <sheet name="法適用_水道事業" sheetId="4" r:id="rId1"/>
    <sheet name="データ" sheetId="5" state="hidden" r:id="rId2"/>
  </sheets>
  <definedNames>
    <definedName name="_xlnm.Print_Area" localSheetId="0">法適用_水道事業!$A$1:$BZ$82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O6" i="5"/>
  <c r="I10" i="4" s="1"/>
  <c r="N6" i="5"/>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H85" i="4"/>
  <c r="F85" i="4"/>
  <c r="BB10" i="4"/>
  <c r="AT10" i="4"/>
  <c r="AL10" i="4"/>
  <c r="W10" i="4"/>
  <c r="P10" i="4"/>
  <c r="B10" i="4"/>
  <c r="BB8" i="4"/>
  <c r="AD8" i="4"/>
  <c r="W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<sst xmlns="http://schemas.openxmlformats.org/spreadsheetml/2006/main" count="228" uniqueCount="112">
  <si>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</si>
  <si>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</si>
  <si>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</si>
  <si>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</si>
  <si>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</si>
  <si>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</si>
  <si>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</si>
  <si>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</si>
  <si>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</si>
  <si>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</si>
  <si>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</si>
  <si>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</si>
  <si>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</si>
  <si>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</si>
  <si>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</si>
  <si>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</si>
  <si>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</si>
  <si>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</si>
  <si>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</si>
  <si>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</si>
  <si>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</si>
  <si>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</si>
  <si>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</si>
  <si>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</si>
  <si>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</si>
  <si>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</si>
  <si>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</si>
  <si>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</si>
  <si>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</si>
  <si>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</si>
  <si>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</si>
  <si>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</si>
  <si>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</si>
  <si>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</si>
  <si>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</si>
  <si>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</si>
  <si>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</si>
  <si>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</si>
  <si>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</si>
  <si>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</si>
  <si>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</si>
  <si>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</si>
  <si>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</si>
  <si>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</si>
  <si>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</si>
  <si>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</si>
  <si>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</si>
  <si>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</si>
  <si>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</si>
  <si>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</si>
  <si>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</si>
  <si>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</si>
  <si>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</si>
  <si>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</si>
  <si>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</si>
  <si>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</si>
  <si>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</si>
  <si>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</si>
  <si>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</si>
  <si>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</si>
  <si>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</si>
  <si>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</si>
  <si>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</si>
  <si>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</si>
  <si>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</si>
  <si>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</si>
  <si>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</si>
  <si>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</si>
  <si>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</si>
  <si>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</si>
  <si>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</si>
  <si>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</si>
  <si>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</si>
  <si>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</si>
  <si>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</si>
  <si>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</si>
  <si>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</si>
  <si>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</si>
  <si>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</si>
  <si>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</si>
  <si>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</si>
  <si>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</si>
  <si>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</si>
  <si>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</si>
  <si>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</si>
  <si>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</si>
  <si>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</si>
  <si>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</si>
  <si>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</si>
  <si>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</si>
  <si>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</si>
  <si>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</si>
  <si>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</si>
  <si>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杵築市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</si>
  <si>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</si>
  <si>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</si>
  <si>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</si>
  <si>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</si>
  <si>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</si>
  <si>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</si>
  <si>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</si>
  <si>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</si>
  <si>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</si>
  <si>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</si>
  <si>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</si>
  <si>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</si>
  <si>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</si>
  <si>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</si>
  <si>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</si>
  <si>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有形固定資産のうち、償却対象資産の減価償却がどの程度進んでいるかを表す指標。R2の全簡易水道事業の統合により、全国平均を大幅に下回っています。配管等の老朽化は進行していることから、今後計画的な更新が必要です。②『管路経年比率』…法定耐用年数を超えた管路延長の割合を表す指標。全国平均を下回っていますが、老朽管の計画的な更新を行うよう努めます。③『管路更新率』…当該年度に更新した管路延長の割合を表す指標。類似団体平均値及び全国平均を上回っていますが、重要性の高い管路を計画的、効果的に更新を進めていく必要があります。</t>
    <rPh sb="177" eb="178">
      <t>オコナ</t>
    </rPh>
    <rPh sb="181" eb="182">
      <t>ツト</t>
    </rPh>
    <phoneticPr fontId="4"/>
  </si>
  <si>
    <t>①『経常収支比率』…経常費用が経常収益でどの程度補われているかを示す指標。給水人口が減少傾向である中、R5は料金改定により増加、R6は前年比2.13％減少しましたが、引き続き100％を上回っています。②『累積欠損金』…杵築浄水場整備事業に係る特別損失により大幅な増加となったが、R5以降は欠損金の一部解消ができています。引き続き経営の健全化に取り組んでいきます。③『流動比率』…流動負債に対する流動資産の割合で、短期債務に対する支払能力を表す指標。100％を上回っており良好ですが、R2に全簡易水道事業を統合したため負債が膨らんでいます。④『企業債残高対給水収益比率』…給水収益に対する企業債残高の割合であり、企業債残高の規模を表す指標。R6からR8にかけて、浄水場の改修事業に伴う費用を企業債借入することから、今後は上昇する見込みです。必要に応じ適切な企業債新規借入を行います。⑤『料金回収率』…給水に係る費用が、どの程度給水収益で賄えているかを表した指標。R5の料金改定により数値の改善が図られましたが、依然として100％を下回っており、必要な経費を給水収益で賄えておらず、適正な料金水準への見直しが必要です。⑥『給水原価』…R2に全簡易水道事業を統合したことによる費用増により、類似団体平均値及び全国平均と比べて高くなっています。また、有収水量の減少と物価高騰などによる費用増により増加傾向にあります。経営の効率化と漏水率の低減に努める必要があります。⑦『施設利用率』…配水能力に対する配水量の割合で、施設の利用状況を判断する指標。類似団体平均値に比べて高い水準であるものの、今後は、給水人口の減少等による水需要の減少も見込まれることから、適正な施設規模の検討が必要です。⑧『有収率』…施設の稼働が収益につながっているかを判断する指標。類似団体平均値を上回っていますが、R5に実施した衛星漏水調査を活用し漏水防止を行うなど、引き続き有収率の上昇に向け努力していきます。</t>
    <rPh sb="49" eb="50">
      <t>ナカ</t>
    </rPh>
    <rPh sb="61" eb="63">
      <t>ゾウカ</t>
    </rPh>
    <rPh sb="75" eb="77">
      <t>ゲンショウ</t>
    </rPh>
    <rPh sb="83" eb="84">
      <t>ヒ</t>
    </rPh>
    <rPh sb="85" eb="86">
      <t>ツヅ</t>
    </rPh>
    <rPh sb="109" eb="111">
      <t>キツキ</t>
    </rPh>
    <rPh sb="141" eb="143">
      <t>イコウ</t>
    </rPh>
    <rPh sb="160" eb="161">
      <t>ヒ</t>
    </rPh>
    <rPh sb="162" eb="163">
      <t>ツヅ</t>
    </rPh>
    <rPh sb="171" eb="172">
      <t>ト</t>
    </rPh>
    <rPh sb="173" eb="174">
      <t>ク</t>
    </rPh>
    <rPh sb="339" eb="340">
      <t>トモナ</t>
    </rPh>
    <rPh sb="356" eb="358">
      <t>コンゴ</t>
    </rPh>
    <rPh sb="359" eb="361">
      <t>ジョウショウ</t>
    </rPh>
    <rPh sb="363" eb="365">
      <t>ミコ</t>
    </rPh>
    <rPh sb="439" eb="441">
      <t>スウチ</t>
    </rPh>
    <rPh sb="442" eb="444">
      <t>カイゼン</t>
    </rPh>
    <rPh sb="445" eb="446">
      <t>ハカ</t>
    </rPh>
    <rPh sb="453" eb="455">
      <t>イゼン</t>
    </rPh>
    <rPh sb="497" eb="499">
      <t>ミナオ</t>
    </rPh>
    <rPh sb="536" eb="537">
      <t>ゾウ</t>
    </rPh>
    <rPh sb="541" eb="543">
      <t>ルイジ</t>
    </rPh>
    <rPh sb="558" eb="559">
      <t>タカ</t>
    </rPh>
    <rPh sb="594" eb="596">
      <t>ゾウカ</t>
    </rPh>
    <rPh sb="596" eb="598">
      <t>ケイコウ</t>
    </rPh>
    <rPh sb="668" eb="672">
      <t>ルイジダンタイ</t>
    </rPh>
    <rPh sb="676" eb="677">
      <t>クラ</t>
    </rPh>
    <rPh sb="679" eb="680">
      <t>タカ</t>
    </rPh>
    <rPh sb="681" eb="683">
      <t>スイジュン</t>
    </rPh>
    <rPh sb="778" eb="780">
      <t>ウワマワ</t>
    </rPh>
    <rPh sb="809" eb="810">
      <t>オコナ</t>
    </rPh>
    <rPh sb="818" eb="820">
      <t>ユウシュウ</t>
    </rPh>
    <rPh sb="820" eb="821">
      <t>リツ</t>
    </rPh>
    <phoneticPr fontId="4"/>
  </si>
  <si>
    <t>R5の水道料金改定による増収により、各指標において一定の改善が図られ、現時点では、経営の健全性、施設の効率性は概ね確保されているといえます。
しかしながら、将来的には人口減少に伴う水需要の減少と、近年の人件費の増加や物価高騰などによりあらゆる経費の増加が見込まれます。さらに、災害に備えた主要施設の耐震化はもちろんのこと、法定耐用年数を超えた施設及び配管の更新に多額の費用が必要となっていきます。また、人材確保が困難になってきている技術職員の確保と育成にも努めていく必要があります。
このような厳しい経営状況に対応するため、R7からR8にかけて杵築市水道事業審議会を開催し、「杵築市水道ビジョン」の改定を審議するとともに、経営の基本計画である「杵築市水道事業経営戦略」の見直しと、次期料金改定の検討を行い、これらの審議結果に基づいた計画等を着実に実行していくことで、持続可能な健全経営を目指し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</si>
</sst>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Ｐゴシック"/>
      <family val="2"/>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6" fillId="0" borderId="0" xfId="0" applyFont="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7" fillId="0" borderId="1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c:v>
                </c:pt>
                <c:pt idx="1">
                  <c:v>0.33</c:v>
                </c:pt>
                <c:pt idx="2">
                  <c:v>0.61</c:v>
                </c:pt>
                <c:pt idx="3">
                  <c:v>0.64</c:v>
                </c:pt>
                <c:pt idx="4">
                  <c:v>0.82</c:v>
                </c:pt>
              </c:numCache>
            </c:numRef>
          </c:val>
          <c:extLst>
            <c:ext xmlns:c16="http://schemas.microsoft.com/office/drawing/2014/chart" uri="{C3380CC4-5D6E-409C-BE32-E72D297353CC}">
              <c16:uniqueId val="{00000000-672D-465F-902A-5F7C1BBADA7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672D-465F-902A-5F7C1BBADA7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65.430000000000007</c:v>
                </c:pt>
                <c:pt idx="1">
                  <c:v>60.77</c:v>
                </c:pt>
                <c:pt idx="2">
                  <c:v>60.14</c:v>
                </c:pt>
                <c:pt idx="3">
                  <c:v>57.98</c:v>
                </c:pt>
                <c:pt idx="4">
                  <c:v>57.36</c:v>
                </c:pt>
              </c:numCache>
            </c:numRef>
          </c:val>
          <c:extLst>
            <c:ext xmlns:c16="http://schemas.microsoft.com/office/drawing/2014/chart" uri="{C3380CC4-5D6E-409C-BE32-E72D297353CC}">
              <c16:uniqueId val="{00000000-A38F-4641-B37C-BA2CB6CEA81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A38F-4641-B37C-BA2CB6CEA81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83.41</c:v>
                </c:pt>
                <c:pt idx="1">
                  <c:v>82.2</c:v>
                </c:pt>
                <c:pt idx="2">
                  <c:v>81.99</c:v>
                </c:pt>
                <c:pt idx="3">
                  <c:v>82.2</c:v>
                </c:pt>
                <c:pt idx="4">
                  <c:v>82.3</c:v>
                </c:pt>
              </c:numCache>
            </c:numRef>
          </c:val>
          <c:extLst>
            <c:ext xmlns:c16="http://schemas.microsoft.com/office/drawing/2014/chart" uri="{C3380CC4-5D6E-409C-BE32-E72D297353CC}">
              <c16:uniqueId val="{00000000-BEB0-4210-9F32-AB9AAA6BBC8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BEB0-4210-9F32-AB9AAA6BBC8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103.85</c:v>
                </c:pt>
                <c:pt idx="1">
                  <c:v>104.97</c:v>
                </c:pt>
                <c:pt idx="2">
                  <c:v>101.11</c:v>
                </c:pt>
                <c:pt idx="3">
                  <c:v>104.55</c:v>
                </c:pt>
                <c:pt idx="4">
                  <c:v>102.42</c:v>
                </c:pt>
              </c:numCache>
            </c:numRef>
          </c:val>
          <c:extLst>
            <c:ext xmlns:c16="http://schemas.microsoft.com/office/drawing/2014/chart" uri="{C3380CC4-5D6E-409C-BE32-E72D297353CC}">
              <c16:uniqueId val="{00000000-0053-4BC0-9565-8ED2E0704C2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0053-4BC0-9565-8ED2E0704C2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43.89</c:v>
                </c:pt>
                <c:pt idx="1">
                  <c:v>45.09</c:v>
                </c:pt>
                <c:pt idx="2">
                  <c:v>46.85</c:v>
                </c:pt>
                <c:pt idx="3">
                  <c:v>48.51</c:v>
                </c:pt>
                <c:pt idx="4">
                  <c:v>49.9</c:v>
                </c:pt>
              </c:numCache>
            </c:numRef>
          </c:val>
          <c:extLst>
            <c:ext xmlns:c16="http://schemas.microsoft.com/office/drawing/2014/chart" uri="{C3380CC4-5D6E-409C-BE32-E72D297353CC}">
              <c16:uniqueId val="{00000000-B941-4CBB-807F-98EBE17B304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B941-4CBB-807F-98EBE17B304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9.67</c:v>
                </c:pt>
                <c:pt idx="1">
                  <c:v>9.99</c:v>
                </c:pt>
                <c:pt idx="2">
                  <c:v>10.38</c:v>
                </c:pt>
                <c:pt idx="3">
                  <c:v>10.92</c:v>
                </c:pt>
                <c:pt idx="4">
                  <c:v>11.89</c:v>
                </c:pt>
              </c:numCache>
            </c:numRef>
          </c:val>
          <c:extLst>
            <c:ext xmlns:c16="http://schemas.microsoft.com/office/drawing/2014/chart" uri="{C3380CC4-5D6E-409C-BE32-E72D297353CC}">
              <c16:uniqueId val="{00000000-5235-4D05-91B0-0BD512844C1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5235-4D05-91B0-0BD512844C1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formatCode="#,##0.00;&quot;△&quot;#,##0.00">
                  <c:v>0</c:v>
                </c:pt>
                <c:pt idx="1">
                  <c:v>20.07</c:v>
                </c:pt>
                <c:pt idx="2">
                  <c:v>25.11</c:v>
                </c:pt>
                <c:pt idx="3">
                  <c:v>19.02</c:v>
                </c:pt>
                <c:pt idx="4">
                  <c:v>16.2</c:v>
                </c:pt>
              </c:numCache>
            </c:numRef>
          </c:val>
          <c:extLst>
            <c:ext xmlns:c16="http://schemas.microsoft.com/office/drawing/2014/chart" uri="{C3380CC4-5D6E-409C-BE32-E72D297353CC}">
              <c16:uniqueId val="{00000000-4570-436C-B208-3AFCC8571FE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4570-436C-B208-3AFCC8571FE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311.99</c:v>
                </c:pt>
                <c:pt idx="1">
                  <c:v>242.44</c:v>
                </c:pt>
                <c:pt idx="2">
                  <c:v>220.73</c:v>
                </c:pt>
                <c:pt idx="3">
                  <c:v>206.81</c:v>
                </c:pt>
                <c:pt idx="4">
                  <c:v>247.66</c:v>
                </c:pt>
              </c:numCache>
            </c:numRef>
          </c:val>
          <c:extLst>
            <c:ext xmlns:c16="http://schemas.microsoft.com/office/drawing/2014/chart" uri="{C3380CC4-5D6E-409C-BE32-E72D297353CC}">
              <c16:uniqueId val="{00000000-C1CC-424A-BE04-FC402AE9812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C1CC-424A-BE04-FC402AE9812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423.68</c:v>
                </c:pt>
                <c:pt idx="1">
                  <c:v>418.88</c:v>
                </c:pt>
                <c:pt idx="2">
                  <c:v>410.74</c:v>
                </c:pt>
                <c:pt idx="3">
                  <c:v>367.02</c:v>
                </c:pt>
                <c:pt idx="4">
                  <c:v>411.66</c:v>
                </c:pt>
              </c:numCache>
            </c:numRef>
          </c:val>
          <c:extLst>
            <c:ext xmlns:c16="http://schemas.microsoft.com/office/drawing/2014/chart" uri="{C3380CC4-5D6E-409C-BE32-E72D297353CC}">
              <c16:uniqueId val="{00000000-2A0A-4100-8C43-2507BF823D2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2A0A-4100-8C43-2507BF823D2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96.66</c:v>
                </c:pt>
                <c:pt idx="1">
                  <c:v>82.98</c:v>
                </c:pt>
                <c:pt idx="2">
                  <c:v>79.209999999999994</c:v>
                </c:pt>
                <c:pt idx="3">
                  <c:v>85.08</c:v>
                </c:pt>
                <c:pt idx="4">
                  <c:v>85.04</c:v>
                </c:pt>
              </c:numCache>
            </c:numRef>
          </c:val>
          <c:extLst>
            <c:ext xmlns:c16="http://schemas.microsoft.com/office/drawing/2014/chart" uri="{C3380CC4-5D6E-409C-BE32-E72D297353CC}">
              <c16:uniqueId val="{00000000-9D74-4315-BEC5-6F4ACB8D3E4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9D74-4315-BEC5-6F4ACB8D3E4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163.29</c:v>
                </c:pt>
                <c:pt idx="1">
                  <c:v>195.65</c:v>
                </c:pt>
                <c:pt idx="2">
                  <c:v>204.32</c:v>
                </c:pt>
                <c:pt idx="3">
                  <c:v>217.43</c:v>
                </c:pt>
                <c:pt idx="4">
                  <c:v>219.6</c:v>
                </c:pt>
              </c:numCache>
            </c:numRef>
          </c:val>
          <c:extLst>
            <c:ext xmlns:c16="http://schemas.microsoft.com/office/drawing/2014/chart" uri="{C3380CC4-5D6E-409C-BE32-E72D297353CC}">
              <c16:uniqueId val="{00000000-6165-424E-ABBE-78BBA638C8B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6165-424E-ABBE-78BBA638C8B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D86"/>
  <sheetViews>
    <sheetView showGridLines="0" tabSelected="1" view="pageBreakPreview" zoomScale="85" zoomScaleNormal="75" zoomScaleSheetLayoutView="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大分県　杵築市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70"/>
      <c r="P7" s="50" t="s">
        <v>3</v>
      </c>
      <c r="Q7" s="50"/>
      <c r="R7" s="50"/>
      <c r="S7" s="50"/>
      <c r="T7" s="50"/>
      <c r="U7" s="50"/>
      <c r="V7" s="50"/>
      <c r="W7" s="50" t="s">
        <v>4</v>
      </c>
      <c r="X7" s="50"/>
      <c r="Y7" s="50"/>
      <c r="Z7" s="50"/>
      <c r="AA7" s="50"/>
      <c r="AB7" s="50"/>
      <c r="AC7" s="50"/>
      <c r="AD7" s="50" t="s">
        <v>5</v>
      </c>
      <c r="AE7" s="50"/>
      <c r="AF7" s="50"/>
      <c r="AG7" s="50"/>
      <c r="AH7" s="50"/>
      <c r="AI7" s="50"/>
      <c r="AJ7" s="50"/>
      <c r="AK7" s="2"/>
      <c r="AL7" s="50" t="s">
        <v>6</v>
      </c>
      <c r="AM7" s="50"/>
      <c r="AN7" s="50"/>
      <c r="AO7" s="50"/>
      <c r="AP7" s="50"/>
      <c r="AQ7" s="50"/>
      <c r="AR7" s="50"/>
      <c r="AS7" s="50"/>
      <c r="AT7" s="48" t="s">
        <v>7</v>
      </c>
      <c r="AU7" s="49"/>
      <c r="AV7" s="49"/>
      <c r="AW7" s="49"/>
      <c r="AX7" s="49"/>
      <c r="AY7" s="49"/>
      <c r="AZ7" s="49"/>
      <c r="BA7" s="49"/>
      <c r="BB7" s="50" t="s">
        <v>8</v>
      </c>
      <c r="BC7" s="50"/>
      <c r="BD7" s="50"/>
      <c r="BE7" s="50"/>
      <c r="BF7" s="50"/>
      <c r="BG7" s="50"/>
      <c r="BH7" s="50"/>
      <c r="BI7" s="50"/>
      <c r="BJ7" s="3"/>
      <c r="BK7" s="3"/>
      <c r="BL7" s="82" t="s">
        <v>9</v>
      </c>
      <c r="BM7" s="83"/>
      <c r="BN7" s="83"/>
      <c r="BO7" s="83"/>
      <c r="BP7" s="83"/>
      <c r="BQ7" s="83"/>
      <c r="BR7" s="83"/>
      <c r="BS7" s="83"/>
      <c r="BT7" s="83"/>
      <c r="BU7" s="83"/>
      <c r="BV7" s="83"/>
      <c r="BW7" s="83"/>
      <c r="BX7" s="83"/>
      <c r="BY7" s="84"/>
    </row>
    <row r="8" spans="1:78" ht="18.75" customHeight="1" x14ac:dyDescent="0.15">
      <c r="A8" s="2"/>
      <c r="B8" s="75" t="str">
        <f>データ!$I$6</f>
        <v>法適用</v>
      </c>
      <c r="C8" s="76"/>
      <c r="D8" s="76"/>
      <c r="E8" s="76"/>
      <c r="F8" s="76"/>
      <c r="G8" s="76"/>
      <c r="H8" s="76"/>
      <c r="I8" s="75" t="str">
        <f>データ!$J$6</f>
        <v>水道事業</v>
      </c>
      <c r="J8" s="76"/>
      <c r="K8" s="76"/>
      <c r="L8" s="76"/>
      <c r="M8" s="76"/>
      <c r="N8" s="76"/>
      <c r="O8" s="77"/>
      <c r="P8" s="78" t="str">
        <f>データ!$K$6</f>
        <v>末端給水事業</v>
      </c>
      <c r="Q8" s="78"/>
      <c r="R8" s="78"/>
      <c r="S8" s="78"/>
      <c r="T8" s="78"/>
      <c r="U8" s="78"/>
      <c r="V8" s="78"/>
      <c r="W8" s="78" t="str">
        <f>データ!$L$6</f>
        <v>A6</v>
      </c>
      <c r="X8" s="78"/>
      <c r="Y8" s="78"/>
      <c r="Z8" s="78"/>
      <c r="AA8" s="78"/>
      <c r="AB8" s="78"/>
      <c r="AC8" s="78"/>
      <c r="AD8" s="78" t="str">
        <f>データ!$M$6</f>
        <v>非設置</v>
      </c>
      <c r="AE8" s="78"/>
      <c r="AF8" s="78"/>
      <c r="AG8" s="78"/>
      <c r="AH8" s="78"/>
      <c r="AI8" s="78"/>
      <c r="AJ8" s="78"/>
      <c r="AK8" s="2"/>
      <c r="AL8" s="69">
        <f>データ!$R$6</f>
        <v>26153</v>
      </c>
      <c r="AM8" s="69"/>
      <c r="AN8" s="69"/>
      <c r="AO8" s="69"/>
      <c r="AP8" s="69"/>
      <c r="AQ8" s="69"/>
      <c r="AR8" s="69"/>
      <c r="AS8" s="69"/>
      <c r="AT8" s="37">
        <f>データ!$S$6</f>
        <v>280.08</v>
      </c>
      <c r="AU8" s="38"/>
      <c r="AV8" s="38"/>
      <c r="AW8" s="38"/>
      <c r="AX8" s="38"/>
      <c r="AY8" s="38"/>
      <c r="AZ8" s="38"/>
      <c r="BA8" s="38"/>
      <c r="BB8" s="58">
        <f>データ!$T$6</f>
        <v>93.38</v>
      </c>
      <c r="BC8" s="58"/>
      <c r="BD8" s="58"/>
      <c r="BE8" s="58"/>
      <c r="BF8" s="58"/>
      <c r="BG8" s="58"/>
      <c r="BH8" s="58"/>
      <c r="BI8" s="58"/>
      <c r="BJ8" s="3"/>
      <c r="BK8" s="3"/>
      <c r="BL8" s="71" t="s">
        <v>10</v>
      </c>
      <c r="BM8" s="72"/>
      <c r="BN8" s="73" t="s">
        <v>11</v>
      </c>
      <c r="BO8" s="73"/>
      <c r="BP8" s="73"/>
      <c r="BQ8" s="73"/>
      <c r="BR8" s="73"/>
      <c r="BS8" s="73"/>
      <c r="BT8" s="73"/>
      <c r="BU8" s="73"/>
      <c r="BV8" s="73"/>
      <c r="BW8" s="73"/>
      <c r="BX8" s="73"/>
      <c r="BY8" s="74"/>
    </row>
    <row r="9" spans="1:78" ht="18.75" customHeight="1" x14ac:dyDescent="0.15">
      <c r="A9" s="2"/>
      <c r="B9" s="48" t="s">
        <v>12</v>
      </c>
      <c r="C9" s="49"/>
      <c r="D9" s="49"/>
      <c r="E9" s="49"/>
      <c r="F9" s="49"/>
      <c r="G9" s="49"/>
      <c r="H9" s="49"/>
      <c r="I9" s="48" t="s">
        <v>13</v>
      </c>
      <c r="J9" s="49"/>
      <c r="K9" s="49"/>
      <c r="L9" s="49"/>
      <c r="M9" s="49"/>
      <c r="N9" s="49"/>
      <c r="O9" s="70"/>
      <c r="P9" s="50" t="s">
        <v>14</v>
      </c>
      <c r="Q9" s="50"/>
      <c r="R9" s="50"/>
      <c r="S9" s="50"/>
      <c r="T9" s="50"/>
      <c r="U9" s="50"/>
      <c r="V9" s="50"/>
      <c r="W9" s="50" t="s">
        <v>15</v>
      </c>
      <c r="X9" s="50"/>
      <c r="Y9" s="50"/>
      <c r="Z9" s="50"/>
      <c r="AA9" s="50"/>
      <c r="AB9" s="50"/>
      <c r="AC9" s="50"/>
      <c r="AD9" s="2"/>
      <c r="AE9" s="2"/>
      <c r="AF9" s="2"/>
      <c r="AG9" s="2"/>
      <c r="AH9" s="2"/>
      <c r="AI9" s="2"/>
      <c r="AJ9" s="2"/>
      <c r="AK9" s="2"/>
      <c r="AL9" s="50" t="s">
        <v>16</v>
      </c>
      <c r="AM9" s="50"/>
      <c r="AN9" s="50"/>
      <c r="AO9" s="50"/>
      <c r="AP9" s="50"/>
      <c r="AQ9" s="50"/>
      <c r="AR9" s="50"/>
      <c r="AS9" s="50"/>
      <c r="AT9" s="48" t="s">
        <v>17</v>
      </c>
      <c r="AU9" s="49"/>
      <c r="AV9" s="49"/>
      <c r="AW9" s="49"/>
      <c r="AX9" s="49"/>
      <c r="AY9" s="49"/>
      <c r="AZ9" s="49"/>
      <c r="BA9" s="49"/>
      <c r="BB9" s="50" t="s">
        <v>18</v>
      </c>
      <c r="BC9" s="50"/>
      <c r="BD9" s="50"/>
      <c r="BE9" s="50"/>
      <c r="BF9" s="50"/>
      <c r="BG9" s="50"/>
      <c r="BH9" s="50"/>
      <c r="BI9" s="50"/>
      <c r="BJ9" s="3"/>
      <c r="BK9" s="3"/>
      <c r="BL9" s="51" t="s">
        <v>19</v>
      </c>
      <c r="BM9" s="52"/>
      <c r="BN9" s="53" t="s">
        <v>20</v>
      </c>
      <c r="BO9" s="53"/>
      <c r="BP9" s="53"/>
      <c r="BQ9" s="53"/>
      <c r="BR9" s="53"/>
      <c r="BS9" s="53"/>
      <c r="BT9" s="53"/>
      <c r="BU9" s="53"/>
      <c r="BV9" s="53"/>
      <c r="BW9" s="53"/>
      <c r="BX9" s="53"/>
      <c r="BY9" s="54"/>
    </row>
    <row r="10" spans="1:78" ht="18.75" customHeight="1" x14ac:dyDescent="0.15">
      <c r="A10" s="2"/>
      <c r="B10" s="37" t="str">
        <f>データ!$N$6</f>
        <v>-</v>
      </c>
      <c r="C10" s="38"/>
      <c r="D10" s="38"/>
      <c r="E10" s="38"/>
      <c r="F10" s="38"/>
      <c r="G10" s="38"/>
      <c r="H10" s="38"/>
      <c r="I10" s="37">
        <f>データ!$O$6</f>
        <v>63.06</v>
      </c>
      <c r="J10" s="38"/>
      <c r="K10" s="38"/>
      <c r="L10" s="38"/>
      <c r="M10" s="38"/>
      <c r="N10" s="38"/>
      <c r="O10" s="68"/>
      <c r="P10" s="58">
        <f>データ!$P$6</f>
        <v>82.45</v>
      </c>
      <c r="Q10" s="58"/>
      <c r="R10" s="58"/>
      <c r="S10" s="58"/>
      <c r="T10" s="58"/>
      <c r="U10" s="58"/>
      <c r="V10" s="58"/>
      <c r="W10" s="69">
        <f>データ!$Q$6</f>
        <v>3710</v>
      </c>
      <c r="X10" s="69"/>
      <c r="Y10" s="69"/>
      <c r="Z10" s="69"/>
      <c r="AA10" s="69"/>
      <c r="AB10" s="69"/>
      <c r="AC10" s="69"/>
      <c r="AD10" s="2"/>
      <c r="AE10" s="2"/>
      <c r="AF10" s="2"/>
      <c r="AG10" s="2"/>
      <c r="AH10" s="2"/>
      <c r="AI10" s="2"/>
      <c r="AJ10" s="2"/>
      <c r="AK10" s="2"/>
      <c r="AL10" s="69">
        <f>データ!$U$6</f>
        <v>21464</v>
      </c>
      <c r="AM10" s="69"/>
      <c r="AN10" s="69"/>
      <c r="AO10" s="69"/>
      <c r="AP10" s="69"/>
      <c r="AQ10" s="69"/>
      <c r="AR10" s="69"/>
      <c r="AS10" s="69"/>
      <c r="AT10" s="37">
        <f>データ!$V$6</f>
        <v>88.31</v>
      </c>
      <c r="AU10" s="38"/>
      <c r="AV10" s="38"/>
      <c r="AW10" s="38"/>
      <c r="AX10" s="38"/>
      <c r="AY10" s="38"/>
      <c r="AZ10" s="38"/>
      <c r="BA10" s="38"/>
      <c r="BB10" s="58">
        <f>データ!$W$6</f>
        <v>243.05</v>
      </c>
      <c r="BC10" s="58"/>
      <c r="BD10" s="58"/>
      <c r="BE10" s="58"/>
      <c r="BF10" s="58"/>
      <c r="BG10" s="58"/>
      <c r="BH10" s="58"/>
      <c r="BI10" s="58"/>
      <c r="BJ10" s="2"/>
      <c r="BK10" s="2"/>
      <c r="BL10" s="59" t="s">
        <v>21</v>
      </c>
      <c r="BM10" s="60"/>
      <c r="BN10" s="61" t="s">
        <v>22</v>
      </c>
      <c r="BO10" s="61"/>
      <c r="BP10" s="61"/>
      <c r="BQ10" s="61"/>
      <c r="BR10" s="61"/>
      <c r="BS10" s="61"/>
      <c r="BT10" s="61"/>
      <c r="BU10" s="61"/>
      <c r="BV10" s="61"/>
      <c r="BW10" s="61"/>
      <c r="BX10" s="61"/>
      <c r="BY10" s="6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31" t="s">
        <v>25</v>
      </c>
      <c r="BM14" s="32"/>
      <c r="BN14" s="32"/>
      <c r="BO14" s="32"/>
      <c r="BP14" s="32"/>
      <c r="BQ14" s="32"/>
      <c r="BR14" s="32"/>
      <c r="BS14" s="32"/>
      <c r="BT14" s="32"/>
      <c r="BU14" s="32"/>
      <c r="BV14" s="32"/>
      <c r="BW14" s="32"/>
      <c r="BX14" s="32"/>
      <c r="BY14" s="32"/>
      <c r="BZ14" s="33"/>
    </row>
    <row r="15" spans="1:78" ht="13.15" customHeight="1" x14ac:dyDescent="0.15">
      <c r="A15" s="2"/>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7"/>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110</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1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1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2" t="s">
        <v>109</v>
      </c>
      <c r="BM47" s="43"/>
      <c r="BN47" s="43"/>
      <c r="BO47" s="43"/>
      <c r="BP47" s="43"/>
      <c r="BQ47" s="43"/>
      <c r="BR47" s="43"/>
      <c r="BS47" s="43"/>
      <c r="BT47" s="43"/>
      <c r="BU47" s="43"/>
      <c r="BV47" s="43"/>
      <c r="BW47" s="43"/>
      <c r="BX47" s="43"/>
      <c r="BY47" s="43"/>
      <c r="BZ47" s="4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2"/>
      <c r="BM48" s="43"/>
      <c r="BN48" s="43"/>
      <c r="BO48" s="43"/>
      <c r="BP48" s="43"/>
      <c r="BQ48" s="43"/>
      <c r="BR48" s="43"/>
      <c r="BS48" s="43"/>
      <c r="BT48" s="43"/>
      <c r="BU48" s="43"/>
      <c r="BV48" s="43"/>
      <c r="BW48" s="43"/>
      <c r="BX48" s="43"/>
      <c r="BY48" s="43"/>
      <c r="BZ48" s="44"/>
    </row>
    <row r="49" spans="1:82"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2"/>
      <c r="BM49" s="43"/>
      <c r="BN49" s="43"/>
      <c r="BO49" s="43"/>
      <c r="BP49" s="43"/>
      <c r="BQ49" s="43"/>
      <c r="BR49" s="43"/>
      <c r="BS49" s="43"/>
      <c r="BT49" s="43"/>
      <c r="BU49" s="43"/>
      <c r="BV49" s="43"/>
      <c r="BW49" s="43"/>
      <c r="BX49" s="43"/>
      <c r="BY49" s="43"/>
      <c r="BZ49" s="44"/>
    </row>
    <row r="50" spans="1:82"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2"/>
      <c r="BM50" s="43"/>
      <c r="BN50" s="43"/>
      <c r="BO50" s="43"/>
      <c r="BP50" s="43"/>
      <c r="BQ50" s="43"/>
      <c r="BR50" s="43"/>
      <c r="BS50" s="43"/>
      <c r="BT50" s="43"/>
      <c r="BU50" s="43"/>
      <c r="BV50" s="43"/>
      <c r="BW50" s="43"/>
      <c r="BX50" s="43"/>
      <c r="BY50" s="43"/>
      <c r="BZ50" s="44"/>
    </row>
    <row r="51" spans="1:82"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2"/>
      <c r="BM51" s="43"/>
      <c r="BN51" s="43"/>
      <c r="BO51" s="43"/>
      <c r="BP51" s="43"/>
      <c r="BQ51" s="43"/>
      <c r="BR51" s="43"/>
      <c r="BS51" s="43"/>
      <c r="BT51" s="43"/>
      <c r="BU51" s="43"/>
      <c r="BV51" s="43"/>
      <c r="BW51" s="43"/>
      <c r="BX51" s="43"/>
      <c r="BY51" s="43"/>
      <c r="BZ51" s="44"/>
    </row>
    <row r="52" spans="1:82"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2"/>
      <c r="BM52" s="43"/>
      <c r="BN52" s="43"/>
      <c r="BO52" s="43"/>
      <c r="BP52" s="43"/>
      <c r="BQ52" s="43"/>
      <c r="BR52" s="43"/>
      <c r="BS52" s="43"/>
      <c r="BT52" s="43"/>
      <c r="BU52" s="43"/>
      <c r="BV52" s="43"/>
      <c r="BW52" s="43"/>
      <c r="BX52" s="43"/>
      <c r="BY52" s="43"/>
      <c r="BZ52" s="44"/>
    </row>
    <row r="53" spans="1:82"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2"/>
      <c r="BM53" s="43"/>
      <c r="BN53" s="43"/>
      <c r="BO53" s="43"/>
      <c r="BP53" s="43"/>
      <c r="BQ53" s="43"/>
      <c r="BR53" s="43"/>
      <c r="BS53" s="43"/>
      <c r="BT53" s="43"/>
      <c r="BU53" s="43"/>
      <c r="BV53" s="43"/>
      <c r="BW53" s="43"/>
      <c r="BX53" s="43"/>
      <c r="BY53" s="43"/>
      <c r="BZ53" s="44"/>
    </row>
    <row r="54" spans="1:82"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2"/>
      <c r="BM54" s="43"/>
      <c r="BN54" s="43"/>
      <c r="BO54" s="43"/>
      <c r="BP54" s="43"/>
      <c r="BQ54" s="43"/>
      <c r="BR54" s="43"/>
      <c r="BS54" s="43"/>
      <c r="BT54" s="43"/>
      <c r="BU54" s="43"/>
      <c r="BV54" s="43"/>
      <c r="BW54" s="43"/>
      <c r="BX54" s="43"/>
      <c r="BY54" s="43"/>
      <c r="BZ54" s="44"/>
    </row>
    <row r="55" spans="1:82"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2"/>
      <c r="BM55" s="43"/>
      <c r="BN55" s="43"/>
      <c r="BO55" s="43"/>
      <c r="BP55" s="43"/>
      <c r="BQ55" s="43"/>
      <c r="BR55" s="43"/>
      <c r="BS55" s="43"/>
      <c r="BT55" s="43"/>
      <c r="BU55" s="43"/>
      <c r="BV55" s="43"/>
      <c r="BW55" s="43"/>
      <c r="BX55" s="43"/>
      <c r="BY55" s="43"/>
      <c r="BZ55" s="44"/>
    </row>
    <row r="56" spans="1:82"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2"/>
      <c r="BM56" s="43"/>
      <c r="BN56" s="43"/>
      <c r="BO56" s="43"/>
      <c r="BP56" s="43"/>
      <c r="BQ56" s="43"/>
      <c r="BR56" s="43"/>
      <c r="BS56" s="43"/>
      <c r="BT56" s="43"/>
      <c r="BU56" s="43"/>
      <c r="BV56" s="43"/>
      <c r="BW56" s="43"/>
      <c r="BX56" s="43"/>
      <c r="BY56" s="43"/>
      <c r="BZ56" s="44"/>
    </row>
    <row r="57" spans="1:82"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2"/>
      <c r="BM57" s="43"/>
      <c r="BN57" s="43"/>
      <c r="BO57" s="43"/>
      <c r="BP57" s="43"/>
      <c r="BQ57" s="43"/>
      <c r="BR57" s="43"/>
      <c r="BS57" s="43"/>
      <c r="BT57" s="43"/>
      <c r="BU57" s="43"/>
      <c r="BV57" s="43"/>
      <c r="BW57" s="43"/>
      <c r="BX57" s="43"/>
      <c r="BY57" s="43"/>
      <c r="BZ57" s="44"/>
    </row>
    <row r="58" spans="1:82"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2"/>
      <c r="BM58" s="43"/>
      <c r="BN58" s="43"/>
      <c r="BO58" s="43"/>
      <c r="BP58" s="43"/>
      <c r="BQ58" s="43"/>
      <c r="BR58" s="43"/>
      <c r="BS58" s="43"/>
      <c r="BT58" s="43"/>
      <c r="BU58" s="43"/>
      <c r="BV58" s="43"/>
      <c r="BW58" s="43"/>
      <c r="BX58" s="43"/>
      <c r="BY58" s="43"/>
      <c r="BZ58" s="44"/>
    </row>
    <row r="59" spans="1:82"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2"/>
      <c r="BM59" s="43"/>
      <c r="BN59" s="43"/>
      <c r="BO59" s="43"/>
      <c r="BP59" s="43"/>
      <c r="BQ59" s="43"/>
      <c r="BR59" s="43"/>
      <c r="BS59" s="43"/>
      <c r="BT59" s="43"/>
      <c r="BU59" s="43"/>
      <c r="BV59" s="43"/>
      <c r="BW59" s="43"/>
      <c r="BX59" s="43"/>
      <c r="BY59" s="43"/>
      <c r="BZ59" s="44"/>
      <c r="CB59" s="30"/>
    </row>
    <row r="60" spans="1:82" ht="13.5" customHeight="1" x14ac:dyDescent="0.15">
      <c r="A60" s="2"/>
      <c r="B60" s="45" t="s">
        <v>27</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7"/>
      <c r="BK60" s="2"/>
      <c r="BL60" s="42"/>
      <c r="BM60" s="43"/>
      <c r="BN60" s="43"/>
      <c r="BO60" s="43"/>
      <c r="BP60" s="43"/>
      <c r="BQ60" s="43"/>
      <c r="BR60" s="43"/>
      <c r="BS60" s="43"/>
      <c r="BT60" s="43"/>
      <c r="BU60" s="43"/>
      <c r="BV60" s="43"/>
      <c r="BW60" s="43"/>
      <c r="BX60" s="43"/>
      <c r="BY60" s="43"/>
      <c r="BZ60" s="44"/>
    </row>
    <row r="61" spans="1:82" ht="13.5" customHeight="1" x14ac:dyDescent="0.15">
      <c r="A61" s="2"/>
      <c r="B61" s="45"/>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7"/>
      <c r="BK61" s="2"/>
      <c r="BL61" s="42"/>
      <c r="BM61" s="43"/>
      <c r="BN61" s="43"/>
      <c r="BO61" s="43"/>
      <c r="BP61" s="43"/>
      <c r="BQ61" s="43"/>
      <c r="BR61" s="43"/>
      <c r="BS61" s="43"/>
      <c r="BT61" s="43"/>
      <c r="BU61" s="43"/>
      <c r="BV61" s="43"/>
      <c r="BW61" s="43"/>
      <c r="BX61" s="43"/>
      <c r="BY61" s="43"/>
      <c r="BZ61" s="44"/>
      <c r="CD61" s="30"/>
    </row>
    <row r="62" spans="1:82"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2"/>
      <c r="BM62" s="43"/>
      <c r="BN62" s="43"/>
      <c r="BO62" s="43"/>
      <c r="BP62" s="43"/>
      <c r="BQ62" s="43"/>
      <c r="BR62" s="43"/>
      <c r="BS62" s="43"/>
      <c r="BT62" s="43"/>
      <c r="BU62" s="43"/>
      <c r="BV62" s="43"/>
      <c r="BW62" s="43"/>
      <c r="BX62" s="43"/>
      <c r="BY62" s="43"/>
      <c r="BZ62" s="44"/>
    </row>
    <row r="63" spans="1:82"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82"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81"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c r="CC65" s="30"/>
    </row>
    <row r="66" spans="1:81"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2" t="s">
        <v>111</v>
      </c>
      <c r="BM66" s="43"/>
      <c r="BN66" s="43"/>
      <c r="BO66" s="43"/>
      <c r="BP66" s="43"/>
      <c r="BQ66" s="43"/>
      <c r="BR66" s="43"/>
      <c r="BS66" s="43"/>
      <c r="BT66" s="43"/>
      <c r="BU66" s="43"/>
      <c r="BV66" s="43"/>
      <c r="BW66" s="43"/>
      <c r="BX66" s="43"/>
      <c r="BY66" s="43"/>
      <c r="BZ66" s="44"/>
    </row>
    <row r="67" spans="1:81"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2"/>
      <c r="BM67" s="43"/>
      <c r="BN67" s="43"/>
      <c r="BO67" s="43"/>
      <c r="BP67" s="43"/>
      <c r="BQ67" s="43"/>
      <c r="BR67" s="43"/>
      <c r="BS67" s="43"/>
      <c r="BT67" s="43"/>
      <c r="BU67" s="43"/>
      <c r="BV67" s="43"/>
      <c r="BW67" s="43"/>
      <c r="BX67" s="43"/>
      <c r="BY67" s="43"/>
      <c r="BZ67" s="44"/>
    </row>
    <row r="68" spans="1:81"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2"/>
      <c r="BM68" s="43"/>
      <c r="BN68" s="43"/>
      <c r="BO68" s="43"/>
      <c r="BP68" s="43"/>
      <c r="BQ68" s="43"/>
      <c r="BR68" s="43"/>
      <c r="BS68" s="43"/>
      <c r="BT68" s="43"/>
      <c r="BU68" s="43"/>
      <c r="BV68" s="43"/>
      <c r="BW68" s="43"/>
      <c r="BX68" s="43"/>
      <c r="BY68" s="43"/>
      <c r="BZ68" s="44"/>
    </row>
    <row r="69" spans="1:81"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2"/>
      <c r="BM69" s="43"/>
      <c r="BN69" s="43"/>
      <c r="BO69" s="43"/>
      <c r="BP69" s="43"/>
      <c r="BQ69" s="43"/>
      <c r="BR69" s="43"/>
      <c r="BS69" s="43"/>
      <c r="BT69" s="43"/>
      <c r="BU69" s="43"/>
      <c r="BV69" s="43"/>
      <c r="BW69" s="43"/>
      <c r="BX69" s="43"/>
      <c r="BY69" s="43"/>
      <c r="BZ69" s="44"/>
    </row>
    <row r="70" spans="1:81"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2"/>
      <c r="BM70" s="43"/>
      <c r="BN70" s="43"/>
      <c r="BO70" s="43"/>
      <c r="BP70" s="43"/>
      <c r="BQ70" s="43"/>
      <c r="BR70" s="43"/>
      <c r="BS70" s="43"/>
      <c r="BT70" s="43"/>
      <c r="BU70" s="43"/>
      <c r="BV70" s="43"/>
      <c r="BW70" s="43"/>
      <c r="BX70" s="43"/>
      <c r="BY70" s="43"/>
      <c r="BZ70" s="44"/>
    </row>
    <row r="71" spans="1:81"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2"/>
      <c r="BM71" s="43"/>
      <c r="BN71" s="43"/>
      <c r="BO71" s="43"/>
      <c r="BP71" s="43"/>
      <c r="BQ71" s="43"/>
      <c r="BR71" s="43"/>
      <c r="BS71" s="43"/>
      <c r="BT71" s="43"/>
      <c r="BU71" s="43"/>
      <c r="BV71" s="43"/>
      <c r="BW71" s="43"/>
      <c r="BX71" s="43"/>
      <c r="BY71" s="43"/>
      <c r="BZ71" s="44"/>
    </row>
    <row r="72" spans="1:81"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2"/>
      <c r="BM72" s="43"/>
      <c r="BN72" s="43"/>
      <c r="BO72" s="43"/>
      <c r="BP72" s="43"/>
      <c r="BQ72" s="43"/>
      <c r="BR72" s="43"/>
      <c r="BS72" s="43"/>
      <c r="BT72" s="43"/>
      <c r="BU72" s="43"/>
      <c r="BV72" s="43"/>
      <c r="BW72" s="43"/>
      <c r="BX72" s="43"/>
      <c r="BY72" s="43"/>
      <c r="BZ72" s="44"/>
    </row>
    <row r="73" spans="1:81"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2"/>
      <c r="BM73" s="43"/>
      <c r="BN73" s="43"/>
      <c r="BO73" s="43"/>
      <c r="BP73" s="43"/>
      <c r="BQ73" s="43"/>
      <c r="BR73" s="43"/>
      <c r="BS73" s="43"/>
      <c r="BT73" s="43"/>
      <c r="BU73" s="43"/>
      <c r="BV73" s="43"/>
      <c r="BW73" s="43"/>
      <c r="BX73" s="43"/>
      <c r="BY73" s="43"/>
      <c r="BZ73" s="44"/>
    </row>
    <row r="74" spans="1:81"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2"/>
      <c r="BM74" s="43"/>
      <c r="BN74" s="43"/>
      <c r="BO74" s="43"/>
      <c r="BP74" s="43"/>
      <c r="BQ74" s="43"/>
      <c r="BR74" s="43"/>
      <c r="BS74" s="43"/>
      <c r="BT74" s="43"/>
      <c r="BU74" s="43"/>
      <c r="BV74" s="43"/>
      <c r="BW74" s="43"/>
      <c r="BX74" s="43"/>
      <c r="BY74" s="43"/>
      <c r="BZ74" s="44"/>
    </row>
    <row r="75" spans="1:81"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2"/>
      <c r="BM75" s="43"/>
      <c r="BN75" s="43"/>
      <c r="BO75" s="43"/>
      <c r="BP75" s="43"/>
      <c r="BQ75" s="43"/>
      <c r="BR75" s="43"/>
      <c r="BS75" s="43"/>
      <c r="BT75" s="43"/>
      <c r="BU75" s="43"/>
      <c r="BV75" s="43"/>
      <c r="BW75" s="43"/>
      <c r="BX75" s="43"/>
      <c r="BY75" s="43"/>
      <c r="BZ75" s="44"/>
    </row>
    <row r="76" spans="1:81"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2"/>
      <c r="BM76" s="43"/>
      <c r="BN76" s="43"/>
      <c r="BO76" s="43"/>
      <c r="BP76" s="43"/>
      <c r="BQ76" s="43"/>
      <c r="BR76" s="43"/>
      <c r="BS76" s="43"/>
      <c r="BT76" s="43"/>
      <c r="BU76" s="43"/>
      <c r="BV76" s="43"/>
      <c r="BW76" s="43"/>
      <c r="BX76" s="43"/>
      <c r="BY76" s="43"/>
      <c r="BZ76" s="44"/>
    </row>
    <row r="77" spans="1:81"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2"/>
      <c r="BM77" s="43"/>
      <c r="BN77" s="43"/>
      <c r="BO77" s="43"/>
      <c r="BP77" s="43"/>
      <c r="BQ77" s="43"/>
      <c r="BR77" s="43"/>
      <c r="BS77" s="43"/>
      <c r="BT77" s="43"/>
      <c r="BU77" s="43"/>
      <c r="BV77" s="43"/>
      <c r="BW77" s="43"/>
      <c r="BX77" s="43"/>
      <c r="BY77" s="43"/>
      <c r="BZ77" s="44"/>
    </row>
    <row r="78" spans="1:81"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2"/>
      <c r="BM78" s="43"/>
      <c r="BN78" s="43"/>
      <c r="BO78" s="43"/>
      <c r="BP78" s="43"/>
      <c r="BQ78" s="43"/>
      <c r="BR78" s="43"/>
      <c r="BS78" s="43"/>
      <c r="BT78" s="43"/>
      <c r="BU78" s="43"/>
      <c r="BV78" s="43"/>
      <c r="BW78" s="43"/>
      <c r="BX78" s="43"/>
      <c r="BY78" s="43"/>
      <c r="BZ78" s="44"/>
    </row>
    <row r="79" spans="1:81"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2"/>
      <c r="BM79" s="43"/>
      <c r="BN79" s="43"/>
      <c r="BO79" s="43"/>
      <c r="BP79" s="43"/>
      <c r="BQ79" s="43"/>
      <c r="BR79" s="43"/>
      <c r="BS79" s="43"/>
      <c r="BT79" s="43"/>
      <c r="BU79" s="43"/>
      <c r="BV79" s="43"/>
      <c r="BW79" s="43"/>
      <c r="BX79" s="43"/>
      <c r="BY79" s="43"/>
      <c r="BZ79" s="44"/>
    </row>
    <row r="80" spans="1:81"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2"/>
      <c r="BM80" s="43"/>
      <c r="BN80" s="43"/>
      <c r="BO80" s="43"/>
      <c r="BP80" s="43"/>
      <c r="BQ80" s="43"/>
      <c r="BR80" s="43"/>
      <c r="BS80" s="43"/>
      <c r="BT80" s="43"/>
      <c r="BU80" s="43"/>
      <c r="BV80" s="43"/>
      <c r="BW80" s="43"/>
      <c r="BX80" s="43"/>
      <c r="BY80" s="43"/>
      <c r="BZ80" s="44"/>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2"/>
      <c r="BM81" s="43"/>
      <c r="BN81" s="43"/>
      <c r="BO81" s="43"/>
      <c r="BP81" s="43"/>
      <c r="BQ81" s="43"/>
      <c r="BR81" s="43"/>
      <c r="BS81" s="43"/>
      <c r="BT81" s="43"/>
      <c r="BU81" s="43"/>
      <c r="BV81" s="43"/>
      <c r="BW81" s="43"/>
      <c r="BX81" s="43"/>
      <c r="BY81" s="43"/>
      <c r="BZ81" s="44"/>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5"/>
      <c r="BM82" s="56"/>
      <c r="BN82" s="56"/>
      <c r="BO82" s="56"/>
      <c r="BP82" s="56"/>
      <c r="BQ82" s="56"/>
      <c r="BR82" s="56"/>
      <c r="BS82" s="56"/>
      <c r="BT82" s="56"/>
      <c r="BU82" s="56"/>
      <c r="BV82" s="56"/>
      <c r="BW82" s="56"/>
      <c r="BX82" s="56"/>
      <c r="BY82" s="56"/>
      <c r="BZ82" s="57"/>
    </row>
    <row r="83" spans="1:78" x14ac:dyDescent="0.15">
      <c r="C83" s="12"/>
      <c r="BN83" s="30"/>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row r="86" spans="1:78" x14ac:dyDescent="0.15">
      <c r="BO86" s="30"/>
    </row>
  </sheetData>
  <sheetProtection algorithmName="SHA-512" hashValue="o58ObgRWVjOw+hSzgIAympAe4XOfIOI58ryYdJJzMwDwqYWBC5r9EJayN1TVnZaxrwiGvvubihqZjEoxTVEyIA==" saltValue="fVzF+wC1wIN2Vm98gRKgZ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 right="0.17" top="0.44" bottom="0.48" header="0.3" footer="0.3"/>
  <pageSetup paperSize="9" scale="52" fitToHeight="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442101</v>
      </c>
      <c r="D6" s="20">
        <f t="shared" si="3"/>
        <v>46</v>
      </c>
      <c r="E6" s="20">
        <f t="shared" si="3"/>
        <v>1</v>
      </c>
      <c r="F6" s="20">
        <f t="shared" si="3"/>
        <v>0</v>
      </c>
      <c r="G6" s="20">
        <f t="shared" si="3"/>
        <v>1</v>
      </c>
      <c r="H6" s="20" t="str">
        <f t="shared" si="3"/>
        <v>大分県　杵築市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63.06</v>
      </c>
      <c r="P6" s="21">
        <f t="shared" si="3"/>
        <v>82.45</v>
      </c>
      <c r="Q6" s="21">
        <f t="shared" si="3"/>
        <v>3710</v>
      </c>
      <c r="R6" s="21">
        <f t="shared" si="3"/>
        <v>26153</v>
      </c>
      <c r="S6" s="21">
        <f t="shared" si="3"/>
        <v>280.08</v>
      </c>
      <c r="T6" s="21">
        <f t="shared" si="3"/>
        <v>93.38</v>
      </c>
      <c r="U6" s="21">
        <f t="shared" si="3"/>
        <v>21464</v>
      </c>
      <c r="V6" s="21">
        <f t="shared" si="3"/>
        <v>88.31</v>
      </c>
      <c r="W6" s="21">
        <f t="shared" si="3"/>
        <v>243.05</v>
      </c>
      <c r="X6" s="22">
        <f>IF(X7="",NA(),X7)</f>
        <v>103.85</v>
      </c>
      <c r="Y6" s="22">
        <f t="shared" ref="Y6:AG6" si="4">IF(Y7="",NA(),Y7)</f>
        <v>104.97</v>
      </c>
      <c r="Z6" s="22">
        <f t="shared" si="4"/>
        <v>101.11</v>
      </c>
      <c r="AA6" s="22">
        <f t="shared" si="4"/>
        <v>104.55</v>
      </c>
      <c r="AB6" s="22">
        <f t="shared" si="4"/>
        <v>102.42</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2">
        <f t="shared" ref="AJ6:AR6" si="5">IF(AJ7="",NA(),AJ7)</f>
        <v>20.07</v>
      </c>
      <c r="AK6" s="22">
        <f t="shared" si="5"/>
        <v>25.11</v>
      </c>
      <c r="AL6" s="22">
        <f t="shared" si="5"/>
        <v>19.02</v>
      </c>
      <c r="AM6" s="22">
        <f t="shared" si="5"/>
        <v>16.2</v>
      </c>
      <c r="AN6" s="22">
        <f t="shared" si="5"/>
        <v>3.98</v>
      </c>
      <c r="AO6" s="22">
        <f t="shared" si="5"/>
        <v>6.02</v>
      </c>
      <c r="AP6" s="22">
        <f t="shared" si="5"/>
        <v>7.78</v>
      </c>
      <c r="AQ6" s="22">
        <f t="shared" si="5"/>
        <v>9.59</v>
      </c>
      <c r="AR6" s="22">
        <f t="shared" si="5"/>
        <v>11.55</v>
      </c>
      <c r="AS6" s="21" t="str">
        <f>IF(AS7="","",IF(AS7="-","【-】","【"&amp;SUBSTITUTE(TEXT(AS7,"#,##0.00"),"-","△")&amp;"】"))</f>
        <v>【1.61】</v>
      </c>
      <c r="AT6" s="22">
        <f>IF(AT7="",NA(),AT7)</f>
        <v>311.99</v>
      </c>
      <c r="AU6" s="22">
        <f t="shared" ref="AU6:BC6" si="6">IF(AU7="",NA(),AU7)</f>
        <v>242.44</v>
      </c>
      <c r="AV6" s="22">
        <f t="shared" si="6"/>
        <v>220.73</v>
      </c>
      <c r="AW6" s="22">
        <f t="shared" si="6"/>
        <v>206.81</v>
      </c>
      <c r="AX6" s="22">
        <f t="shared" si="6"/>
        <v>247.66</v>
      </c>
      <c r="AY6" s="22">
        <f t="shared" si="6"/>
        <v>367.55</v>
      </c>
      <c r="AZ6" s="22">
        <f t="shared" si="6"/>
        <v>378.56</v>
      </c>
      <c r="BA6" s="22">
        <f t="shared" si="6"/>
        <v>364.46</v>
      </c>
      <c r="BB6" s="22">
        <f t="shared" si="6"/>
        <v>338.89</v>
      </c>
      <c r="BC6" s="22">
        <f t="shared" si="6"/>
        <v>352.34</v>
      </c>
      <c r="BD6" s="21" t="str">
        <f>IF(BD7="","",IF(BD7="-","【-】","【"&amp;SUBSTITUTE(TEXT(BD7,"#,##0.00"),"-","△")&amp;"】"))</f>
        <v>【239.69】</v>
      </c>
      <c r="BE6" s="22">
        <f>IF(BE7="",NA(),BE7)</f>
        <v>423.68</v>
      </c>
      <c r="BF6" s="22">
        <f t="shared" ref="BF6:BN6" si="7">IF(BF7="",NA(),BF7)</f>
        <v>418.88</v>
      </c>
      <c r="BG6" s="22">
        <f t="shared" si="7"/>
        <v>410.74</v>
      </c>
      <c r="BH6" s="22">
        <f t="shared" si="7"/>
        <v>367.02</v>
      </c>
      <c r="BI6" s="22">
        <f t="shared" si="7"/>
        <v>411.66</v>
      </c>
      <c r="BJ6" s="22">
        <f t="shared" si="7"/>
        <v>418.68</v>
      </c>
      <c r="BK6" s="22">
        <f t="shared" si="7"/>
        <v>395.68</v>
      </c>
      <c r="BL6" s="22">
        <f t="shared" si="7"/>
        <v>403.72</v>
      </c>
      <c r="BM6" s="22">
        <f t="shared" si="7"/>
        <v>400.21</v>
      </c>
      <c r="BN6" s="22">
        <f t="shared" si="7"/>
        <v>391.13</v>
      </c>
      <c r="BO6" s="21" t="str">
        <f>IF(BO7="","",IF(BO7="-","【-】","【"&amp;SUBSTITUTE(TEXT(BO7,"#,##0.00"),"-","△")&amp;"】"))</f>
        <v>【264.86】</v>
      </c>
      <c r="BP6" s="22">
        <f>IF(BP7="",NA(),BP7)</f>
        <v>96.66</v>
      </c>
      <c r="BQ6" s="22">
        <f t="shared" ref="BQ6:BY6" si="8">IF(BQ7="",NA(),BQ7)</f>
        <v>82.98</v>
      </c>
      <c r="BR6" s="22">
        <f t="shared" si="8"/>
        <v>79.209999999999994</v>
      </c>
      <c r="BS6" s="22">
        <f t="shared" si="8"/>
        <v>85.08</v>
      </c>
      <c r="BT6" s="22">
        <f t="shared" si="8"/>
        <v>85.04</v>
      </c>
      <c r="BU6" s="22">
        <f t="shared" si="8"/>
        <v>94.78</v>
      </c>
      <c r="BV6" s="22">
        <f t="shared" si="8"/>
        <v>97.59</v>
      </c>
      <c r="BW6" s="22">
        <f t="shared" si="8"/>
        <v>92.17</v>
      </c>
      <c r="BX6" s="22">
        <f t="shared" si="8"/>
        <v>92.83</v>
      </c>
      <c r="BY6" s="22">
        <f t="shared" si="8"/>
        <v>92.16</v>
      </c>
      <c r="BZ6" s="21" t="str">
        <f>IF(BZ7="","",IF(BZ7="-","【-】","【"&amp;SUBSTITUTE(TEXT(BZ7,"#,##0.00"),"-","△")&amp;"】"))</f>
        <v>【97.59】</v>
      </c>
      <c r="CA6" s="22">
        <f>IF(CA7="",NA(),CA7)</f>
        <v>163.29</v>
      </c>
      <c r="CB6" s="22">
        <f t="shared" ref="CB6:CJ6" si="9">IF(CB7="",NA(),CB7)</f>
        <v>195.65</v>
      </c>
      <c r="CC6" s="22">
        <f t="shared" si="9"/>
        <v>204.32</v>
      </c>
      <c r="CD6" s="22">
        <f t="shared" si="9"/>
        <v>217.43</v>
      </c>
      <c r="CE6" s="22">
        <f t="shared" si="9"/>
        <v>219.6</v>
      </c>
      <c r="CF6" s="22">
        <f t="shared" si="9"/>
        <v>181.3</v>
      </c>
      <c r="CG6" s="22">
        <f t="shared" si="9"/>
        <v>181.71</v>
      </c>
      <c r="CH6" s="22">
        <f t="shared" si="9"/>
        <v>188.51</v>
      </c>
      <c r="CI6" s="22">
        <f t="shared" si="9"/>
        <v>189.43</v>
      </c>
      <c r="CJ6" s="22">
        <f t="shared" si="9"/>
        <v>196.75</v>
      </c>
      <c r="CK6" s="21" t="str">
        <f>IF(CK7="","",IF(CK7="-","【-】","【"&amp;SUBSTITUTE(TEXT(CK7,"#,##0.00"),"-","△")&amp;"】"))</f>
        <v>【181.66】</v>
      </c>
      <c r="CL6" s="22">
        <f>IF(CL7="",NA(),CL7)</f>
        <v>65.430000000000007</v>
      </c>
      <c r="CM6" s="22">
        <f t="shared" ref="CM6:CU6" si="10">IF(CM7="",NA(),CM7)</f>
        <v>60.77</v>
      </c>
      <c r="CN6" s="22">
        <f t="shared" si="10"/>
        <v>60.14</v>
      </c>
      <c r="CO6" s="22">
        <f t="shared" si="10"/>
        <v>57.98</v>
      </c>
      <c r="CP6" s="22">
        <f t="shared" si="10"/>
        <v>57.36</v>
      </c>
      <c r="CQ6" s="22">
        <f t="shared" si="10"/>
        <v>55.89</v>
      </c>
      <c r="CR6" s="22">
        <f t="shared" si="10"/>
        <v>55.72</v>
      </c>
      <c r="CS6" s="22">
        <f t="shared" si="10"/>
        <v>55.31</v>
      </c>
      <c r="CT6" s="22">
        <f t="shared" si="10"/>
        <v>55.14</v>
      </c>
      <c r="CU6" s="22">
        <f t="shared" si="10"/>
        <v>54.99</v>
      </c>
      <c r="CV6" s="21" t="str">
        <f>IF(CV7="","",IF(CV7="-","【-】","【"&amp;SUBSTITUTE(TEXT(CV7,"#,##0.00"),"-","△")&amp;"】"))</f>
        <v>【60.21】</v>
      </c>
      <c r="CW6" s="22">
        <f>IF(CW7="",NA(),CW7)</f>
        <v>83.41</v>
      </c>
      <c r="CX6" s="22">
        <f t="shared" ref="CX6:DF6" si="11">IF(CX7="",NA(),CX7)</f>
        <v>82.2</v>
      </c>
      <c r="CY6" s="22">
        <f t="shared" si="11"/>
        <v>81.99</v>
      </c>
      <c r="CZ6" s="22">
        <f t="shared" si="11"/>
        <v>82.2</v>
      </c>
      <c r="DA6" s="22">
        <f t="shared" si="11"/>
        <v>82.3</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43.89</v>
      </c>
      <c r="DI6" s="22">
        <f t="shared" ref="DI6:DQ6" si="12">IF(DI7="",NA(),DI7)</f>
        <v>45.09</v>
      </c>
      <c r="DJ6" s="22">
        <f t="shared" si="12"/>
        <v>46.85</v>
      </c>
      <c r="DK6" s="22">
        <f t="shared" si="12"/>
        <v>48.51</v>
      </c>
      <c r="DL6" s="22">
        <f t="shared" si="12"/>
        <v>49.9</v>
      </c>
      <c r="DM6" s="22">
        <f t="shared" si="12"/>
        <v>50.63</v>
      </c>
      <c r="DN6" s="22">
        <f t="shared" si="12"/>
        <v>51.29</v>
      </c>
      <c r="DO6" s="22">
        <f t="shared" si="12"/>
        <v>52.2</v>
      </c>
      <c r="DP6" s="22">
        <f t="shared" si="12"/>
        <v>52.7</v>
      </c>
      <c r="DQ6" s="22">
        <f t="shared" si="12"/>
        <v>53.48</v>
      </c>
      <c r="DR6" s="21" t="str">
        <f>IF(DR7="","",IF(DR7="-","【-】","【"&amp;SUBSTITUTE(TEXT(DR7,"#,##0.00"),"-","△")&amp;"】"))</f>
        <v>【52.41】</v>
      </c>
      <c r="DS6" s="22">
        <f>IF(DS7="",NA(),DS7)</f>
        <v>9.67</v>
      </c>
      <c r="DT6" s="22">
        <f t="shared" ref="DT6:EB6" si="13">IF(DT7="",NA(),DT7)</f>
        <v>9.99</v>
      </c>
      <c r="DU6" s="22">
        <f t="shared" si="13"/>
        <v>10.38</v>
      </c>
      <c r="DV6" s="22">
        <f t="shared" si="13"/>
        <v>10.92</v>
      </c>
      <c r="DW6" s="22">
        <f t="shared" si="13"/>
        <v>11.89</v>
      </c>
      <c r="DX6" s="22">
        <f t="shared" si="13"/>
        <v>18.28</v>
      </c>
      <c r="DY6" s="22">
        <f t="shared" si="13"/>
        <v>19.61</v>
      </c>
      <c r="DZ6" s="22">
        <f t="shared" si="13"/>
        <v>20.73</v>
      </c>
      <c r="EA6" s="22">
        <f t="shared" si="13"/>
        <v>22.86</v>
      </c>
      <c r="EB6" s="22">
        <f t="shared" si="13"/>
        <v>24.31</v>
      </c>
      <c r="EC6" s="21" t="str">
        <f>IF(EC7="","",IF(EC7="-","【-】","【"&amp;SUBSTITUTE(TEXT(EC7,"#,##0.00"),"-","△")&amp;"】"))</f>
        <v>【26.78】</v>
      </c>
      <c r="ED6" s="22">
        <f>IF(ED7="",NA(),ED7)</f>
        <v>0.5</v>
      </c>
      <c r="EE6" s="22">
        <f t="shared" ref="EE6:EM6" si="14">IF(EE7="",NA(),EE7)</f>
        <v>0.33</v>
      </c>
      <c r="EF6" s="22">
        <f t="shared" si="14"/>
        <v>0.61</v>
      </c>
      <c r="EG6" s="22">
        <f t="shared" si="14"/>
        <v>0.64</v>
      </c>
      <c r="EH6" s="22">
        <f t="shared" si="14"/>
        <v>0.82</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442101</v>
      </c>
      <c r="D7" s="24">
        <v>46</v>
      </c>
      <c r="E7" s="24">
        <v>1</v>
      </c>
      <c r="F7" s="24">
        <v>0</v>
      </c>
      <c r="G7" s="24">
        <v>1</v>
      </c>
      <c r="H7" s="24" t="s">
        <v>93</v>
      </c>
      <c r="I7" s="24" t="s">
        <v>94</v>
      </c>
      <c r="J7" s="24" t="s">
        <v>95</v>
      </c>
      <c r="K7" s="24" t="s">
        <v>96</v>
      </c>
      <c r="L7" s="24" t="s">
        <v>97</v>
      </c>
      <c r="M7" s="24" t="s">
        <v>98</v>
      </c>
      <c r="N7" s="25" t="s">
        <v>99</v>
      </c>
      <c r="O7" s="25">
        <v>63.06</v>
      </c>
      <c r="P7" s="25">
        <v>82.45</v>
      </c>
      <c r="Q7" s="25">
        <v>3710</v>
      </c>
      <c r="R7" s="25">
        <v>26153</v>
      </c>
      <c r="S7" s="25">
        <v>280.08</v>
      </c>
      <c r="T7" s="25">
        <v>93.38</v>
      </c>
      <c r="U7" s="25">
        <v>21464</v>
      </c>
      <c r="V7" s="25">
        <v>88.31</v>
      </c>
      <c r="W7" s="25">
        <v>243.05</v>
      </c>
      <c r="X7" s="25">
        <v>103.85</v>
      </c>
      <c r="Y7" s="25">
        <v>104.97</v>
      </c>
      <c r="Z7" s="25">
        <v>101.11</v>
      </c>
      <c r="AA7" s="25">
        <v>104.55</v>
      </c>
      <c r="AB7" s="25">
        <v>102.42</v>
      </c>
      <c r="AC7" s="25">
        <v>108.35</v>
      </c>
      <c r="AD7" s="25">
        <v>108.84</v>
      </c>
      <c r="AE7" s="25">
        <v>105.92</v>
      </c>
      <c r="AF7" s="25">
        <v>106.01</v>
      </c>
      <c r="AG7" s="25">
        <v>103.74</v>
      </c>
      <c r="AH7" s="25">
        <v>107.26</v>
      </c>
      <c r="AI7" s="25">
        <v>0</v>
      </c>
      <c r="AJ7" s="25">
        <v>20.07</v>
      </c>
      <c r="AK7" s="25">
        <v>25.11</v>
      </c>
      <c r="AL7" s="25">
        <v>19.02</v>
      </c>
      <c r="AM7" s="25">
        <v>16.2</v>
      </c>
      <c r="AN7" s="25">
        <v>3.98</v>
      </c>
      <c r="AO7" s="25">
        <v>6.02</v>
      </c>
      <c r="AP7" s="25">
        <v>7.78</v>
      </c>
      <c r="AQ7" s="25">
        <v>9.59</v>
      </c>
      <c r="AR7" s="25">
        <v>11.55</v>
      </c>
      <c r="AS7" s="25">
        <v>1.61</v>
      </c>
      <c r="AT7" s="25">
        <v>311.99</v>
      </c>
      <c r="AU7" s="25">
        <v>242.44</v>
      </c>
      <c r="AV7" s="25">
        <v>220.73</v>
      </c>
      <c r="AW7" s="25">
        <v>206.81</v>
      </c>
      <c r="AX7" s="25">
        <v>247.66</v>
      </c>
      <c r="AY7" s="25">
        <v>367.55</v>
      </c>
      <c r="AZ7" s="25">
        <v>378.56</v>
      </c>
      <c r="BA7" s="25">
        <v>364.46</v>
      </c>
      <c r="BB7" s="25">
        <v>338.89</v>
      </c>
      <c r="BC7" s="25">
        <v>352.34</v>
      </c>
      <c r="BD7" s="25">
        <v>239.69</v>
      </c>
      <c r="BE7" s="25">
        <v>423.68</v>
      </c>
      <c r="BF7" s="25">
        <v>418.88</v>
      </c>
      <c r="BG7" s="25">
        <v>410.74</v>
      </c>
      <c r="BH7" s="25">
        <v>367.02</v>
      </c>
      <c r="BI7" s="25">
        <v>411.66</v>
      </c>
      <c r="BJ7" s="25">
        <v>418.68</v>
      </c>
      <c r="BK7" s="25">
        <v>395.68</v>
      </c>
      <c r="BL7" s="25">
        <v>403.72</v>
      </c>
      <c r="BM7" s="25">
        <v>400.21</v>
      </c>
      <c r="BN7" s="25">
        <v>391.13</v>
      </c>
      <c r="BO7" s="25">
        <v>264.86</v>
      </c>
      <c r="BP7" s="25">
        <v>96.66</v>
      </c>
      <c r="BQ7" s="25">
        <v>82.98</v>
      </c>
      <c r="BR7" s="25">
        <v>79.209999999999994</v>
      </c>
      <c r="BS7" s="25">
        <v>85.08</v>
      </c>
      <c r="BT7" s="25">
        <v>85.04</v>
      </c>
      <c r="BU7" s="25">
        <v>94.78</v>
      </c>
      <c r="BV7" s="25">
        <v>97.59</v>
      </c>
      <c r="BW7" s="25">
        <v>92.17</v>
      </c>
      <c r="BX7" s="25">
        <v>92.83</v>
      </c>
      <c r="BY7" s="25">
        <v>92.16</v>
      </c>
      <c r="BZ7" s="25">
        <v>97.59</v>
      </c>
      <c r="CA7" s="25">
        <v>163.29</v>
      </c>
      <c r="CB7" s="25">
        <v>195.65</v>
      </c>
      <c r="CC7" s="25">
        <v>204.32</v>
      </c>
      <c r="CD7" s="25">
        <v>217.43</v>
      </c>
      <c r="CE7" s="25">
        <v>219.6</v>
      </c>
      <c r="CF7" s="25">
        <v>181.3</v>
      </c>
      <c r="CG7" s="25">
        <v>181.71</v>
      </c>
      <c r="CH7" s="25">
        <v>188.51</v>
      </c>
      <c r="CI7" s="25">
        <v>189.43</v>
      </c>
      <c r="CJ7" s="25">
        <v>196.75</v>
      </c>
      <c r="CK7" s="25">
        <v>181.66</v>
      </c>
      <c r="CL7" s="25">
        <v>65.430000000000007</v>
      </c>
      <c r="CM7" s="25">
        <v>60.77</v>
      </c>
      <c r="CN7" s="25">
        <v>60.14</v>
      </c>
      <c r="CO7" s="25">
        <v>57.98</v>
      </c>
      <c r="CP7" s="25">
        <v>57.36</v>
      </c>
      <c r="CQ7" s="25">
        <v>55.89</v>
      </c>
      <c r="CR7" s="25">
        <v>55.72</v>
      </c>
      <c r="CS7" s="25">
        <v>55.31</v>
      </c>
      <c r="CT7" s="25">
        <v>55.14</v>
      </c>
      <c r="CU7" s="25">
        <v>54.99</v>
      </c>
      <c r="CV7" s="25">
        <v>60.21</v>
      </c>
      <c r="CW7" s="25">
        <v>83.41</v>
      </c>
      <c r="CX7" s="25">
        <v>82.2</v>
      </c>
      <c r="CY7" s="25">
        <v>81.99</v>
      </c>
      <c r="CZ7" s="25">
        <v>82.2</v>
      </c>
      <c r="DA7" s="25">
        <v>82.3</v>
      </c>
      <c r="DB7" s="25">
        <v>81.27</v>
      </c>
      <c r="DC7" s="25">
        <v>81.260000000000005</v>
      </c>
      <c r="DD7" s="25">
        <v>80.36</v>
      </c>
      <c r="DE7" s="25">
        <v>80.13</v>
      </c>
      <c r="DF7" s="25">
        <v>79.34</v>
      </c>
      <c r="DG7" s="25">
        <v>89.21</v>
      </c>
      <c r="DH7" s="25">
        <v>43.89</v>
      </c>
      <c r="DI7" s="25">
        <v>45.09</v>
      </c>
      <c r="DJ7" s="25">
        <v>46.85</v>
      </c>
      <c r="DK7" s="25">
        <v>48.51</v>
      </c>
      <c r="DL7" s="25">
        <v>49.9</v>
      </c>
      <c r="DM7" s="25">
        <v>50.63</v>
      </c>
      <c r="DN7" s="25">
        <v>51.29</v>
      </c>
      <c r="DO7" s="25">
        <v>52.2</v>
      </c>
      <c r="DP7" s="25">
        <v>52.7</v>
      </c>
      <c r="DQ7" s="25">
        <v>53.48</v>
      </c>
      <c r="DR7" s="25">
        <v>52.41</v>
      </c>
      <c r="DS7" s="25">
        <v>9.67</v>
      </c>
      <c r="DT7" s="25">
        <v>9.99</v>
      </c>
      <c r="DU7" s="25">
        <v>10.38</v>
      </c>
      <c r="DV7" s="25">
        <v>10.92</v>
      </c>
      <c r="DW7" s="25">
        <v>11.89</v>
      </c>
      <c r="DX7" s="25">
        <v>18.28</v>
      </c>
      <c r="DY7" s="25">
        <v>19.61</v>
      </c>
      <c r="DZ7" s="25">
        <v>20.73</v>
      </c>
      <c r="EA7" s="25">
        <v>22.86</v>
      </c>
      <c r="EB7" s="25">
        <v>24.31</v>
      </c>
      <c r="EC7" s="25">
        <v>26.78</v>
      </c>
      <c r="ED7" s="25">
        <v>0.5</v>
      </c>
      <c r="EE7" s="25">
        <v>0.33</v>
      </c>
      <c r="EF7" s="25">
        <v>0.61</v>
      </c>
      <c r="EG7" s="25">
        <v>0.64</v>
      </c>
      <c r="EH7" s="25">
        <v>0.82</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法適用_水道事業</vt:lpstr>
      <vt:lpstr>データ</vt:lpstr>
      <vt:lpstr>法適用_水道事業!Print_Area</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2026-02-24T01:29:23Z</cp:lastPrinted>
  <dcterms:created xsi:type="dcterms:W3CDTF">2025-12-12T09:24:36Z</dcterms:created>
  <dcterms:modified xsi:type="dcterms:W3CDTF">2026-02-27T00:16:52Z</dcterms:modified>
  <cp:category/>
</cp:coreProperties>
</file>