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8.竹田市\"/>
    </mc:Choice>
  </mc:AlternateContent>
  <xr:revisionPtr revIDLastSave="0" documentId="13_ncr:1_{112AFAAE-C5AE-4C71-B7C1-52762F9BCBC0}" xr6:coauthVersionLast="47" xr6:coauthVersionMax="47" xr10:uidLastSave="{00000000-0000-0000-0000-000000000000}"/>
  <workbookProtection workbookAlgorithmName="SHA-512" workbookHashValue="ign5zhWjjNx8H7RvT5jgeI4YK73syBO1QuPALSqKyikloHSEN9/OfJGcDuT4jSq9P3jHIc1Oj726pSeU5NaUHw==" workbookSaltValue="0L4SM63gEF5gB0rF7BYcdg=="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BB8" i="4"/>
  <c r="W8" i="4"/>
  <c r="P8" i="4"/>
  <c r="I8" i="4"/>
  <c r="B8"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<sst xmlns="http://schemas.openxmlformats.org/spreadsheetml/2006/main" count="294" uniqueCount="112">
  <si>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</si>
  <si>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</si>
  <si>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</si>
  <si>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</si>
  <si>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</si>
  <si>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</si>
  <si>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</si>
  <si>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</si>
  <si>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</si>
  <si>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</si>
  <si>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</si>
  <si>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</si>
  <si>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</si>
  <si>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</si>
  <si>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</si>
  <si>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</si>
  <si>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</si>
  <si>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</si>
  <si>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</si>
  <si>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</si>
  <si>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</si>
  <si>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</si>
  <si>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</si>
  <si>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</si>
  <si>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</si>
  <si>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</si>
  <si>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</si>
  <si>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</si>
  <si>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</si>
  <si>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</si>
  <si>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</si>
  <si>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</si>
  <si>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</si>
  <si>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</si>
  <si>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</si>
  <si>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</si>
  <si>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</si>
  <si>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</si>
  <si>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</si>
  <si>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</si>
  <si>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</si>
  <si>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</si>
  <si>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</si>
  <si>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</si>
  <si>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</si>
  <si>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</si>
  <si>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</si>
  <si>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</si>
  <si>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</si>
  <si>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</si>
  <si>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</si>
  <si>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</si>
  <si>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</si>
  <si>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</si>
  <si>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</si>
  <si>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</si>
  <si>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</si>
  <si>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</si>
  <si>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</si>
  <si>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</si>
  <si>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</si>
  <si>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</si>
  <si>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</si>
  <si>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</si>
  <si>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</si>
  <si>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</si>
  <si>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</si>
  <si>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</si>
  <si>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</si>
  <si>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</si>
  <si>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</si>
  <si>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</si>
  <si>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</si>
  <si>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</si>
  <si>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</si>
  <si>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</si>
  <si>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</si>
  <si>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</si>
  <si>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</si>
  <si>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</si>
  <si>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</si>
  <si>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</si>
  <si>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</si>
  <si>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</si>
  <si>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</si>
  <si>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</si>
  <si>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</si>
  <si>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</si>
  <si>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</si>
  <si>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</si>
  <si>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</si>
  <si>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</si>
  <si>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</si>
  <si>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</si>
  <si>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</si>
  <si>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</si>
  <si>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</si>
  <si>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</si>
  <si>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</si>
  <si>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</si>
  <si>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</si>
  <si>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</si>
  <si>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</si>
  <si>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</si>
  <si>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</si>
  <si>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</si>
  <si>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</si>
  <si>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</si>
  <si>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</si>
  <si>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①経常収支比率：類似団体平均値と比較して若干高い状況ではあるが、一般会計からの繰入金により100％以上を維持しています。
②累積欠損比率：現時点では欠損金はない
③流動比率：100％を切っており１年以内に支払うべき債務に対する資金が足りていない状況。流動負債の多くをしめる元利償還に対して繰入金に依存している状況であり、しばらくはこの状況が見込まれます。
④企業債残高対給水収益比率：類似団体平均値と比較して低い状況にあるが、今後、施設整備や老朽化した施設の更新による企業債の増が見込まれます。
⑤料金回収率：類似団体平均値と比較して若干高い状況ではあるが100％に満たず、給水収益以外の一般会計からの繰入金等に頼っている状況。経営改善のため、料金改定の準備を進めていきます。
⑥給水原価:類似団体平均値と比較して若干高い水準になっているが今後も経費の節減が必要です。
⑦施設利用率：類似団体平均値と比較して若干高い水準。今後、給水人口の減少により、施設の遊休化が懸念されるが、地理的要件もあり施設が点在しているため施設の集約化が難しい。
⑧有収率：類似団体平均値と比較して低い状況。配水管の漏水が原因と考えられるため、漏水調査や修繕工事などによる漏水対策が急務となっています。</t>
    <rPh sb="1" eb="3">
      <t>ケイジョウ</t>
    </rPh>
    <rPh sb="3" eb="5">
      <t>シュウシ</t>
    </rPh>
    <rPh sb="5" eb="7">
      <t>ヒリツ</t>
    </rPh>
    <rPh sb="8" eb="10">
      <t>ルイジ</t>
    </rPh>
    <rPh sb="10" eb="12">
      <t>ダンタイ</t>
    </rPh>
    <rPh sb="12" eb="15">
      <t>ヘイキンチ</t>
    </rPh>
    <rPh sb="16" eb="18">
      <t>ヒカク</t>
    </rPh>
    <rPh sb="20" eb="22">
      <t>ジャッカン</t>
    </rPh>
    <rPh sb="22" eb="23">
      <t>タカ</t>
    </rPh>
    <rPh sb="24" eb="26">
      <t>ジョウキョウ</t>
    </rPh>
    <rPh sb="32" eb="34">
      <t>イッパン</t>
    </rPh>
    <rPh sb="34" eb="36">
      <t>カイケイ</t>
    </rPh>
    <rPh sb="39" eb="41">
      <t>クリイレ</t>
    </rPh>
    <rPh sb="41" eb="42">
      <t>キン</t>
    </rPh>
    <rPh sb="49" eb="51">
      <t>イジョウ</t>
    </rPh>
    <rPh sb="52" eb="54">
      <t>イジ</t>
    </rPh>
    <rPh sb="62" eb="64">
      <t>ルイセキ</t>
    </rPh>
    <rPh sb="64" eb="66">
      <t>ケッソン</t>
    </rPh>
    <rPh sb="66" eb="68">
      <t>ヒリツ</t>
    </rPh>
    <rPh sb="69" eb="72">
      <t>ゲンジテン</t>
    </rPh>
    <rPh sb="74" eb="76">
      <t>ケッソン</t>
    </rPh>
    <rPh sb="76" eb="77">
      <t>キン</t>
    </rPh>
    <rPh sb="82" eb="84">
      <t>リュウドウ</t>
    </rPh>
    <rPh sb="84" eb="86">
      <t>ヒリツ</t>
    </rPh>
    <rPh sb="92" eb="93">
      <t>キ</t>
    </rPh>
    <rPh sb="98" eb="99">
      <t>ネン</t>
    </rPh>
    <rPh sb="99" eb="101">
      <t>イナイ</t>
    </rPh>
    <rPh sb="102" eb="104">
      <t>シハラ</t>
    </rPh>
    <rPh sb="107" eb="109">
      <t>サイム</t>
    </rPh>
    <rPh sb="110" eb="111">
      <t>タイ</t>
    </rPh>
    <rPh sb="113" eb="115">
      <t>シキン</t>
    </rPh>
    <rPh sb="116" eb="117">
      <t>タ</t>
    </rPh>
    <rPh sb="122" eb="124">
      <t>ジョウキョウ</t>
    </rPh>
    <rPh sb="125" eb="127">
      <t>リュウドウ</t>
    </rPh>
    <rPh sb="127" eb="129">
      <t>フサイ</t>
    </rPh>
    <rPh sb="130" eb="131">
      <t>オオ</t>
    </rPh>
    <rPh sb="136" eb="138">
      <t>ガンリ</t>
    </rPh>
    <rPh sb="138" eb="140">
      <t>ショウカン</t>
    </rPh>
    <rPh sb="141" eb="142">
      <t>タイ</t>
    </rPh>
    <rPh sb="144" eb="146">
      <t>クリイレ</t>
    </rPh>
    <rPh sb="146" eb="147">
      <t>キン</t>
    </rPh>
    <rPh sb="148" eb="150">
      <t>イゾン</t>
    </rPh>
    <rPh sb="154" eb="156">
      <t>ジョウキョウ</t>
    </rPh>
    <rPh sb="167" eb="169">
      <t>ジョウキョウ</t>
    </rPh>
    <rPh sb="170" eb="172">
      <t>ミコ</t>
    </rPh>
    <rPh sb="179" eb="181">
      <t>キギョウ</t>
    </rPh>
    <rPh sb="267" eb="269">
      <t>ジャッカン</t>
    </rPh>
    <rPh sb="269" eb="270">
      <t>タカ</t>
    </rPh>
    <rPh sb="283" eb="284">
      <t>ミ</t>
    </rPh>
    <rPh sb="287" eb="289">
      <t>キュウスイ</t>
    </rPh>
    <rPh sb="289" eb="291">
      <t>シュウエキ</t>
    </rPh>
    <rPh sb="291" eb="293">
      <t>イガイ</t>
    </rPh>
    <rPh sb="294" eb="296">
      <t>イッパン</t>
    </rPh>
    <rPh sb="296" eb="298">
      <t>カイケイ</t>
    </rPh>
    <rPh sb="303" eb="304">
      <t>キン</t>
    </rPh>
    <rPh sb="304" eb="305">
      <t>ナド</t>
    </rPh>
    <rPh sb="306" eb="307">
      <t>タヨ</t>
    </rPh>
    <rPh sb="311" eb="313">
      <t>ジョウキョウ</t>
    </rPh>
    <rPh sb="322" eb="324">
      <t>リョウキン</t>
    </rPh>
    <rPh sb="324" eb="326">
      <t>カイテイ</t>
    </rPh>
    <rPh sb="327" eb="329">
      <t>ジュンビ</t>
    </rPh>
    <rPh sb="330" eb="331">
      <t>スス</t>
    </rPh>
    <rPh sb="357" eb="359">
      <t>ジャッカン</t>
    </rPh>
    <rPh sb="359" eb="360">
      <t>タカ</t>
    </rPh>
    <rPh sb="370" eb="372">
      <t>コンゴ</t>
    </rPh>
    <rPh sb="379" eb="381">
      <t>ヒツヨウ</t>
    </rPh>
    <rPh sb="386" eb="388">
      <t>シセツ</t>
    </rPh>
    <rPh sb="388" eb="390">
      <t>リヨウ</t>
    </rPh>
    <rPh sb="390" eb="391">
      <t>リツ</t>
    </rPh>
    <rPh sb="392" eb="394">
      <t>ルイジ</t>
    </rPh>
    <rPh sb="394" eb="396">
      <t>ダンタイ</t>
    </rPh>
    <rPh sb="396" eb="399">
      <t>ヘイキンチ</t>
    </rPh>
    <rPh sb="400" eb="402">
      <t>ヒカク</t>
    </rPh>
    <rPh sb="404" eb="406">
      <t>ジャッカン</t>
    </rPh>
    <rPh sb="406" eb="407">
      <t>タカ</t>
    </rPh>
    <rPh sb="408" eb="410">
      <t>スイジュン</t>
    </rPh>
    <rPh sb="411" eb="413">
      <t>コンゴ</t>
    </rPh>
    <rPh sb="414" eb="416">
      <t>キュウスイ</t>
    </rPh>
    <rPh sb="416" eb="418">
      <t>ジンコウ</t>
    </rPh>
    <rPh sb="419" eb="421">
      <t>ゲンショウ</t>
    </rPh>
    <rPh sb="425" eb="427">
      <t>シセツ</t>
    </rPh>
    <rPh sb="428" eb="431">
      <t>ユウキュウカ</t>
    </rPh>
    <rPh sb="432" eb="434">
      <t>ケネン</t>
    </rPh>
    <rPh sb="439" eb="442">
      <t>チリテキ</t>
    </rPh>
    <rPh sb="442" eb="444">
      <t>ヨウケン</t>
    </rPh>
    <rPh sb="447" eb="449">
      <t>シセツ</t>
    </rPh>
    <rPh sb="450" eb="452">
      <t>テンザイ</t>
    </rPh>
    <rPh sb="458" eb="460">
      <t>シセツ</t>
    </rPh>
    <rPh sb="461" eb="464">
      <t>シュウヤクカ</t>
    </rPh>
    <rPh sb="465" eb="466">
      <t>ムズカ</t>
    </rPh>
    <rPh sb="471" eb="474">
      <t>ユウシュウリツ</t>
    </rPh>
    <rPh sb="475" eb="477">
      <t>ルイジ</t>
    </rPh>
    <rPh sb="477" eb="479">
      <t>ダンタイ</t>
    </rPh>
    <rPh sb="479" eb="482">
      <t>ヘイキンチ</t>
    </rPh>
    <rPh sb="483" eb="485">
      <t>ヒカク</t>
    </rPh>
    <rPh sb="487" eb="488">
      <t>ヒク</t>
    </rPh>
    <rPh sb="489" eb="491">
      <t>ジョウキョウ</t>
    </rPh>
    <rPh sb="492" eb="495">
      <t>ハイスイカン</t>
    </rPh>
    <rPh sb="496" eb="498">
      <t>ロウスイ</t>
    </rPh>
    <rPh sb="499" eb="501">
      <t>ゲンイン</t>
    </rPh>
    <rPh sb="502" eb="503">
      <t>カンガ</t>
    </rPh>
    <rPh sb="510" eb="512">
      <t>ロウスイ</t>
    </rPh>
    <rPh sb="512" eb="514">
      <t>チョウサ</t>
    </rPh>
    <rPh sb="515" eb="517">
      <t>シュウゼン</t>
    </rPh>
    <rPh sb="517" eb="519">
      <t>コウジ</t>
    </rPh>
    <rPh sb="524" eb="526">
      <t>ロウスイ</t>
    </rPh>
    <rPh sb="526" eb="528">
      <t>タイサク</t>
    </rPh>
    <rPh sb="529" eb="531">
      <t>キュウム</t>
    </rPh>
    <phoneticPr fontId="4"/>
  </si>
  <si>
    <t>①法適化に伴い令和５年度から数値化。数値としては類似団体と比較して低い水準にあるが施設の規模的に古い施設が多く今後上昇が見込まれます。
②管路経年化率：この数値も令和５年度から。類似団体と比較して低い水準にはあるが、有収率の面からみても老朽した管が多いことが推測される。今後引き続き施設の更新を進めていくことが必要です。
③管路更新率：類似団体平均値と比較して低い水準。財政的な面で管路更新が滞っているためです。今後、上水道との統合を見据えながら、有収率の向上も考慮し、水道ビジョンに基づき施設の計画的な更新を図る必要があります。</t>
    <rPh sb="1" eb="2">
      <t>ホウ</t>
    </rPh>
    <rPh sb="2" eb="3">
      <t>テキ</t>
    </rPh>
    <rPh sb="3" eb="4">
      <t>カ</t>
    </rPh>
    <rPh sb="5" eb="6">
      <t>トモナ</t>
    </rPh>
    <rPh sb="14" eb="17">
      <t>スウチカ</t>
    </rPh>
    <rPh sb="18" eb="20">
      <t>スウチ</t>
    </rPh>
    <rPh sb="24" eb="28">
      <t>ルイジダンタイ</t>
    </rPh>
    <rPh sb="29" eb="31">
      <t>ヒカク</t>
    </rPh>
    <rPh sb="41" eb="43">
      <t>シセツ</t>
    </rPh>
    <rPh sb="44" eb="46">
      <t>キボ</t>
    </rPh>
    <rPh sb="46" eb="47">
      <t>テキ</t>
    </rPh>
    <rPh sb="48" eb="49">
      <t>フル</t>
    </rPh>
    <rPh sb="50" eb="52">
      <t>シセツ</t>
    </rPh>
    <rPh sb="53" eb="54">
      <t>オオ</t>
    </rPh>
    <rPh sb="55" eb="57">
      <t>コンゴ</t>
    </rPh>
    <rPh sb="57" eb="59">
      <t>ジョウショウ</t>
    </rPh>
    <rPh sb="60" eb="62">
      <t>ミコ</t>
    </rPh>
    <rPh sb="69" eb="71">
      <t>カンロ</t>
    </rPh>
    <rPh sb="71" eb="73">
      <t>ケイネン</t>
    </rPh>
    <rPh sb="73" eb="74">
      <t>カ</t>
    </rPh>
    <rPh sb="74" eb="75">
      <t>リツ</t>
    </rPh>
    <rPh sb="78" eb="80">
      <t>スウチ</t>
    </rPh>
    <rPh sb="89" eb="93">
      <t>ルイジダンタイ</t>
    </rPh>
    <rPh sb="94" eb="96">
      <t>ヒカク</t>
    </rPh>
    <rPh sb="108" eb="111">
      <t>ユウシュウリツ</t>
    </rPh>
    <rPh sb="112" eb="113">
      <t>メン</t>
    </rPh>
    <rPh sb="118" eb="120">
      <t>ロウキュウ</t>
    </rPh>
    <rPh sb="122" eb="123">
      <t>カン</t>
    </rPh>
    <rPh sb="124" eb="125">
      <t>オオ</t>
    </rPh>
    <rPh sb="129" eb="131">
      <t>スイソク</t>
    </rPh>
    <rPh sb="135" eb="137">
      <t>コンゴ</t>
    </rPh>
    <rPh sb="137" eb="138">
      <t>ヒ</t>
    </rPh>
    <rPh sb="139" eb="140">
      <t>ツヅ</t>
    </rPh>
    <rPh sb="141" eb="143">
      <t>シセツ</t>
    </rPh>
    <rPh sb="144" eb="146">
      <t>コウシン</t>
    </rPh>
    <rPh sb="147" eb="148">
      <t>スス</t>
    </rPh>
    <rPh sb="155" eb="157">
      <t>ヒツヨウ</t>
    </rPh>
    <rPh sb="162" eb="164">
      <t>カンロ</t>
    </rPh>
    <rPh sb="164" eb="166">
      <t>コウシン</t>
    </rPh>
    <rPh sb="166" eb="167">
      <t>リツ</t>
    </rPh>
    <rPh sb="168" eb="170">
      <t>ルイジ</t>
    </rPh>
    <rPh sb="170" eb="172">
      <t>ダンタイ</t>
    </rPh>
    <rPh sb="172" eb="174">
      <t>ヘイキン</t>
    </rPh>
    <rPh sb="174" eb="175">
      <t>チ</t>
    </rPh>
    <rPh sb="176" eb="178">
      <t>ヒカク</t>
    </rPh>
    <rPh sb="180" eb="181">
      <t>ヒク</t>
    </rPh>
    <rPh sb="182" eb="184">
      <t>スイジュン</t>
    </rPh>
    <rPh sb="185" eb="188">
      <t>ザイセイテキ</t>
    </rPh>
    <rPh sb="189" eb="190">
      <t>メン</t>
    </rPh>
    <rPh sb="191" eb="193">
      <t>カンロ</t>
    </rPh>
    <rPh sb="193" eb="195">
      <t>コウシン</t>
    </rPh>
    <rPh sb="196" eb="197">
      <t>トドコオ</t>
    </rPh>
    <rPh sb="206" eb="208">
      <t>コンゴ</t>
    </rPh>
    <rPh sb="209" eb="210">
      <t>ウエ</t>
    </rPh>
    <rPh sb="210" eb="212">
      <t>スイドウ</t>
    </rPh>
    <rPh sb="214" eb="216">
      <t>トウゴウ</t>
    </rPh>
    <rPh sb="217" eb="219">
      <t>ミス</t>
    </rPh>
    <rPh sb="224" eb="227">
      <t>ユウシュウリツ</t>
    </rPh>
    <rPh sb="228" eb="230">
      <t>コウジョウ</t>
    </rPh>
    <rPh sb="231" eb="233">
      <t>コウリョ</t>
    </rPh>
    <rPh sb="235" eb="237">
      <t>スイドウ</t>
    </rPh>
    <rPh sb="242" eb="243">
      <t>モト</t>
    </rPh>
    <rPh sb="245" eb="247">
      <t>シセツ</t>
    </rPh>
    <rPh sb="248" eb="251">
      <t>ケイカクテキ</t>
    </rPh>
    <rPh sb="252" eb="254">
      <t>コウシン</t>
    </rPh>
    <rPh sb="255" eb="256">
      <t>ハカ</t>
    </rPh>
    <rPh sb="257" eb="259">
      <t>ヒツヨウ</t>
    </rPh>
    <phoneticPr fontId="4"/>
  </si>
  <si>
    <t>令和５年度から公営企業会計へと移行し、この形での経営比較分析は2回目となりました。しかし公営企業会計化に伴い、決算や消費税申告等作成にかかる専門知識を有する職員の育成に課題が残っております。
また、施設の老朽化に伴う更新需要の増大、近年の職員給与費の増加や物価高騰による営業費用の増加の影響、更には給水人口の減少による給水収益の減少の影響で、今後さらに厳しくなっていくであろう経営の改善のためさらに、上水道との経営統合も含め水道ビジョン及び経営戦略に沿った、経営基盤の強化を図っていく必要があります。</t>
    <rPh sb="7" eb="9">
      <t>コウエイ</t>
    </rPh>
    <rPh sb="9" eb="11">
      <t>キギョウ</t>
    </rPh>
    <rPh sb="11" eb="13">
      <t>カイケイ</t>
    </rPh>
    <rPh sb="15" eb="17">
      <t>イコウ</t>
    </rPh>
    <rPh sb="21" eb="22">
      <t>カタチ</t>
    </rPh>
    <rPh sb="24" eb="26">
      <t>ケイエイ</t>
    </rPh>
    <rPh sb="26" eb="28">
      <t>ヒカク</t>
    </rPh>
    <rPh sb="28" eb="30">
      <t>ブンセキ</t>
    </rPh>
    <rPh sb="32" eb="34">
      <t>カイメ</t>
    </rPh>
    <rPh sb="200" eb="202">
      <t>コンゴ</t>
    </rPh>
    <rPh sb="203" eb="204">
      <t>ウエ</t>
    </rPh>
    <rPh sb="204" eb="206">
      <t>スイドウ</t>
    </rPh>
    <rPh sb="208" eb="210">
      <t>ケイエイ</t>
    </rPh>
    <rPh sb="210" eb="212">
      <t>トウゴウ</t>
    </rPh>
    <rPh sb="213" eb="214">
      <t>フク</t>
    </rPh>
    <rPh sb="215" eb="217">
      <t>スイドウ</t>
    </rPh>
    <rPh sb="218" eb="220">
      <t>ケイエイ</t>
    </rPh>
    <rPh sb="220" eb="222">
      <t>センリャク</t>
    </rPh>
    <rPh sb="223" eb="224">
      <t>ソ</t>
    </rPh>
    <rPh sb="227" eb="229">
      <t>ケイエイ</t>
    </rPh>
    <rPh sb="229" eb="231">
      <t>キバン</t>
    </rPh>
    <rPh sb="232" eb="234">
      <t>キョウカ</t>
    </rPh>
    <rPh sb="235" eb="236">
      <t>ハカ</t>
    </rPh>
    <rPh sb="240" eb="2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</si>
</sst>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0.2</c:v>
                </c:pt>
                <c:pt idx="4">
                  <c:v>7.0000000000000007E-2</c:v>
                </c:pt>
              </c:numCache>
            </c:numRef>
          </c:val>
          <c:extLst>
            <c:ext xmlns:c16="http://schemas.microsoft.com/office/drawing/2014/chart" uri="{C3380CC4-5D6E-409C-BE32-E72D297353CC}">
              <c16:uniqueId val="{00000000-5D4E-4BCF-9B0B-4CCF85577D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0.28999999999999998</c:v>
                </c:pt>
                <c:pt idx="4">
                  <c:v>0.17</c:v>
                </c:pt>
              </c:numCache>
            </c:numRef>
          </c:val>
          <c:smooth val="0"/>
          <c:extLst>
            <c:ext xmlns:c16="http://schemas.microsoft.com/office/drawing/2014/chart" uri="{C3380CC4-5D6E-409C-BE32-E72D297353CC}">
              <c16:uniqueId val="{00000001-5D4E-4BCF-9B0B-4CCF85577D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59.13</c:v>
                </c:pt>
                <c:pt idx="4">
                  <c:v>62.33</c:v>
                </c:pt>
              </c:numCache>
            </c:numRef>
          </c:val>
          <c:extLst>
            <c:ext xmlns:c16="http://schemas.microsoft.com/office/drawing/2014/chart" uri="{C3380CC4-5D6E-409C-BE32-E72D297353CC}">
              <c16:uniqueId val="{00000000-4950-4D33-A36C-B43F93C21D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54.97</c:v>
                </c:pt>
                <c:pt idx="4">
                  <c:v>56.35</c:v>
                </c:pt>
              </c:numCache>
            </c:numRef>
          </c:val>
          <c:smooth val="0"/>
          <c:extLst>
            <c:ext xmlns:c16="http://schemas.microsoft.com/office/drawing/2014/chart" uri="{C3380CC4-5D6E-409C-BE32-E72D297353CC}">
              <c16:uniqueId val="{00000001-4950-4D33-A36C-B43F93C21D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61.22</c:v>
                </c:pt>
                <c:pt idx="4">
                  <c:v>58.57</c:v>
                </c:pt>
              </c:numCache>
            </c:numRef>
          </c:val>
          <c:extLst>
            <c:ext xmlns:c16="http://schemas.microsoft.com/office/drawing/2014/chart" uri="{C3380CC4-5D6E-409C-BE32-E72D297353CC}">
              <c16:uniqueId val="{00000000-4D93-46D3-9FFF-CD649C927D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71.36</c:v>
                </c:pt>
                <c:pt idx="4">
                  <c:v>69.33</c:v>
                </c:pt>
              </c:numCache>
            </c:numRef>
          </c:val>
          <c:smooth val="0"/>
          <c:extLst>
            <c:ext xmlns:c16="http://schemas.microsoft.com/office/drawing/2014/chart" uri="{C3380CC4-5D6E-409C-BE32-E72D297353CC}">
              <c16:uniqueId val="{00000001-4D93-46D3-9FFF-CD649C927D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110.4</c:v>
                </c:pt>
                <c:pt idx="4">
                  <c:v>104.36</c:v>
                </c:pt>
              </c:numCache>
            </c:numRef>
          </c:val>
          <c:extLst>
            <c:ext xmlns:c16="http://schemas.microsoft.com/office/drawing/2014/chart" uri="{C3380CC4-5D6E-409C-BE32-E72D297353CC}">
              <c16:uniqueId val="{00000000-7BDD-4B0A-A37E-19DB1D2D2E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97.35</c:v>
                </c:pt>
                <c:pt idx="4">
                  <c:v>100.59</c:v>
                </c:pt>
              </c:numCache>
            </c:numRef>
          </c:val>
          <c:smooth val="0"/>
          <c:extLst>
            <c:ext xmlns:c16="http://schemas.microsoft.com/office/drawing/2014/chart" uri="{C3380CC4-5D6E-409C-BE32-E72D297353CC}">
              <c16:uniqueId val="{00000001-7BDD-4B0A-A37E-19DB1D2D2E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6.38</c:v>
                </c:pt>
                <c:pt idx="4">
                  <c:v>12.67</c:v>
                </c:pt>
              </c:numCache>
            </c:numRef>
          </c:val>
          <c:extLst>
            <c:ext xmlns:c16="http://schemas.microsoft.com/office/drawing/2014/chart" uri="{C3380CC4-5D6E-409C-BE32-E72D297353CC}">
              <c16:uniqueId val="{00000000-29C6-4D77-9269-DBB2AE4226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45.06</c:v>
                </c:pt>
                <c:pt idx="4">
                  <c:v>37.619999999999997</c:v>
                </c:pt>
              </c:numCache>
            </c:numRef>
          </c:val>
          <c:smooth val="0"/>
          <c:extLst>
            <c:ext xmlns:c16="http://schemas.microsoft.com/office/drawing/2014/chart" uri="{C3380CC4-5D6E-409C-BE32-E72D297353CC}">
              <c16:uniqueId val="{00000001-29C6-4D77-9269-DBB2AE4226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7.98</c:v>
                </c:pt>
                <c:pt idx="4">
                  <c:v>4.1399999999999997</c:v>
                </c:pt>
              </c:numCache>
            </c:numRef>
          </c:val>
          <c:extLst>
            <c:ext xmlns:c16="http://schemas.microsoft.com/office/drawing/2014/chart" uri="{C3380CC4-5D6E-409C-BE32-E72D297353CC}">
              <c16:uniqueId val="{00000000-11C4-4AFC-8036-EE25D21BB9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17.05</c:v>
                </c:pt>
                <c:pt idx="4">
                  <c:v>15.2</c:v>
                </c:pt>
              </c:numCache>
            </c:numRef>
          </c:val>
          <c:smooth val="0"/>
          <c:extLst>
            <c:ext xmlns:c16="http://schemas.microsoft.com/office/drawing/2014/chart" uri="{C3380CC4-5D6E-409C-BE32-E72D297353CC}">
              <c16:uniqueId val="{00000001-11C4-4AFC-8036-EE25D21BB9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28-48E3-84BF-0C20AE5211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25.06</c:v>
                </c:pt>
                <c:pt idx="4">
                  <c:v>18.309999999999999</c:v>
                </c:pt>
              </c:numCache>
            </c:numRef>
          </c:val>
          <c:smooth val="0"/>
          <c:extLst>
            <c:ext xmlns:c16="http://schemas.microsoft.com/office/drawing/2014/chart" uri="{C3380CC4-5D6E-409C-BE32-E72D297353CC}">
              <c16:uniqueId val="{00000001-BE28-48E3-84BF-0C20AE5211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75.459999999999994</c:v>
                </c:pt>
                <c:pt idx="4">
                  <c:v>94.75</c:v>
                </c:pt>
              </c:numCache>
            </c:numRef>
          </c:val>
          <c:extLst>
            <c:ext xmlns:c16="http://schemas.microsoft.com/office/drawing/2014/chart" uri="{C3380CC4-5D6E-409C-BE32-E72D297353CC}">
              <c16:uniqueId val="{00000000-8493-48ED-9906-E671EDF057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134.22</c:v>
                </c:pt>
                <c:pt idx="4">
                  <c:v>146.79</c:v>
                </c:pt>
              </c:numCache>
            </c:numRef>
          </c:val>
          <c:smooth val="0"/>
          <c:extLst>
            <c:ext xmlns:c16="http://schemas.microsoft.com/office/drawing/2014/chart" uri="{C3380CC4-5D6E-409C-BE32-E72D297353CC}">
              <c16:uniqueId val="{00000001-8493-48ED-9906-E671EDF057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378.47</c:v>
                </c:pt>
                <c:pt idx="4">
                  <c:v>311.72000000000003</c:v>
                </c:pt>
              </c:numCache>
            </c:numRef>
          </c:val>
          <c:extLst>
            <c:ext xmlns:c16="http://schemas.microsoft.com/office/drawing/2014/chart" uri="{C3380CC4-5D6E-409C-BE32-E72D297353CC}">
              <c16:uniqueId val="{00000000-2BB9-49E4-B31C-552C296D77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1331.83</c:v>
                </c:pt>
                <c:pt idx="4">
                  <c:v>1124.56</c:v>
                </c:pt>
              </c:numCache>
            </c:numRef>
          </c:val>
          <c:smooth val="0"/>
          <c:extLst>
            <c:ext xmlns:c16="http://schemas.microsoft.com/office/drawing/2014/chart" uri="{C3380CC4-5D6E-409C-BE32-E72D297353CC}">
              <c16:uniqueId val="{00000001-2BB9-49E4-B31C-552C296D77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55.06</c:v>
                </c:pt>
                <c:pt idx="4">
                  <c:v>55.4</c:v>
                </c:pt>
              </c:numCache>
            </c:numRef>
          </c:val>
          <c:extLst>
            <c:ext xmlns:c16="http://schemas.microsoft.com/office/drawing/2014/chart" uri="{C3380CC4-5D6E-409C-BE32-E72D297353CC}">
              <c16:uniqueId val="{00000000-2B73-4919-A81A-A390F032F2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47.78</c:v>
                </c:pt>
                <c:pt idx="4">
                  <c:v>53.53</c:v>
                </c:pt>
              </c:numCache>
            </c:numRef>
          </c:val>
          <c:smooth val="0"/>
          <c:extLst>
            <c:ext xmlns:c16="http://schemas.microsoft.com/office/drawing/2014/chart" uri="{C3380CC4-5D6E-409C-BE32-E72D297353CC}">
              <c16:uniqueId val="{00000001-2B73-4919-A81A-A390F032F2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264.13</c:v>
                </c:pt>
                <c:pt idx="4">
                  <c:v>262.86</c:v>
                </c:pt>
              </c:numCache>
            </c:numRef>
          </c:val>
          <c:extLst>
            <c:ext xmlns:c16="http://schemas.microsoft.com/office/drawing/2014/chart" uri="{C3380CC4-5D6E-409C-BE32-E72D297353CC}">
              <c16:uniqueId val="{00000000-1C35-44C2-872B-8B3538F214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319.76</c:v>
                </c:pt>
                <c:pt idx="4">
                  <c:v>236.73</c:v>
                </c:pt>
              </c:numCache>
            </c:numRef>
          </c:val>
          <c:smooth val="0"/>
          <c:extLst>
            <c:ext xmlns:c16="http://schemas.microsoft.com/office/drawing/2014/chart" uri="{C3380CC4-5D6E-409C-BE32-E72D297353CC}">
              <c16:uniqueId val="{00000001-1C35-44C2-872B-8B3538F214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竹田市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18917</v>
      </c>
      <c r="AM8" s="44"/>
      <c r="AN8" s="44"/>
      <c r="AO8" s="44"/>
      <c r="AP8" s="44"/>
      <c r="AQ8" s="44"/>
      <c r="AR8" s="44"/>
      <c r="AS8" s="44"/>
      <c r="AT8" s="45">
        <f>データ!$S$6</f>
        <v>477.53</v>
      </c>
      <c r="AU8" s="46"/>
      <c r="AV8" s="46"/>
      <c r="AW8" s="46"/>
      <c r="AX8" s="46"/>
      <c r="AY8" s="46"/>
      <c r="AZ8" s="46"/>
      <c r="BA8" s="46"/>
      <c r="BB8" s="47">
        <f>データ!$T$6</f>
        <v>39.61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82.16</v>
      </c>
      <c r="J10" s="46"/>
      <c r="K10" s="46"/>
      <c r="L10" s="46"/>
      <c r="M10" s="46"/>
      <c r="N10" s="46"/>
      <c r="O10" s="80"/>
      <c r="P10" s="47">
        <f>データ!$P$6</f>
        <v>30.16</v>
      </c>
      <c r="Q10" s="47"/>
      <c r="R10" s="47"/>
      <c r="S10" s="47"/>
      <c r="T10" s="47"/>
      <c r="U10" s="47"/>
      <c r="V10" s="47"/>
      <c r="W10" s="44">
        <f>データ!$Q$6</f>
        <v>3025</v>
      </c>
      <c r="X10" s="44"/>
      <c r="Y10" s="44"/>
      <c r="Z10" s="44"/>
      <c r="AA10" s="44"/>
      <c r="AB10" s="44"/>
      <c r="AC10" s="44"/>
      <c r="AD10" s="2"/>
      <c r="AE10" s="2"/>
      <c r="AF10" s="2"/>
      <c r="AG10" s="2"/>
      <c r="AH10" s="2"/>
      <c r="AI10" s="2"/>
      <c r="AJ10" s="2"/>
      <c r="AK10" s="2"/>
      <c r="AL10" s="44">
        <f>データ!$U$6</f>
        <v>5636</v>
      </c>
      <c r="AM10" s="44"/>
      <c r="AN10" s="44"/>
      <c r="AO10" s="44"/>
      <c r="AP10" s="44"/>
      <c r="AQ10" s="44"/>
      <c r="AR10" s="44"/>
      <c r="AS10" s="44"/>
      <c r="AT10" s="45">
        <f>データ!$V$6</f>
        <v>55.75</v>
      </c>
      <c r="AU10" s="46"/>
      <c r="AV10" s="46"/>
      <c r="AW10" s="46"/>
      <c r="AX10" s="46"/>
      <c r="AY10" s="46"/>
      <c r="AZ10" s="46"/>
      <c r="BA10" s="46"/>
      <c r="BB10" s="47">
        <f>データ!$W$6</f>
        <v>101.09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6RGYrq0eY5KSF6cExeDk1nfkJ9aIL3pQ0fpJOXNhXlFtjSyl9eKQbLMdHtJXCFW+0M+7A+XNRMbY+oIUCCMcA==" saltValue="aYoUrgSPPa3XIcWfwXpJ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442089</v>
      </c>
      <c r="D6" s="20">
        <f t="shared" si="3"/>
        <v>46</v>
      </c>
      <c r="E6" s="20">
        <f t="shared" si="3"/>
        <v>1</v>
      </c>
      <c r="F6" s="20">
        <f t="shared" si="3"/>
        <v>0</v>
      </c>
      <c r="G6" s="20">
        <f t="shared" si="3"/>
        <v>5</v>
      </c>
      <c r="H6" s="20" t="str">
        <f t="shared" si="3"/>
        <v>大分県　竹田市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82.16</v>
      </c>
      <c r="P6" s="21">
        <f t="shared" si="3"/>
        <v>30.16</v>
      </c>
      <c r="Q6" s="21">
        <f t="shared" si="3"/>
        <v>3025</v>
      </c>
      <c r="R6" s="21">
        <f t="shared" si="3"/>
        <v>18917</v>
      </c>
      <c r="S6" s="21">
        <f t="shared" si="3"/>
        <v>477.53</v>
      </c>
      <c r="T6" s="21">
        <f t="shared" si="3"/>
        <v>39.61</v>
      </c>
      <c r="U6" s="21">
        <f t="shared" si="3"/>
        <v>5636</v>
      </c>
      <c r="V6" s="21">
        <f t="shared" si="3"/>
        <v>55.75</v>
      </c>
      <c r="W6" s="21">
        <f t="shared" si="3"/>
        <v>101.09</v>
      </c>
      <c r="X6" s="22" t="str">
        <f>IF(X7="",NA(),X7)</f>
        <v>-</v>
      </c>
      <c r="Y6" s="22" t="str">
        <f t="shared" ref="Y6:AG6" si="4">IF(Y7="",NA(),Y7)</f>
        <v>-</v>
      </c>
      <c r="Z6" s="22" t="str">
        <f t="shared" si="4"/>
        <v>-</v>
      </c>
      <c r="AA6" s="22">
        <f t="shared" si="4"/>
        <v>110.4</v>
      </c>
      <c r="AB6" s="22">
        <f t="shared" si="4"/>
        <v>104.36</v>
      </c>
      <c r="AC6" s="22" t="str">
        <f t="shared" si="4"/>
        <v>-</v>
      </c>
      <c r="AD6" s="22" t="str">
        <f t="shared" si="4"/>
        <v>-</v>
      </c>
      <c r="AE6" s="22" t="str">
        <f t="shared" si="4"/>
        <v>-</v>
      </c>
      <c r="AF6" s="22">
        <f t="shared" si="4"/>
        <v>97.35</v>
      </c>
      <c r="AG6" s="22">
        <f t="shared" si="4"/>
        <v>100.59</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25.06</v>
      </c>
      <c r="AR6" s="22">
        <f t="shared" si="5"/>
        <v>18.309999999999999</v>
      </c>
      <c r="AS6" s="21" t="str">
        <f>IF(AS7="","",IF(AS7="-","【-】","【"&amp;SUBSTITUTE(TEXT(AS7,"#,##0.00"),"-","△")&amp;"】"))</f>
        <v>【26.96】</v>
      </c>
      <c r="AT6" s="22" t="str">
        <f>IF(AT7="",NA(),AT7)</f>
        <v>-</v>
      </c>
      <c r="AU6" s="22" t="str">
        <f t="shared" ref="AU6:BC6" si="6">IF(AU7="",NA(),AU7)</f>
        <v>-</v>
      </c>
      <c r="AV6" s="22" t="str">
        <f t="shared" si="6"/>
        <v>-</v>
      </c>
      <c r="AW6" s="22">
        <f t="shared" si="6"/>
        <v>75.459999999999994</v>
      </c>
      <c r="AX6" s="22">
        <f t="shared" si="6"/>
        <v>94.75</v>
      </c>
      <c r="AY6" s="22" t="str">
        <f t="shared" si="6"/>
        <v>-</v>
      </c>
      <c r="AZ6" s="22" t="str">
        <f t="shared" si="6"/>
        <v>-</v>
      </c>
      <c r="BA6" s="22" t="str">
        <f t="shared" si="6"/>
        <v>-</v>
      </c>
      <c r="BB6" s="22">
        <f t="shared" si="6"/>
        <v>134.22</v>
      </c>
      <c r="BC6" s="22">
        <f t="shared" si="6"/>
        <v>146.79</v>
      </c>
      <c r="BD6" s="21" t="str">
        <f>IF(BD7="","",IF(BD7="-","【-】","【"&amp;SUBSTITUTE(TEXT(BD7,"#,##0.00"),"-","△")&amp;"】"))</f>
        <v>【142.39】</v>
      </c>
      <c r="BE6" s="22" t="str">
        <f>IF(BE7="",NA(),BE7)</f>
        <v>-</v>
      </c>
      <c r="BF6" s="22" t="str">
        <f t="shared" ref="BF6:BN6" si="7">IF(BF7="",NA(),BF7)</f>
        <v>-</v>
      </c>
      <c r="BG6" s="22" t="str">
        <f t="shared" si="7"/>
        <v>-</v>
      </c>
      <c r="BH6" s="22">
        <f t="shared" si="7"/>
        <v>378.47</v>
      </c>
      <c r="BI6" s="22">
        <f t="shared" si="7"/>
        <v>311.72000000000003</v>
      </c>
      <c r="BJ6" s="22" t="str">
        <f t="shared" si="7"/>
        <v>-</v>
      </c>
      <c r="BK6" s="22" t="str">
        <f t="shared" si="7"/>
        <v>-</v>
      </c>
      <c r="BL6" s="22" t="str">
        <f t="shared" si="7"/>
        <v>-</v>
      </c>
      <c r="BM6" s="22">
        <f t="shared" si="7"/>
        <v>1331.83</v>
      </c>
      <c r="BN6" s="22">
        <f t="shared" si="7"/>
        <v>1124.56</v>
      </c>
      <c r="BO6" s="21" t="str">
        <f>IF(BO7="","",IF(BO7="-","【-】","【"&amp;SUBSTITUTE(TEXT(BO7,"#,##0.00"),"-","△")&amp;"】"))</f>
        <v>【1,043.36】</v>
      </c>
      <c r="BP6" s="22" t="str">
        <f>IF(BP7="",NA(),BP7)</f>
        <v>-</v>
      </c>
      <c r="BQ6" s="22" t="str">
        <f t="shared" ref="BQ6:BY6" si="8">IF(BQ7="",NA(),BQ7)</f>
        <v>-</v>
      </c>
      <c r="BR6" s="22" t="str">
        <f t="shared" si="8"/>
        <v>-</v>
      </c>
      <c r="BS6" s="22">
        <f t="shared" si="8"/>
        <v>55.06</v>
      </c>
      <c r="BT6" s="22">
        <f t="shared" si="8"/>
        <v>55.4</v>
      </c>
      <c r="BU6" s="22" t="str">
        <f t="shared" si="8"/>
        <v>-</v>
      </c>
      <c r="BV6" s="22" t="str">
        <f t="shared" si="8"/>
        <v>-</v>
      </c>
      <c r="BW6" s="22" t="str">
        <f t="shared" si="8"/>
        <v>-</v>
      </c>
      <c r="BX6" s="22">
        <f t="shared" si="8"/>
        <v>47.78</v>
      </c>
      <c r="BY6" s="22">
        <f t="shared" si="8"/>
        <v>53.53</v>
      </c>
      <c r="BZ6" s="21" t="str">
        <f>IF(BZ7="","",IF(BZ7="-","【-】","【"&amp;SUBSTITUTE(TEXT(BZ7,"#,##0.00"),"-","△")&amp;"】"))</f>
        <v>【56.19】</v>
      </c>
      <c r="CA6" s="22" t="str">
        <f>IF(CA7="",NA(),CA7)</f>
        <v>-</v>
      </c>
      <c r="CB6" s="22" t="str">
        <f t="shared" ref="CB6:CJ6" si="9">IF(CB7="",NA(),CB7)</f>
        <v>-</v>
      </c>
      <c r="CC6" s="22" t="str">
        <f t="shared" si="9"/>
        <v>-</v>
      </c>
      <c r="CD6" s="22">
        <f t="shared" si="9"/>
        <v>264.13</v>
      </c>
      <c r="CE6" s="22">
        <f t="shared" si="9"/>
        <v>262.86</v>
      </c>
      <c r="CF6" s="22" t="str">
        <f t="shared" si="9"/>
        <v>-</v>
      </c>
      <c r="CG6" s="22" t="str">
        <f t="shared" si="9"/>
        <v>-</v>
      </c>
      <c r="CH6" s="22" t="str">
        <f t="shared" si="9"/>
        <v>-</v>
      </c>
      <c r="CI6" s="22">
        <f t="shared" si="9"/>
        <v>319.76</v>
      </c>
      <c r="CJ6" s="22">
        <f t="shared" si="9"/>
        <v>236.73</v>
      </c>
      <c r="CK6" s="21" t="str">
        <f>IF(CK7="","",IF(CK7="-","【-】","【"&amp;SUBSTITUTE(TEXT(CK7,"#,##0.00"),"-","△")&amp;"】"))</f>
        <v>【285.60】</v>
      </c>
      <c r="CL6" s="22" t="str">
        <f>IF(CL7="",NA(),CL7)</f>
        <v>-</v>
      </c>
      <c r="CM6" s="22" t="str">
        <f t="shared" ref="CM6:CU6" si="10">IF(CM7="",NA(),CM7)</f>
        <v>-</v>
      </c>
      <c r="CN6" s="22" t="str">
        <f t="shared" si="10"/>
        <v>-</v>
      </c>
      <c r="CO6" s="22">
        <f t="shared" si="10"/>
        <v>59.13</v>
      </c>
      <c r="CP6" s="22">
        <f t="shared" si="10"/>
        <v>62.33</v>
      </c>
      <c r="CQ6" s="22" t="str">
        <f t="shared" si="10"/>
        <v>-</v>
      </c>
      <c r="CR6" s="22" t="str">
        <f t="shared" si="10"/>
        <v>-</v>
      </c>
      <c r="CS6" s="22" t="str">
        <f t="shared" si="10"/>
        <v>-</v>
      </c>
      <c r="CT6" s="22">
        <f t="shared" si="10"/>
        <v>54.97</v>
      </c>
      <c r="CU6" s="22">
        <f t="shared" si="10"/>
        <v>56.35</v>
      </c>
      <c r="CV6" s="21" t="str">
        <f>IF(CV7="","",IF(CV7="-","【-】","【"&amp;SUBSTITUTE(TEXT(CV7,"#,##0.00"),"-","△")&amp;"】"))</f>
        <v>【48.33】</v>
      </c>
      <c r="CW6" s="22" t="str">
        <f>IF(CW7="",NA(),CW7)</f>
        <v>-</v>
      </c>
      <c r="CX6" s="22" t="str">
        <f t="shared" ref="CX6:DF6" si="11">IF(CX7="",NA(),CX7)</f>
        <v>-</v>
      </c>
      <c r="CY6" s="22" t="str">
        <f t="shared" si="11"/>
        <v>-</v>
      </c>
      <c r="CZ6" s="22">
        <f t="shared" si="11"/>
        <v>61.22</v>
      </c>
      <c r="DA6" s="22">
        <f t="shared" si="11"/>
        <v>58.57</v>
      </c>
      <c r="DB6" s="22" t="str">
        <f t="shared" si="11"/>
        <v>-</v>
      </c>
      <c r="DC6" s="22" t="str">
        <f t="shared" si="11"/>
        <v>-</v>
      </c>
      <c r="DD6" s="22" t="str">
        <f t="shared" si="11"/>
        <v>-</v>
      </c>
      <c r="DE6" s="22">
        <f t="shared" si="11"/>
        <v>71.36</v>
      </c>
      <c r="DF6" s="22">
        <f t="shared" si="11"/>
        <v>69.33</v>
      </c>
      <c r="DG6" s="21" t="str">
        <f>IF(DG7="","",IF(DG7="-","【-】","【"&amp;SUBSTITUTE(TEXT(DG7,"#,##0.00"),"-","△")&amp;"】"))</f>
        <v>【70.34】</v>
      </c>
      <c r="DH6" s="22" t="str">
        <f>IF(DH7="",NA(),DH7)</f>
        <v>-</v>
      </c>
      <c r="DI6" s="22" t="str">
        <f t="shared" ref="DI6:DQ6" si="12">IF(DI7="",NA(),DI7)</f>
        <v>-</v>
      </c>
      <c r="DJ6" s="22" t="str">
        <f t="shared" si="12"/>
        <v>-</v>
      </c>
      <c r="DK6" s="22">
        <f t="shared" si="12"/>
        <v>6.38</v>
      </c>
      <c r="DL6" s="22">
        <f t="shared" si="12"/>
        <v>12.67</v>
      </c>
      <c r="DM6" s="22" t="str">
        <f t="shared" si="12"/>
        <v>-</v>
      </c>
      <c r="DN6" s="22" t="str">
        <f t="shared" si="12"/>
        <v>-</v>
      </c>
      <c r="DO6" s="22" t="str">
        <f t="shared" si="12"/>
        <v>-</v>
      </c>
      <c r="DP6" s="22">
        <f t="shared" si="12"/>
        <v>45.06</v>
      </c>
      <c r="DQ6" s="22">
        <f t="shared" si="12"/>
        <v>37.619999999999997</v>
      </c>
      <c r="DR6" s="21" t="str">
        <f>IF(DR7="","",IF(DR7="-","【-】","【"&amp;SUBSTITUTE(TEXT(DR7,"#,##0.00"),"-","△")&amp;"】"))</f>
        <v>【35.50】</v>
      </c>
      <c r="DS6" s="22" t="str">
        <f>IF(DS7="",NA(),DS7)</f>
        <v>-</v>
      </c>
      <c r="DT6" s="22" t="str">
        <f t="shared" ref="DT6:EB6" si="13">IF(DT7="",NA(),DT7)</f>
        <v>-</v>
      </c>
      <c r="DU6" s="22" t="str">
        <f t="shared" si="13"/>
        <v>-</v>
      </c>
      <c r="DV6" s="22">
        <f t="shared" si="13"/>
        <v>7.98</v>
      </c>
      <c r="DW6" s="22">
        <f t="shared" si="13"/>
        <v>4.1399999999999997</v>
      </c>
      <c r="DX6" s="22" t="str">
        <f t="shared" si="13"/>
        <v>-</v>
      </c>
      <c r="DY6" s="22" t="str">
        <f t="shared" si="13"/>
        <v>-</v>
      </c>
      <c r="DZ6" s="22" t="str">
        <f t="shared" si="13"/>
        <v>-</v>
      </c>
      <c r="EA6" s="22">
        <f t="shared" si="13"/>
        <v>17.05</v>
      </c>
      <c r="EB6" s="22">
        <f t="shared" si="13"/>
        <v>15.2</v>
      </c>
      <c r="EC6" s="21" t="str">
        <f>IF(EC7="","",IF(EC7="-","【-】","【"&amp;SUBSTITUTE(TEXT(EC7,"#,##0.00"),"-","△")&amp;"】"))</f>
        <v>【16.16】</v>
      </c>
      <c r="ED6" s="22" t="str">
        <f>IF(ED7="",NA(),ED7)</f>
        <v>-</v>
      </c>
      <c r="EE6" s="22" t="str">
        <f t="shared" ref="EE6:EM6" si="14">IF(EE7="",NA(),EE7)</f>
        <v>-</v>
      </c>
      <c r="EF6" s="22" t="str">
        <f t="shared" si="14"/>
        <v>-</v>
      </c>
      <c r="EG6" s="22">
        <f t="shared" si="14"/>
        <v>0.2</v>
      </c>
      <c r="EH6" s="22">
        <f t="shared" si="14"/>
        <v>7.0000000000000007E-2</v>
      </c>
      <c r="EI6" s="22" t="str">
        <f t="shared" si="14"/>
        <v>-</v>
      </c>
      <c r="EJ6" s="22" t="str">
        <f t="shared" si="14"/>
        <v>-</v>
      </c>
      <c r="EK6" s="22" t="str">
        <f t="shared" si="14"/>
        <v>-</v>
      </c>
      <c r="EL6" s="22">
        <f t="shared" si="14"/>
        <v>0.28999999999999998</v>
      </c>
      <c r="EM6" s="22">
        <f t="shared" si="14"/>
        <v>0.17</v>
      </c>
      <c r="EN6" s="21" t="str">
        <f>IF(EN7="","",IF(EN7="-","【-】","【"&amp;SUBSTITUTE(TEXT(EN7,"#,##0.00"),"-","△")&amp;"】"))</f>
        <v>【0.28】</v>
      </c>
    </row>
    <row r="7" spans="1:144" s="23" customFormat="1" x14ac:dyDescent="0.15">
      <c r="A7" s="15"/>
      <c r="B7" s="24">
        <v>2024</v>
      </c>
      <c r="C7" s="24">
        <v>442089</v>
      </c>
      <c r="D7" s="24">
        <v>46</v>
      </c>
      <c r="E7" s="24">
        <v>1</v>
      </c>
      <c r="F7" s="24">
        <v>0</v>
      </c>
      <c r="G7" s="24">
        <v>5</v>
      </c>
      <c r="H7" s="24" t="s">
        <v>93</v>
      </c>
      <c r="I7" s="24" t="s">
        <v>94</v>
      </c>
      <c r="J7" s="24" t="s">
        <v>95</v>
      </c>
      <c r="K7" s="24" t="s">
        <v>96</v>
      </c>
      <c r="L7" s="24" t="s">
        <v>97</v>
      </c>
      <c r="M7" s="24" t="s">
        <v>98</v>
      </c>
      <c r="N7" s="25" t="s">
        <v>99</v>
      </c>
      <c r="O7" s="25">
        <v>82.16</v>
      </c>
      <c r="P7" s="25">
        <v>30.16</v>
      </c>
      <c r="Q7" s="25">
        <v>3025</v>
      </c>
      <c r="R7" s="25">
        <v>18917</v>
      </c>
      <c r="S7" s="25">
        <v>477.53</v>
      </c>
      <c r="T7" s="25">
        <v>39.61</v>
      </c>
      <c r="U7" s="25">
        <v>5636</v>
      </c>
      <c r="V7" s="25">
        <v>55.75</v>
      </c>
      <c r="W7" s="25">
        <v>101.09</v>
      </c>
      <c r="X7" s="25" t="s">
        <v>99</v>
      </c>
      <c r="Y7" s="25" t="s">
        <v>99</v>
      </c>
      <c r="Z7" s="25" t="s">
        <v>99</v>
      </c>
      <c r="AA7" s="25">
        <v>110.4</v>
      </c>
      <c r="AB7" s="25">
        <v>104.36</v>
      </c>
      <c r="AC7" s="25" t="s">
        <v>99</v>
      </c>
      <c r="AD7" s="25" t="s">
        <v>99</v>
      </c>
      <c r="AE7" s="25" t="s">
        <v>99</v>
      </c>
      <c r="AF7" s="25">
        <v>97.35</v>
      </c>
      <c r="AG7" s="25">
        <v>100.59</v>
      </c>
      <c r="AH7" s="25">
        <v>102.02</v>
      </c>
      <c r="AI7" s="25" t="s">
        <v>99</v>
      </c>
      <c r="AJ7" s="25" t="s">
        <v>99</v>
      </c>
      <c r="AK7" s="25" t="s">
        <v>99</v>
      </c>
      <c r="AL7" s="25">
        <v>0</v>
      </c>
      <c r="AM7" s="25">
        <v>0</v>
      </c>
      <c r="AN7" s="25" t="s">
        <v>99</v>
      </c>
      <c r="AO7" s="25" t="s">
        <v>99</v>
      </c>
      <c r="AP7" s="25" t="s">
        <v>99</v>
      </c>
      <c r="AQ7" s="25">
        <v>25.06</v>
      </c>
      <c r="AR7" s="25">
        <v>18.309999999999999</v>
      </c>
      <c r="AS7" s="25">
        <v>26.96</v>
      </c>
      <c r="AT7" s="25" t="s">
        <v>99</v>
      </c>
      <c r="AU7" s="25" t="s">
        <v>99</v>
      </c>
      <c r="AV7" s="25" t="s">
        <v>99</v>
      </c>
      <c r="AW7" s="25">
        <v>75.459999999999994</v>
      </c>
      <c r="AX7" s="25">
        <v>94.75</v>
      </c>
      <c r="AY7" s="25" t="s">
        <v>99</v>
      </c>
      <c r="AZ7" s="25" t="s">
        <v>99</v>
      </c>
      <c r="BA7" s="25" t="s">
        <v>99</v>
      </c>
      <c r="BB7" s="25">
        <v>134.22</v>
      </c>
      <c r="BC7" s="25">
        <v>146.79</v>
      </c>
      <c r="BD7" s="25">
        <v>142.38999999999999</v>
      </c>
      <c r="BE7" s="25" t="s">
        <v>99</v>
      </c>
      <c r="BF7" s="25" t="s">
        <v>99</v>
      </c>
      <c r="BG7" s="25" t="s">
        <v>99</v>
      </c>
      <c r="BH7" s="25">
        <v>378.47</v>
      </c>
      <c r="BI7" s="25">
        <v>311.72000000000003</v>
      </c>
      <c r="BJ7" s="25" t="s">
        <v>99</v>
      </c>
      <c r="BK7" s="25" t="s">
        <v>99</v>
      </c>
      <c r="BL7" s="25" t="s">
        <v>99</v>
      </c>
      <c r="BM7" s="25">
        <v>1331.83</v>
      </c>
      <c r="BN7" s="25">
        <v>1124.56</v>
      </c>
      <c r="BO7" s="25">
        <v>1043.3599999999999</v>
      </c>
      <c r="BP7" s="25" t="s">
        <v>99</v>
      </c>
      <c r="BQ7" s="25" t="s">
        <v>99</v>
      </c>
      <c r="BR7" s="25" t="s">
        <v>99</v>
      </c>
      <c r="BS7" s="25">
        <v>55.06</v>
      </c>
      <c r="BT7" s="25">
        <v>55.4</v>
      </c>
      <c r="BU7" s="25" t="s">
        <v>99</v>
      </c>
      <c r="BV7" s="25" t="s">
        <v>99</v>
      </c>
      <c r="BW7" s="25" t="s">
        <v>99</v>
      </c>
      <c r="BX7" s="25">
        <v>47.78</v>
      </c>
      <c r="BY7" s="25">
        <v>53.53</v>
      </c>
      <c r="BZ7" s="25">
        <v>56.19</v>
      </c>
      <c r="CA7" s="25" t="s">
        <v>99</v>
      </c>
      <c r="CB7" s="25" t="s">
        <v>99</v>
      </c>
      <c r="CC7" s="25" t="s">
        <v>99</v>
      </c>
      <c r="CD7" s="25">
        <v>264.13</v>
      </c>
      <c r="CE7" s="25">
        <v>262.86</v>
      </c>
      <c r="CF7" s="25" t="s">
        <v>99</v>
      </c>
      <c r="CG7" s="25" t="s">
        <v>99</v>
      </c>
      <c r="CH7" s="25" t="s">
        <v>99</v>
      </c>
      <c r="CI7" s="25">
        <v>319.76</v>
      </c>
      <c r="CJ7" s="25">
        <v>236.73</v>
      </c>
      <c r="CK7" s="25">
        <v>285.60000000000002</v>
      </c>
      <c r="CL7" s="25" t="s">
        <v>99</v>
      </c>
      <c r="CM7" s="25" t="s">
        <v>99</v>
      </c>
      <c r="CN7" s="25" t="s">
        <v>99</v>
      </c>
      <c r="CO7" s="25">
        <v>59.13</v>
      </c>
      <c r="CP7" s="25">
        <v>62.33</v>
      </c>
      <c r="CQ7" s="25" t="s">
        <v>99</v>
      </c>
      <c r="CR7" s="25" t="s">
        <v>99</v>
      </c>
      <c r="CS7" s="25" t="s">
        <v>99</v>
      </c>
      <c r="CT7" s="25">
        <v>54.97</v>
      </c>
      <c r="CU7" s="25">
        <v>56.35</v>
      </c>
      <c r="CV7" s="25">
        <v>48.33</v>
      </c>
      <c r="CW7" s="25" t="s">
        <v>99</v>
      </c>
      <c r="CX7" s="25" t="s">
        <v>99</v>
      </c>
      <c r="CY7" s="25" t="s">
        <v>99</v>
      </c>
      <c r="CZ7" s="25">
        <v>61.22</v>
      </c>
      <c r="DA7" s="25">
        <v>58.57</v>
      </c>
      <c r="DB7" s="25" t="s">
        <v>99</v>
      </c>
      <c r="DC7" s="25" t="s">
        <v>99</v>
      </c>
      <c r="DD7" s="25" t="s">
        <v>99</v>
      </c>
      <c r="DE7" s="25">
        <v>71.36</v>
      </c>
      <c r="DF7" s="25">
        <v>69.33</v>
      </c>
      <c r="DG7" s="25">
        <v>70.34</v>
      </c>
      <c r="DH7" s="25" t="s">
        <v>99</v>
      </c>
      <c r="DI7" s="25" t="s">
        <v>99</v>
      </c>
      <c r="DJ7" s="25" t="s">
        <v>99</v>
      </c>
      <c r="DK7" s="25">
        <v>6.38</v>
      </c>
      <c r="DL7" s="25">
        <v>12.67</v>
      </c>
      <c r="DM7" s="25" t="s">
        <v>99</v>
      </c>
      <c r="DN7" s="25" t="s">
        <v>99</v>
      </c>
      <c r="DO7" s="25" t="s">
        <v>99</v>
      </c>
      <c r="DP7" s="25">
        <v>45.06</v>
      </c>
      <c r="DQ7" s="25">
        <v>37.619999999999997</v>
      </c>
      <c r="DR7" s="25">
        <v>35.5</v>
      </c>
      <c r="DS7" s="25" t="s">
        <v>99</v>
      </c>
      <c r="DT7" s="25" t="s">
        <v>99</v>
      </c>
      <c r="DU7" s="25" t="s">
        <v>99</v>
      </c>
      <c r="DV7" s="25">
        <v>7.98</v>
      </c>
      <c r="DW7" s="25">
        <v>4.1399999999999997</v>
      </c>
      <c r="DX7" s="25" t="s">
        <v>99</v>
      </c>
      <c r="DY7" s="25" t="s">
        <v>99</v>
      </c>
      <c r="DZ7" s="25" t="s">
        <v>99</v>
      </c>
      <c r="EA7" s="25">
        <v>17.05</v>
      </c>
      <c r="EB7" s="25">
        <v>15.2</v>
      </c>
      <c r="EC7" s="25">
        <v>16.16</v>
      </c>
      <c r="ED7" s="25" t="s">
        <v>99</v>
      </c>
      <c r="EE7" s="25" t="s">
        <v>99</v>
      </c>
      <c r="EF7" s="25" t="s">
        <v>99</v>
      </c>
      <c r="EG7" s="25">
        <v>0.2</v>
      </c>
      <c r="EH7" s="25">
        <v>7.0000000000000007E-2</v>
      </c>
      <c r="EI7" s="25" t="s">
        <v>99</v>
      </c>
      <c r="EJ7" s="25" t="s">
        <v>99</v>
      </c>
      <c r="EK7" s="25" t="s">
        <v>99</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2026-02-24T07:16:14Z</cp:lastPrinted>
  <dcterms:created xsi:type="dcterms:W3CDTF">2025-12-12T09:24:35Z</dcterms:created>
  <dcterms:modified xsi:type="dcterms:W3CDTF">2026-02-25T02:51:04Z</dcterms:modified>
  <cp:category/>
</cp:coreProperties>
</file>