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7.津久見市\"/>
    </mc:Choice>
  </mc:AlternateContent>
  <xr:revisionPtr revIDLastSave="0" documentId="13_ncr:1_{B402D0CD-0584-40E8-90DA-3BCA28E13FB9}" xr6:coauthVersionLast="47" xr6:coauthVersionMax="47" xr10:uidLastSave="{00000000-0000-0000-0000-000000000000}"/>
  <workbookProtection workbookAlgorithmName="SHA-512" workbookHashValue="T7yvdkpxriuvSAuG1MryQ8ekTp14ILQAjFLS/A8ack6pQtUgCnxej8easY5YVoNj+rGRKb7jeQlLU3xdQ8wOJA==" workbookSaltValue="ZP34plqkS/mzOVq+Ub6BDA==" workbookSpinCount="100000" lockStructure="1"/>
  <bookViews>
    <workbookView xWindow="-25845" yWindow="1095" windowWidth="23415"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F85" i="4"/>
  <c r="BB10" i="4"/>
  <c r="AT10" i="4"/>
  <c r="AL10" i="4"/>
  <c r="W10" i="4"/>
  <c r="I10" i="4"/>
  <c r="B10" i="4"/>
  <c r="AD8" i="4"/>
  <c r="B8"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<sst xmlns="http://schemas.openxmlformats.org/spreadsheetml/2006/main" count="316" uniqueCount="114">
  <si>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</si>
  <si>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</si>
  <si>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</si>
  <si>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</si>
  <si>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</si>
  <si>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</si>
  <si>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</si>
  <si>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</si>
  <si>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</si>
  <si>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</si>
  <si>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</si>
  <si>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</si>
  <si>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</si>
  <si>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</si>
  <si>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</si>
  <si>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</si>
  <si>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</si>
  <si>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</si>
  <si>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</si>
  <si>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</si>
  <si>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</si>
  <si>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</si>
  <si>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</si>
  <si>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</si>
  <si>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</si>
  <si>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</si>
  <si>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</si>
  <si>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</si>
  <si>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</si>
  <si>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</si>
  <si>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</si>
  <si>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</si>
  <si>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</si>
  <si>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</si>
  <si>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</si>
  <si>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</si>
  <si>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</si>
  <si>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</si>
  <si>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</si>
  <si>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</si>
  <si>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</si>
  <si>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</si>
  <si>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</si>
  <si>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</si>
  <si>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</si>
  <si>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</si>
  <si>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</si>
  <si>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</si>
  <si>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</si>
  <si>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</si>
  <si>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</si>
  <si>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</si>
  <si>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</si>
  <si>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</si>
  <si>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</si>
  <si>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</si>
  <si>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</si>
  <si>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</si>
  <si>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</si>
  <si>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</si>
  <si>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</si>
  <si>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</si>
  <si>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</si>
  <si>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</si>
  <si>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</si>
  <si>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</si>
  <si>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</si>
  <si>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</si>
  <si>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</si>
  <si>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</si>
  <si>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</si>
  <si>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</si>
  <si>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</si>
  <si>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</si>
  <si>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</si>
  <si>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</si>
  <si>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</si>
  <si>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</si>
  <si>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</si>
  <si>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</si>
  <si>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</si>
  <si>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</si>
  <si>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</si>
  <si>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</si>
  <si>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</si>
  <si>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</si>
  <si>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</si>
  <si>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</si>
  <si>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</si>
  <si>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</si>
  <si>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</si>
  <si>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</si>
  <si>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</si>
  <si>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</si>
  <si>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</si>
  <si>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</si>
  <si>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</si>
  <si>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</si>
  <si>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</si>
  <si>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</si>
  <si>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</si>
  <si>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</si>
  <si>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</si>
  <si>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</si>
  <si>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</si>
  <si>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</si>
  <si>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</si>
  <si>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</si>
  <si>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</si>
  <si>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</si>
  <si>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</si>
  <si>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①有形固定資産減価償却率・・・有形固定資産のうち償却対象資産の減価償却がどの程度進んでいるかを表す指標。類似団体、全国平均値に比べて著しく低い水準になっています。
②管渠老朽化率・・・法定耐用年数を超えた管渠延長の割合を表し、管渠の老朽化度合を示す指標。令和6年度にあたっては、管渠老朽化率は発生していませんが、今後は、管渠の老朽化が進んでいくため、計画的な管渠更新が必要となってきます。
③管渠改善率・・・当該年度に更新した管渠延長の割合を表した指標。類似団体、全国平均値に比べて高い水準になっています。ストックマネジメント計画の策定及び実施設計について鋭意取り組んでいます。</t>
    <rPh sb="241" eb="242">
      <t>タカ</t>
    </rPh>
    <phoneticPr fontId="4"/>
  </si>
  <si>
    <t>①経常収支比率・・・経常費用が経常収益でどの程度賄われているかを示す指標。類似団体、全国平均値に比べて、わずかに低い水準になっているものの、100％を上回っていることから現在のところ経営は安定しているといえます。
③流動比率・・・流動負債に対する流動資産の割合で短期債務に対する支払能力を表す指標。類似団体、全国平均値に比べて著しく低い水準になっており、支払能力を高めるための経営改善を図っていく必要があります。
④企業債残高対事業規模比率・・・料金収入に対する企業債残高の割合であり、企業債残高の規模を表す指標。類似団体、全国平均値に比べてかなり高い水準となっており、投資規模や料金水準が適切か分析していく必要があります。
⑤料金回収率・・・給水に係る費用がどの程度給水収益で賄われているかを表す指標。人口減少に伴い、回収率も減少傾向にあります。なお、料金は既にかなり高い設定であるため、施設の統廃合等を検討し、費用の抑制に努めていきます。
⑥給水原価・・・有収水量1ｍ3当たりどれだけの費用がかかっているかを表す指標。送・配水管の布設替や施設改修等に要した費用（起債）の償還が大きく影響していること、また水源がダム（表流水）に依存しているため、その処理費用も比較的高いことが要因であり、今後もこの比率は高くなっていくと考えられます。
⑦施設利用率・・・施設の利用状況や適正規模を判断する指標。給水人口の減少に伴う配水量の減少が原因と考えられます。今後は、施設の統廃合やダウンサイジングを検討していく必要があります。
⑧有収率・・・施設の稼動が収益に繋がっているかを判断する指標。漏水箇所の解消を積極的に取組むことで、有収水量率の更なる向上に努めていきます。今後とも配水流量の監視を行うと共に漏水調査等を実施し、有収率の向上に努めていきます。</t>
    <phoneticPr fontId="4"/>
  </si>
  <si>
    <t>料金収入は、給水人口の減少に歯止めがかからず、前年度比較で減少しています。当市の料金は既に高い水準にあり、高齢化率も高いことから、値上げは非常に厳しい状況です。これに加えて、管路や施設の更新事業を確実に行う必要があるため、財源を一般会計からの繰入金に頼らざるを得ない状況にあります。
また、整備後相当年数を経過した管路及び水道施設の老朽化が進行しており、今後は更新及び耐震化に係る投資需要の増加が見込まれる。これらの費用は事業経営に大きな影響を及ぼすことから、計画的な更新と財源確保が重要な課題となっている。
さらに、水道事業に従事する技術職員の確保が困難となる中、維持管理体制の持続性の確保も課題となっており、効率的な事業運営体制の構築が求められている。加えて、近年の物価高騰やエネルギー価格の上昇等により、電力費や維持管理費などの営業費用が増加しており、財政運営への影響が拡大している。
このような状況から、本事業は一般会計繰入金により経営を維持しているものの、将来的な財政負担の増大が懸念されるため、令和８年度より水道施設維持管理の効率化をするために包括委託を実施する。民間事業者の専門的知見及び技術力を活用し、複数業務を一体的に委託する包括委託を導入することで、業務の効率化及びコストの最適化を図るとともに、安定的な維持管理体制の確保及び技術継承の補完を目的として実施するものである。
包括委託の導入により、業務の集約化による効率的な運営、緊急時対応力の向上、サービス水準の維持・向上を図り、限られた経営資源の中で持続可能な水道事業運営の実現を目指す。</t>
    <rPh sb="427" eb="429">
      <t>レイワ</t>
    </rPh>
    <rPh sb="430" eb="432">
      <t>ネンド</t>
    </rPh>
    <rPh sb="434" eb="436">
      <t>シセツ</t>
    </rPh>
    <rPh sb="436" eb="438">
      <t>イジ</t>
    </rPh>
    <rPh sb="438" eb="440">
      <t>カンリ</t>
    </rPh>
    <rPh sb="450" eb="452">
      <t>ホウカツ</t>
    </rPh>
    <rPh sb="452" eb="454">
      <t>イタク</t>
    </rPh>
    <rPh sb="455" eb="457">
      <t>ジッシ</t>
    </rPh>
    <rPh sb="460" eb="462">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</si>
</sst>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Fill="1" applyBorder="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13" fillId="0" borderId="10" xfId="0" applyFont="1" applyFill="1" applyBorder="1" applyAlignment="1" applyProtection="1">
      <alignment horizontal="left" vertical="top" wrapText="1"/>
      <protection locked="0"/>
    </xf>
    <xf numFmtId="0" fontId="13" fillId="0" borderId="11"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top" wrapText="1"/>
      <protection locked="0"/>
    </xf>
    <xf numFmtId="0" fontId="13"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0.28000000000000003</c:v>
                </c:pt>
              </c:numCache>
            </c:numRef>
          </c:val>
          <c:extLst>
            <c:ext xmlns:c16="http://schemas.microsoft.com/office/drawing/2014/chart" uri="{C3380CC4-5D6E-409C-BE32-E72D297353CC}">
              <c16:uniqueId val="{00000000-2DE4-41A1-ABCD-913086C5B5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2DE4-41A1-ABCD-913086C5B5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24.36</c:v>
                </c:pt>
              </c:numCache>
            </c:numRef>
          </c:val>
          <c:extLst>
            <c:ext xmlns:c16="http://schemas.microsoft.com/office/drawing/2014/chart" uri="{C3380CC4-5D6E-409C-BE32-E72D297353CC}">
              <c16:uniqueId val="{00000000-690D-4121-BDC7-E65F3067E11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690D-4121-BDC7-E65F3067E11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74.94</c:v>
                </c:pt>
              </c:numCache>
            </c:numRef>
          </c:val>
          <c:extLst>
            <c:ext xmlns:c16="http://schemas.microsoft.com/office/drawing/2014/chart" uri="{C3380CC4-5D6E-409C-BE32-E72D297353CC}">
              <c16:uniqueId val="{00000000-6A72-4A05-84CC-2CA180AA852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6A72-4A05-84CC-2CA180AA852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104.5</c:v>
                </c:pt>
              </c:numCache>
            </c:numRef>
          </c:val>
          <c:extLst>
            <c:ext xmlns:c16="http://schemas.microsoft.com/office/drawing/2014/chart" uri="{C3380CC4-5D6E-409C-BE32-E72D297353CC}">
              <c16:uniqueId val="{00000000-4BD0-4A67-B167-19BA51C600C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4BD0-4A67-B167-19BA51C600C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5.01</c:v>
                </c:pt>
              </c:numCache>
            </c:numRef>
          </c:val>
          <c:extLst>
            <c:ext xmlns:c16="http://schemas.microsoft.com/office/drawing/2014/chart" uri="{C3380CC4-5D6E-409C-BE32-E72D297353CC}">
              <c16:uniqueId val="{00000000-27D8-4BFF-9EBF-63CA0CA8983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27D8-4BFF-9EBF-63CA0CA8983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C0-4F48-8E24-A9A9866441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2FC0-4F48-8E24-A9A9866441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E50-41DD-8846-0428E1C7537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FE50-41DD-8846-0428E1C7537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42.4</c:v>
                </c:pt>
              </c:numCache>
            </c:numRef>
          </c:val>
          <c:extLst>
            <c:ext xmlns:c16="http://schemas.microsoft.com/office/drawing/2014/chart" uri="{C3380CC4-5D6E-409C-BE32-E72D297353CC}">
              <c16:uniqueId val="{00000000-B231-421B-AD51-E131904E147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B231-421B-AD51-E131904E147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2016.61</c:v>
                </c:pt>
              </c:numCache>
            </c:numRef>
          </c:val>
          <c:extLst>
            <c:ext xmlns:c16="http://schemas.microsoft.com/office/drawing/2014/chart" uri="{C3380CC4-5D6E-409C-BE32-E72D297353CC}">
              <c16:uniqueId val="{00000000-0F49-4AC9-96FB-7EA29D24A4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0F49-4AC9-96FB-7EA29D24A4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21.67</c:v>
                </c:pt>
              </c:numCache>
            </c:numRef>
          </c:val>
          <c:extLst>
            <c:ext xmlns:c16="http://schemas.microsoft.com/office/drawing/2014/chart" uri="{C3380CC4-5D6E-409C-BE32-E72D297353CC}">
              <c16:uniqueId val="{00000000-5177-4952-82B7-20C9F58E907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5177-4952-82B7-20C9F58E907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1160.21</c:v>
                </c:pt>
              </c:numCache>
            </c:numRef>
          </c:val>
          <c:extLst>
            <c:ext xmlns:c16="http://schemas.microsoft.com/office/drawing/2014/chart" uri="{C3380CC4-5D6E-409C-BE32-E72D297353CC}">
              <c16:uniqueId val="{00000000-EC5C-4102-A6C6-23A7DDDD8E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EC5C-4102-A6C6-23A7DDDD8E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大分県　津久見市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14980</v>
      </c>
      <c r="AM8" s="65"/>
      <c r="AN8" s="65"/>
      <c r="AO8" s="65"/>
      <c r="AP8" s="65"/>
      <c r="AQ8" s="65"/>
      <c r="AR8" s="65"/>
      <c r="AS8" s="65"/>
      <c r="AT8" s="36">
        <f>データ!$S$6</f>
        <v>79.48</v>
      </c>
      <c r="AU8" s="37"/>
      <c r="AV8" s="37"/>
      <c r="AW8" s="37"/>
      <c r="AX8" s="37"/>
      <c r="AY8" s="37"/>
      <c r="AZ8" s="37"/>
      <c r="BA8" s="37"/>
      <c r="BB8" s="54">
        <f>データ!$T$6</f>
        <v>188.48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64.38</v>
      </c>
      <c r="J10" s="37"/>
      <c r="K10" s="37"/>
      <c r="L10" s="37"/>
      <c r="M10" s="37"/>
      <c r="N10" s="37"/>
      <c r="O10" s="64"/>
      <c r="P10" s="54">
        <f>データ!$P$6</f>
        <v>4.7</v>
      </c>
      <c r="Q10" s="54"/>
      <c r="R10" s="54"/>
      <c r="S10" s="54"/>
      <c r="T10" s="54"/>
      <c r="U10" s="54"/>
      <c r="V10" s="54"/>
      <c r="W10" s="65">
        <f>データ!$Q$6</f>
        <v>4570</v>
      </c>
      <c r="X10" s="65"/>
      <c r="Y10" s="65"/>
      <c r="Z10" s="65"/>
      <c r="AA10" s="65"/>
      <c r="AB10" s="65"/>
      <c r="AC10" s="65"/>
      <c r="AD10" s="2"/>
      <c r="AE10" s="2"/>
      <c r="AF10" s="2"/>
      <c r="AG10" s="2"/>
      <c r="AH10" s="2"/>
      <c r="AI10" s="2"/>
      <c r="AJ10" s="2"/>
      <c r="AK10" s="2"/>
      <c r="AL10" s="65">
        <f>データ!$U$6</f>
        <v>698</v>
      </c>
      <c r="AM10" s="65"/>
      <c r="AN10" s="65"/>
      <c r="AO10" s="65"/>
      <c r="AP10" s="65"/>
      <c r="AQ10" s="65"/>
      <c r="AR10" s="65"/>
      <c r="AS10" s="65"/>
      <c r="AT10" s="36">
        <f>データ!$V$6</f>
        <v>1.3</v>
      </c>
      <c r="AU10" s="37"/>
      <c r="AV10" s="37"/>
      <c r="AW10" s="37"/>
      <c r="AX10" s="37"/>
      <c r="AY10" s="37"/>
      <c r="AZ10" s="37"/>
      <c r="BA10" s="37"/>
      <c r="BB10" s="54">
        <f>データ!$W$6</f>
        <v>536.91999999999996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113</v>
      </c>
      <c r="BM66" s="90"/>
      <c r="BN66" s="90"/>
      <c r="BO66" s="90"/>
      <c r="BP66" s="90"/>
      <c r="BQ66" s="90"/>
      <c r="BR66" s="90"/>
      <c r="BS66" s="90"/>
      <c r="BT66" s="90"/>
      <c r="BU66" s="90"/>
      <c r="BV66" s="90"/>
      <c r="BW66" s="90"/>
      <c r="BX66" s="90"/>
      <c r="BY66" s="90"/>
      <c r="BZ66" s="9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r="81" spans="1:78" ht="63"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r="82" spans="1:78" ht="63"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Knf54/7kXKx9MaN/WU+SD72jimj3rhTsL6yqx/LPvw9G2285X64wd5P3zBgb2+/7gZ/Dx+8qAqjsaaOTRPs1/A==" saltValue="b47QjRSUMQCZR6QtlpoQ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442071</v>
      </c>
      <c r="D6" s="20">
        <f t="shared" si="3"/>
        <v>46</v>
      </c>
      <c r="E6" s="20">
        <f t="shared" si="3"/>
        <v>1</v>
      </c>
      <c r="F6" s="20">
        <f t="shared" si="3"/>
        <v>0</v>
      </c>
      <c r="G6" s="20">
        <f t="shared" si="3"/>
        <v>5</v>
      </c>
      <c r="H6" s="20" t="str">
        <f t="shared" si="3"/>
        <v>大分県　津久見市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64.38</v>
      </c>
      <c r="P6" s="21">
        <f t="shared" si="3"/>
        <v>4.7</v>
      </c>
      <c r="Q6" s="21">
        <f t="shared" si="3"/>
        <v>4570</v>
      </c>
      <c r="R6" s="21">
        <f t="shared" si="3"/>
        <v>14980</v>
      </c>
      <c r="S6" s="21">
        <f t="shared" si="3"/>
        <v>79.48</v>
      </c>
      <c r="T6" s="21">
        <f t="shared" si="3"/>
        <v>188.48</v>
      </c>
      <c r="U6" s="21">
        <f t="shared" si="3"/>
        <v>698</v>
      </c>
      <c r="V6" s="21">
        <f t="shared" si="3"/>
        <v>1.3</v>
      </c>
      <c r="W6" s="21">
        <f t="shared" si="3"/>
        <v>536.91999999999996</v>
      </c>
      <c r="X6" s="22" t="str">
        <f>IF(X7="",NA(),X7)</f>
        <v>-</v>
      </c>
      <c r="Y6" s="22" t="str">
        <f t="shared" ref="Y6:AG6" si="4">IF(Y7="",NA(),Y7)</f>
        <v>-</v>
      </c>
      <c r="Z6" s="22" t="str">
        <f t="shared" si="4"/>
        <v>-</v>
      </c>
      <c r="AA6" s="22" t="str">
        <f t="shared" si="4"/>
        <v>-</v>
      </c>
      <c r="AB6" s="22">
        <f t="shared" si="4"/>
        <v>104.5</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42.4</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2016.61</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21.67</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1160.21</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24.36</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74.94</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5.01</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2">
        <f t="shared" si="14"/>
        <v>0.28000000000000003</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442071</v>
      </c>
      <c r="D7" s="24">
        <v>46</v>
      </c>
      <c r="E7" s="24">
        <v>1</v>
      </c>
      <c r="F7" s="24">
        <v>0</v>
      </c>
      <c r="G7" s="24">
        <v>5</v>
      </c>
      <c r="H7" s="24" t="s">
        <v>93</v>
      </c>
      <c r="I7" s="24" t="s">
        <v>94</v>
      </c>
      <c r="J7" s="24" t="s">
        <v>95</v>
      </c>
      <c r="K7" s="24" t="s">
        <v>96</v>
      </c>
      <c r="L7" s="24" t="s">
        <v>97</v>
      </c>
      <c r="M7" s="24" t="s">
        <v>98</v>
      </c>
      <c r="N7" s="25" t="s">
        <v>99</v>
      </c>
      <c r="O7" s="25">
        <v>64.38</v>
      </c>
      <c r="P7" s="25">
        <v>4.7</v>
      </c>
      <c r="Q7" s="25">
        <v>4570</v>
      </c>
      <c r="R7" s="25">
        <v>14980</v>
      </c>
      <c r="S7" s="25">
        <v>79.48</v>
      </c>
      <c r="T7" s="25">
        <v>188.48</v>
      </c>
      <c r="U7" s="25">
        <v>698</v>
      </c>
      <c r="V7" s="25">
        <v>1.3</v>
      </c>
      <c r="W7" s="25">
        <v>536.91999999999996</v>
      </c>
      <c r="X7" s="25" t="s">
        <v>99</v>
      </c>
      <c r="Y7" s="25" t="s">
        <v>99</v>
      </c>
      <c r="Z7" s="25" t="s">
        <v>99</v>
      </c>
      <c r="AA7" s="25" t="s">
        <v>99</v>
      </c>
      <c r="AB7" s="25">
        <v>104.5</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42.4</v>
      </c>
      <c r="AY7" s="25" t="s">
        <v>99</v>
      </c>
      <c r="AZ7" s="25" t="s">
        <v>99</v>
      </c>
      <c r="BA7" s="25" t="s">
        <v>99</v>
      </c>
      <c r="BB7" s="25" t="s">
        <v>99</v>
      </c>
      <c r="BC7" s="25">
        <v>101.6</v>
      </c>
      <c r="BD7" s="25">
        <v>142.38999999999999</v>
      </c>
      <c r="BE7" s="25" t="s">
        <v>99</v>
      </c>
      <c r="BF7" s="25" t="s">
        <v>99</v>
      </c>
      <c r="BG7" s="25" t="s">
        <v>99</v>
      </c>
      <c r="BH7" s="25" t="s">
        <v>99</v>
      </c>
      <c r="BI7" s="25">
        <v>2016.61</v>
      </c>
      <c r="BJ7" s="25" t="s">
        <v>99</v>
      </c>
      <c r="BK7" s="25" t="s">
        <v>99</v>
      </c>
      <c r="BL7" s="25" t="s">
        <v>99</v>
      </c>
      <c r="BM7" s="25" t="s">
        <v>99</v>
      </c>
      <c r="BN7" s="25">
        <v>1398.03</v>
      </c>
      <c r="BO7" s="25">
        <v>1043.3599999999999</v>
      </c>
      <c r="BP7" s="25" t="s">
        <v>99</v>
      </c>
      <c r="BQ7" s="25" t="s">
        <v>99</v>
      </c>
      <c r="BR7" s="25" t="s">
        <v>99</v>
      </c>
      <c r="BS7" s="25" t="s">
        <v>99</v>
      </c>
      <c r="BT7" s="25">
        <v>21.67</v>
      </c>
      <c r="BU7" s="25" t="s">
        <v>99</v>
      </c>
      <c r="BV7" s="25" t="s">
        <v>99</v>
      </c>
      <c r="BW7" s="25" t="s">
        <v>99</v>
      </c>
      <c r="BX7" s="25" t="s">
        <v>99</v>
      </c>
      <c r="BY7" s="25">
        <v>39.15</v>
      </c>
      <c r="BZ7" s="25">
        <v>56.19</v>
      </c>
      <c r="CA7" s="25" t="s">
        <v>99</v>
      </c>
      <c r="CB7" s="25" t="s">
        <v>99</v>
      </c>
      <c r="CC7" s="25" t="s">
        <v>99</v>
      </c>
      <c r="CD7" s="25" t="s">
        <v>99</v>
      </c>
      <c r="CE7" s="25">
        <v>1160.21</v>
      </c>
      <c r="CF7" s="25" t="s">
        <v>99</v>
      </c>
      <c r="CG7" s="25" t="s">
        <v>99</v>
      </c>
      <c r="CH7" s="25" t="s">
        <v>99</v>
      </c>
      <c r="CI7" s="25" t="s">
        <v>99</v>
      </c>
      <c r="CJ7" s="25">
        <v>392.81</v>
      </c>
      <c r="CK7" s="25">
        <v>285.60000000000002</v>
      </c>
      <c r="CL7" s="25" t="s">
        <v>99</v>
      </c>
      <c r="CM7" s="25" t="s">
        <v>99</v>
      </c>
      <c r="CN7" s="25" t="s">
        <v>99</v>
      </c>
      <c r="CO7" s="25" t="s">
        <v>99</v>
      </c>
      <c r="CP7" s="25">
        <v>24.36</v>
      </c>
      <c r="CQ7" s="25" t="s">
        <v>99</v>
      </c>
      <c r="CR7" s="25" t="s">
        <v>99</v>
      </c>
      <c r="CS7" s="25" t="s">
        <v>99</v>
      </c>
      <c r="CT7" s="25" t="s">
        <v>99</v>
      </c>
      <c r="CU7" s="25">
        <v>29.19</v>
      </c>
      <c r="CV7" s="25">
        <v>48.33</v>
      </c>
      <c r="CW7" s="25" t="s">
        <v>99</v>
      </c>
      <c r="CX7" s="25" t="s">
        <v>99</v>
      </c>
      <c r="CY7" s="25" t="s">
        <v>99</v>
      </c>
      <c r="CZ7" s="25" t="s">
        <v>99</v>
      </c>
      <c r="DA7" s="25">
        <v>74.94</v>
      </c>
      <c r="DB7" s="25" t="s">
        <v>99</v>
      </c>
      <c r="DC7" s="25" t="s">
        <v>99</v>
      </c>
      <c r="DD7" s="25" t="s">
        <v>99</v>
      </c>
      <c r="DE7" s="25" t="s">
        <v>99</v>
      </c>
      <c r="DF7" s="25">
        <v>66.040000000000006</v>
      </c>
      <c r="DG7" s="25">
        <v>70.34</v>
      </c>
      <c r="DH7" s="25" t="s">
        <v>99</v>
      </c>
      <c r="DI7" s="25" t="s">
        <v>99</v>
      </c>
      <c r="DJ7" s="25" t="s">
        <v>99</v>
      </c>
      <c r="DK7" s="25" t="s">
        <v>99</v>
      </c>
      <c r="DL7" s="25">
        <v>5.01</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0.28000000000000003</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2026-02-25T02:10:24Z</cp:lastPrinted>
  <dcterms:created xsi:type="dcterms:W3CDTF">2025-12-12T09:24:33Z</dcterms:created>
  <dcterms:modified xsi:type="dcterms:W3CDTF">2026-02-25T02:10:30Z</dcterms:modified>
  <cp:category/>
</cp:coreProperties>
</file>