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7.津久見市\"/>
    </mc:Choice>
  </mc:AlternateContent>
  <xr:revisionPtr revIDLastSave="0" documentId="13_ncr:1_{0AD712C3-C1EF-4EA4-8A6E-90D514264344}" xr6:coauthVersionLast="47" xr6:coauthVersionMax="47" xr10:uidLastSave="{00000000-0000-0000-0000-000000000000}"/>
  <workbookProtection workbookAlgorithmName="SHA-512" workbookHashValue="MDgW0NAXmN5cF4e8GdGilL9ZO3uvrpCr8bMu9TtZC5nttwjt2uVYExkZEv6FglCq1w3/Zn8r4LWRIVzStpsQsQ==" workbookSaltValue="t3PQG46TEqcdvnyGIxbBKA==" workbookSpinCount="100000" lockStructure="1"/>
  <bookViews>
    <workbookView xWindow="-25845" yWindow="1095" windowWidth="23415"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<sst xmlns="http://schemas.openxmlformats.org/spreadsheetml/2006/main" count="228" uniqueCount="112">
  <si>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</si>
  <si>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</si>
  <si>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</si>
  <si>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</si>
  <si>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</si>
  <si>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</si>
  <si>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</si>
  <si>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</si>
  <si>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</si>
  <si>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</si>
  <si>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</si>
  <si>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</si>
  <si>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</si>
  <si>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</si>
  <si>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</si>
  <si>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</si>
  <si>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</si>
  <si>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</si>
  <si>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</si>
  <si>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</si>
  <si>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</si>
  <si>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</si>
  <si>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</si>
  <si>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</si>
  <si>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</si>
  <si>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</si>
  <si>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</si>
  <si>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</si>
  <si>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</si>
  <si>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</si>
  <si>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</si>
  <si>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</si>
  <si>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</si>
  <si>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</si>
  <si>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</si>
  <si>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</si>
  <si>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</si>
  <si>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</si>
  <si>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</si>
  <si>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</si>
  <si>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</si>
  <si>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</si>
  <si>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</si>
  <si>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</si>
  <si>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</si>
  <si>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</si>
  <si>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</si>
  <si>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</si>
  <si>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</si>
  <si>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</si>
  <si>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</si>
  <si>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</si>
  <si>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</si>
  <si>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</si>
  <si>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</si>
  <si>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</si>
  <si>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</si>
  <si>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</si>
  <si>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</si>
  <si>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</si>
  <si>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</si>
  <si>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</si>
  <si>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</si>
  <si>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</si>
  <si>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</si>
  <si>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</si>
  <si>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</si>
  <si>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</si>
  <si>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</si>
  <si>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</si>
  <si>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</si>
  <si>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</si>
  <si>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</si>
  <si>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</si>
  <si>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</si>
  <si>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</si>
  <si>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</si>
  <si>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</si>
  <si>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</si>
  <si>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</si>
  <si>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</si>
  <si>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</si>
  <si>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</si>
  <si>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</si>
  <si>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</si>
  <si>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</si>
  <si>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</si>
  <si>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</si>
  <si>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</si>
  <si>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</si>
  <si>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</si>
  <si>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</si>
  <si>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</si>
  <si>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法適用</t>
  </si>
  <si>
    <t>水道事業</t>
  </si>
  <si>
    <t>末端給水事業</t>
  </si>
  <si>
    <t>A7</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</si>
  <si>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</si>
  <si>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</si>
  <si>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</si>
  <si>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</si>
  <si>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</si>
  <si>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</si>
  <si>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</si>
  <si>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</si>
  <si>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</si>
  <si>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</si>
  <si>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</si>
  <si>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</si>
  <si>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経常費用が経常収益でどの程度賄われているかを示す指標。類似団体、全国平均値に比べて、わずかに低い水準になっているものの、100％を上回っていることから現在のところ経営は安定しているといえます。　　　　　　　　　　　　　　　　　　　                                 ②『累積欠損金比率』・・・累積欠損金は発生しておらず、健全な経営状況にあるといえます。　　　　                     　　　　③『流動比率』・・・流動負債に対する流動資産の割合で短期債務に対する支払能力を表す指標。100％を上回っており、現在のところ短期債務に対する支払能力は問題ありません。　　　　　　　　　　　　　　　　　　　　　　　④『企業債残高対給水収益比率』・・・給水収益に対する企業債残高の割合であり、企業債残高の規模を表す指標。近年、償還も順調に進んでおり企業債残高は減少していましたが、老朽化の著しい施設の更新及び耐震化を予定していることから、今年度は増加しており、今後も増加していくことが予想されます。　　　　　　　　　　　　　　　　　　　　　               ⑤『料金回収率』・・・給水に係る費用がどの程度給水収益で賄えているかを表した指標。今回、減少した理由として、機器の不具合により、当該年度の水道料金が翌年度に入金されたため数値が低くなっている。次年度は例年通りになると思われる。　　　　　　　　　　　　　　　　　　　　　　　　⑥『給水原価』・・・有収水量1㎥あたりについて、どれだけの費用がかかっているかを表す指標。類似団体、全国平均に比べて低い水準になっていますが、今後、企業債の借り入れに伴う支払利息の増加や減価償却費の増加に伴い、上昇することが予想されます。　　　　　　　　　　　　　　　　　　　　　⑦『施設利用率』・・・配水能力に対する配水量の割合で、施設の利用状況を判断する指標。類似団体、全国平均を上回っており、有効に施設が利用されているといえます。　　　　　　　　　　　　　　　　　　　　　　　　⑧『有収率』・・・施設の稼動が収益につながっているかを判断する指標。類似団体を上回っていますが、今後も漏水防止対策を進め有収率の向上に努めていきます。</t>
    <phoneticPr fontId="4"/>
  </si>
  <si>
    <t>①『有形固定資産減価償却率』・・・有形固定資産のうち償却対象資産の減価償却がどの程度進んでいるかを表す指標。類似団体や全国平均より下回っているものの、徐々に老朽化は進んでいる状況といえます。　　　　　　　　　　　　　　　　　　　　　②『管路経年化比率』・・・法定耐用年数を超えた管路延長の割合を示す指標。平成28年度より40年を経過した管路が発生しています。今後は、更に管路の老朽化が進むため、計画的な管路更新が必要となってきます。　　　　　　　　　　　　       ③『管路更新率』・・・当該年度に更新した管路延長の割合を表す指標。当年度はありませんが重要性の高い管路を計画的、効果的に更新を進めていく必要があります。　</t>
    <rPh sb="268" eb="271">
      <t>トウネンド</t>
    </rPh>
    <phoneticPr fontId="4"/>
  </si>
  <si>
    <t>当市の水道事業は、類似団体と比較すると現在のところは、概ね良好な状況にあるといえます。しかしながら、人口減少に伴い給水収益の減少が進んでおり、経営状況は非常に厳しい状況が予想されています。今後は適正な水道料金の検討、広域連携・共同化等の検討を進めていく必要があります。浄水場施設や管路の老朽化が進行しており、今後は更新・耐震化への投資需要が大幅に増加する見込みである。こちらの更新投資は安全で安定した給水を維持するために不可欠であるが、将来的な財政負担の増加要因となっている。そうしたことから、計画的、効果的な施設の耐震化及び更新を実施し、安定した水道施設の基盤を構築、優先順位を付けた管路更新を実施する必要があります。人材確保と業務効率化を行うため、令和８年度より水道施設等維持管理包括委託実施し限られた職員数でも運営できる体制づくりを進めていきます。さらに、近年の職員給与費の増加やエネルギー価格、資材価格等の物価高等により、電力費、薬品日、委託費などの営業費用が上昇しており、事業収支を圧迫している状況にある。
このような状況を踏まえ、民間事業者の専門的知見及び技術力を活用し、複数業務を一体的に委託する包括委託を導入することで、業務の効率化及びコストの最適化を図るとともに、安定的な維持管理体制の確保及び技術継承の補完を目的として実施するものである。
包括委託の導入により、業務の集約化による効率的な運営、緊急時対応力の向上、サービス水準の維持・向上を図り、限られた経営資源の中で持続可能な水道事業運営の実現を目指す。</t>
    <rPh sb="94" eb="96">
      <t>コンゴ</t>
    </rPh>
    <rPh sb="97" eb="99">
      <t>テキセイ</t>
    </rPh>
    <rPh sb="100" eb="102">
      <t>スイドウ</t>
    </rPh>
    <rPh sb="102" eb="104">
      <t>リョウキン</t>
    </rPh>
    <rPh sb="105" eb="107">
      <t>ケントウ</t>
    </rPh>
    <rPh sb="108" eb="110">
      <t>コウイキ</t>
    </rPh>
    <rPh sb="110" eb="112">
      <t>レンケイ</t>
    </rPh>
    <rPh sb="113" eb="116">
      <t>キョウドウカ</t>
    </rPh>
    <rPh sb="116" eb="117">
      <t>トウ</t>
    </rPh>
    <rPh sb="118" eb="120">
      <t>ケントウ</t>
    </rPh>
    <rPh sb="121" eb="122">
      <t>スス</t>
    </rPh>
    <rPh sb="126" eb="128">
      <t>ヒツヨウ</t>
    </rPh>
    <rPh sb="134" eb="137">
      <t>ジョウスイジョウ</t>
    </rPh>
    <rPh sb="137" eb="139">
      <t>シセツ</t>
    </rPh>
    <rPh sb="140" eb="142">
      <t>カンロ</t>
    </rPh>
    <rPh sb="143" eb="146">
      <t>ロウキュウカ</t>
    </rPh>
    <rPh sb="147" eb="149">
      <t>シンコウ</t>
    </rPh>
    <rPh sb="154" eb="156">
      <t>コンゴ</t>
    </rPh>
    <rPh sb="157" eb="159">
      <t>コウシン</t>
    </rPh>
    <rPh sb="160" eb="163">
      <t>タイシンカ</t>
    </rPh>
    <rPh sb="165" eb="167">
      <t>トウシ</t>
    </rPh>
    <rPh sb="167" eb="169">
      <t>ジュヨウ</t>
    </rPh>
    <rPh sb="170" eb="172">
      <t>オオハバ</t>
    </rPh>
    <rPh sb="173" eb="175">
      <t>ゾウカ</t>
    </rPh>
    <rPh sb="177" eb="179">
      <t>ミコ</t>
    </rPh>
    <rPh sb="188" eb="190">
      <t>コウシン</t>
    </rPh>
    <rPh sb="190" eb="192">
      <t>トウシ</t>
    </rPh>
    <rPh sb="193" eb="195">
      <t>アンゼン</t>
    </rPh>
    <rPh sb="196" eb="198">
      <t>アンテイ</t>
    </rPh>
    <rPh sb="200" eb="202">
      <t>キュウスイ</t>
    </rPh>
    <rPh sb="203" eb="205">
      <t>イジ</t>
    </rPh>
    <rPh sb="210" eb="213">
      <t>フカケツ</t>
    </rPh>
    <rPh sb="218" eb="220">
      <t>ショウライ</t>
    </rPh>
    <rPh sb="220" eb="221">
      <t>テキ</t>
    </rPh>
    <rPh sb="222" eb="224">
      <t>ザイセイ</t>
    </rPh>
    <rPh sb="224" eb="226">
      <t>フタン</t>
    </rPh>
    <rPh sb="227" eb="229">
      <t>ゾウカ</t>
    </rPh>
    <rPh sb="229" eb="231">
      <t>ヨウイン</t>
    </rPh>
    <rPh sb="285" eb="287">
      <t>ユウセン</t>
    </rPh>
    <rPh sb="287" eb="289">
      <t>ジュンイ</t>
    </rPh>
    <rPh sb="290" eb="291">
      <t>ツ</t>
    </rPh>
    <rPh sb="293" eb="295">
      <t>カンロ</t>
    </rPh>
    <rPh sb="295" eb="297">
      <t>コウシン</t>
    </rPh>
    <rPh sb="298" eb="300">
      <t>ジッシ</t>
    </rPh>
    <rPh sb="302" eb="304">
      <t>ヒツヨウ</t>
    </rPh>
    <rPh sb="310" eb="312">
      <t>ジンザイ</t>
    </rPh>
    <rPh sb="312" eb="314">
      <t>カクホ</t>
    </rPh>
    <rPh sb="315" eb="317">
      <t>ギョウム</t>
    </rPh>
    <rPh sb="317" eb="320">
      <t>コウリツカ</t>
    </rPh>
    <rPh sb="321" eb="322">
      <t>オコナ</t>
    </rPh>
    <rPh sb="326" eb="328">
      <t>レイワ</t>
    </rPh>
    <rPh sb="329" eb="331">
      <t>ネンド</t>
    </rPh>
    <rPh sb="333" eb="335">
      <t>スイドウ</t>
    </rPh>
    <rPh sb="335" eb="337">
      <t>シセツ</t>
    </rPh>
    <rPh sb="337" eb="338">
      <t>トウ</t>
    </rPh>
    <rPh sb="338" eb="342">
      <t>イジカンリ</t>
    </rPh>
    <rPh sb="342" eb="344">
      <t>ホウカツ</t>
    </rPh>
    <rPh sb="344" eb="346">
      <t>イタク</t>
    </rPh>
    <rPh sb="346" eb="348">
      <t>ジッシ</t>
    </rPh>
    <rPh sb="349" eb="350">
      <t>カギ</t>
    </rPh>
    <rPh sb="353" eb="355">
      <t>ショクイン</t>
    </rPh>
    <rPh sb="355" eb="356">
      <t>スウ</t>
    </rPh>
    <rPh sb="358" eb="360">
      <t>ウンエイ</t>
    </rPh>
    <rPh sb="363" eb="365">
      <t>タイセイ</t>
    </rPh>
    <rPh sb="369" eb="370">
      <t>スス</t>
    </rPh>
    <rPh sb="381" eb="383">
      <t>キンネン</t>
    </rPh>
    <rPh sb="384" eb="386">
      <t>ショクイン</t>
    </rPh>
    <rPh sb="386" eb="389">
      <t>キュウヨヒ</t>
    </rPh>
    <rPh sb="390" eb="392">
      <t>ゾウカ</t>
    </rPh>
    <rPh sb="398" eb="400">
      <t>カカク</t>
    </rPh>
    <rPh sb="401" eb="403">
      <t>シザイ</t>
    </rPh>
    <rPh sb="403" eb="406">
      <t>カカクトウ</t>
    </rPh>
    <rPh sb="407" eb="409">
      <t>ブッカ</t>
    </rPh>
    <rPh sb="409" eb="411">
      <t>コウトウ</t>
    </rPh>
    <rPh sb="415" eb="418">
      <t>デンリョクヒ</t>
    </rPh>
    <rPh sb="419" eb="422">
      <t>ヤクヒンヒ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</si>
</sst>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9" xfId="0" applyFont="1" applyFill="1" applyBorder="1" applyAlignment="1" applyProtection="1">
      <alignment horizontal="left" vertical="top" wrapText="1" shrinkToFit="1"/>
      <protection locked="0"/>
    </xf>
    <xf numFmtId="0" fontId="17" fillId="0" borderId="0" xfId="0" applyFont="1" applyFill="1" applyAlignment="1" applyProtection="1">
      <alignment horizontal="left" vertical="top" wrapText="1" shrinkToFit="1"/>
      <protection locked="0"/>
    </xf>
    <xf numFmtId="0" fontId="17" fillId="0" borderId="10" xfId="0" applyFont="1" applyFill="1" applyBorder="1" applyAlignment="1" applyProtection="1">
      <alignment horizontal="left" vertical="top" wrapText="1" shrinkToFit="1"/>
      <protection locked="0"/>
    </xf>
    <xf numFmtId="0" fontId="17" fillId="0" borderId="11" xfId="0" applyFont="1" applyFill="1" applyBorder="1" applyAlignment="1" applyProtection="1">
      <alignment horizontal="left" vertical="top" wrapText="1" shrinkToFit="1"/>
      <protection locked="0"/>
    </xf>
    <xf numFmtId="0" fontId="17" fillId="0" borderId="1" xfId="0" applyFont="1" applyFill="1" applyBorder="1" applyAlignment="1" applyProtection="1">
      <alignment horizontal="left" vertical="top" wrapText="1" shrinkToFit="1"/>
      <protection locked="0"/>
    </xf>
    <xf numFmtId="0" fontId="17" fillId="0" borderId="12" xfId="0" applyFont="1" applyFill="1" applyBorder="1" applyAlignment="1" applyProtection="1">
      <alignment horizontal="left" vertical="top" wrapText="1"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0.44</c:v>
                </c:pt>
                <c:pt idx="1">
                  <c:v>0.52</c:v>
                </c:pt>
                <c:pt idx="2">
                  <c:v>0.6</c:v>
                </c:pt>
                <c:pt idx="3">
                  <c:v>0.46</c:v>
                </c:pt>
                <c:pt idx="4" formatCode="#,##0.00;&quot;△&quot;#,##0.00">
                  <c:v>0</c:v>
                </c:pt>
              </c:numCache>
            </c:numRef>
          </c:val>
          <c:extLst>
            <c:ext xmlns:c16="http://schemas.microsoft.com/office/drawing/2014/chart" uri="{C3380CC4-5D6E-409C-BE32-E72D297353CC}">
              <c16:uniqueId val="{00000000-DF3B-4AAE-BA7E-CC21256F653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0.5</c:v>
                </c:pt>
                <c:pt idx="2">
                  <c:v>0.4</c:v>
                </c:pt>
                <c:pt idx="3">
                  <c:v>0.4</c:v>
                </c:pt>
                <c:pt idx="4">
                  <c:v>0.39</c:v>
                </c:pt>
              </c:numCache>
            </c:numRef>
          </c:val>
          <c:smooth val="0"/>
          <c:extLst>
            <c:ext xmlns:c16="http://schemas.microsoft.com/office/drawing/2014/chart" uri="{C3380CC4-5D6E-409C-BE32-E72D297353CC}">
              <c16:uniqueId val="{00000001-DF3B-4AAE-BA7E-CC21256F653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69.56</c:v>
                </c:pt>
                <c:pt idx="1">
                  <c:v>69.06</c:v>
                </c:pt>
                <c:pt idx="2">
                  <c:v>67.14</c:v>
                </c:pt>
                <c:pt idx="3">
                  <c:v>63.14</c:v>
                </c:pt>
                <c:pt idx="4">
                  <c:v>64.94</c:v>
                </c:pt>
              </c:numCache>
            </c:numRef>
          </c:val>
          <c:extLst>
            <c:ext xmlns:c16="http://schemas.microsoft.com/office/drawing/2014/chart" uri="{C3380CC4-5D6E-409C-BE32-E72D297353CC}">
              <c16:uniqueId val="{00000000-2097-44DD-8DD4-C0992985269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53.87</c:v>
                </c:pt>
                <c:pt idx="2">
                  <c:v>54.49</c:v>
                </c:pt>
                <c:pt idx="3">
                  <c:v>54.8</c:v>
                </c:pt>
                <c:pt idx="4">
                  <c:v>55.47</c:v>
                </c:pt>
              </c:numCache>
            </c:numRef>
          </c:val>
          <c:smooth val="0"/>
          <c:extLst>
            <c:ext xmlns:c16="http://schemas.microsoft.com/office/drawing/2014/chart" uri="{C3380CC4-5D6E-409C-BE32-E72D297353CC}">
              <c16:uniqueId val="{00000001-2097-44DD-8DD4-C0992985269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84.58</c:v>
                </c:pt>
                <c:pt idx="1">
                  <c:v>84.85</c:v>
                </c:pt>
                <c:pt idx="2">
                  <c:v>84.64</c:v>
                </c:pt>
                <c:pt idx="3">
                  <c:v>82.47</c:v>
                </c:pt>
                <c:pt idx="4">
                  <c:v>84.14</c:v>
                </c:pt>
              </c:numCache>
            </c:numRef>
          </c:val>
          <c:extLst>
            <c:ext xmlns:c16="http://schemas.microsoft.com/office/drawing/2014/chart" uri="{C3380CC4-5D6E-409C-BE32-E72D297353CC}">
              <c16:uniqueId val="{00000000-32C7-4571-AFBB-D54E2E7050E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79.489999999999995</c:v>
                </c:pt>
                <c:pt idx="2">
                  <c:v>78.8</c:v>
                </c:pt>
                <c:pt idx="3">
                  <c:v>77.98</c:v>
                </c:pt>
                <c:pt idx="4">
                  <c:v>76.97</c:v>
                </c:pt>
              </c:numCache>
            </c:numRef>
          </c:val>
          <c:smooth val="0"/>
          <c:extLst>
            <c:ext xmlns:c16="http://schemas.microsoft.com/office/drawing/2014/chart" uri="{C3380CC4-5D6E-409C-BE32-E72D297353CC}">
              <c16:uniqueId val="{00000001-32C7-4571-AFBB-D54E2E7050E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121.91</c:v>
                </c:pt>
                <c:pt idx="1">
                  <c:v>116.67</c:v>
                </c:pt>
                <c:pt idx="2">
                  <c:v>112.31</c:v>
                </c:pt>
                <c:pt idx="3">
                  <c:v>104</c:v>
                </c:pt>
                <c:pt idx="4">
                  <c:v>110.51</c:v>
                </c:pt>
              </c:numCache>
            </c:numRef>
          </c:val>
          <c:extLst>
            <c:ext xmlns:c16="http://schemas.microsoft.com/office/drawing/2014/chart" uri="{C3380CC4-5D6E-409C-BE32-E72D297353CC}">
              <c16:uniqueId val="{00000000-33F3-4CAE-B712-65443C10204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107.81</c:v>
                </c:pt>
                <c:pt idx="2">
                  <c:v>107.21</c:v>
                </c:pt>
                <c:pt idx="3">
                  <c:v>105.97</c:v>
                </c:pt>
                <c:pt idx="4">
                  <c:v>105.08</c:v>
                </c:pt>
              </c:numCache>
            </c:numRef>
          </c:val>
          <c:smooth val="0"/>
          <c:extLst>
            <c:ext xmlns:c16="http://schemas.microsoft.com/office/drawing/2014/chart" uri="{C3380CC4-5D6E-409C-BE32-E72D297353CC}">
              <c16:uniqueId val="{00000001-33F3-4CAE-B712-65443C10204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50.28</c:v>
                </c:pt>
                <c:pt idx="1">
                  <c:v>50.73</c:v>
                </c:pt>
                <c:pt idx="2">
                  <c:v>50.69</c:v>
                </c:pt>
                <c:pt idx="3">
                  <c:v>50.48</c:v>
                </c:pt>
                <c:pt idx="4">
                  <c:v>52.51</c:v>
                </c:pt>
              </c:numCache>
            </c:numRef>
          </c:val>
          <c:extLst>
            <c:ext xmlns:c16="http://schemas.microsoft.com/office/drawing/2014/chart" uri="{C3380CC4-5D6E-409C-BE32-E72D297353CC}">
              <c16:uniqueId val="{00000000-8123-40D7-8C6B-EB3880423BE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50.75</c:v>
                </c:pt>
                <c:pt idx="2">
                  <c:v>51.72</c:v>
                </c:pt>
                <c:pt idx="3">
                  <c:v>52.27</c:v>
                </c:pt>
                <c:pt idx="4">
                  <c:v>52.87</c:v>
                </c:pt>
              </c:numCache>
            </c:numRef>
          </c:val>
          <c:smooth val="0"/>
          <c:extLst>
            <c:ext xmlns:c16="http://schemas.microsoft.com/office/drawing/2014/chart" uri="{C3380CC4-5D6E-409C-BE32-E72D297353CC}">
              <c16:uniqueId val="{00000001-8123-40D7-8C6B-EB3880423BE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7.23</c:v>
                </c:pt>
                <c:pt idx="1">
                  <c:v>9.44</c:v>
                </c:pt>
                <c:pt idx="2">
                  <c:v>10.36</c:v>
                </c:pt>
                <c:pt idx="3">
                  <c:v>10.29</c:v>
                </c:pt>
                <c:pt idx="4">
                  <c:v>11.57</c:v>
                </c:pt>
              </c:numCache>
            </c:numRef>
          </c:val>
          <c:extLst>
            <c:ext xmlns:c16="http://schemas.microsoft.com/office/drawing/2014/chart" uri="{C3380CC4-5D6E-409C-BE32-E72D297353CC}">
              <c16:uniqueId val="{00000000-56AC-4CED-BDC9-DEB8A3C19AB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21.14</c:v>
                </c:pt>
                <c:pt idx="2">
                  <c:v>22.12</c:v>
                </c:pt>
                <c:pt idx="3">
                  <c:v>25.67</c:v>
                </c:pt>
                <c:pt idx="4">
                  <c:v>26.86</c:v>
                </c:pt>
              </c:numCache>
            </c:numRef>
          </c:val>
          <c:smooth val="0"/>
          <c:extLst>
            <c:ext xmlns:c16="http://schemas.microsoft.com/office/drawing/2014/chart" uri="{C3380CC4-5D6E-409C-BE32-E72D297353CC}">
              <c16:uniqueId val="{00000001-56AC-4CED-BDC9-DEB8A3C19AB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EB-403D-95EF-2A9CBA7C65B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8.86</c:v>
                </c:pt>
                <c:pt idx="2">
                  <c:v>7.65</c:v>
                </c:pt>
                <c:pt idx="3">
                  <c:v>8.52</c:v>
                </c:pt>
                <c:pt idx="4">
                  <c:v>10.8</c:v>
                </c:pt>
              </c:numCache>
            </c:numRef>
          </c:val>
          <c:smooth val="0"/>
          <c:extLst>
            <c:ext xmlns:c16="http://schemas.microsoft.com/office/drawing/2014/chart" uri="{C3380CC4-5D6E-409C-BE32-E72D297353CC}">
              <c16:uniqueId val="{00000001-26EB-403D-95EF-2A9CBA7C65B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1059.3900000000001</c:v>
                </c:pt>
                <c:pt idx="1">
                  <c:v>946.44</c:v>
                </c:pt>
                <c:pt idx="2">
                  <c:v>741.65</c:v>
                </c:pt>
                <c:pt idx="3">
                  <c:v>514.36</c:v>
                </c:pt>
                <c:pt idx="4">
                  <c:v>794.06</c:v>
                </c:pt>
              </c:numCache>
            </c:numRef>
          </c:val>
          <c:extLst>
            <c:ext xmlns:c16="http://schemas.microsoft.com/office/drawing/2014/chart" uri="{C3380CC4-5D6E-409C-BE32-E72D297353CC}">
              <c16:uniqueId val="{00000000-6A60-40BD-A8E4-B4855B27784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384.23</c:v>
                </c:pt>
                <c:pt idx="2">
                  <c:v>364.3</c:v>
                </c:pt>
                <c:pt idx="3">
                  <c:v>378.87</c:v>
                </c:pt>
                <c:pt idx="4">
                  <c:v>362.35</c:v>
                </c:pt>
              </c:numCache>
            </c:numRef>
          </c:val>
          <c:smooth val="0"/>
          <c:extLst>
            <c:ext xmlns:c16="http://schemas.microsoft.com/office/drawing/2014/chart" uri="{C3380CC4-5D6E-409C-BE32-E72D297353CC}">
              <c16:uniqueId val="{00000001-6A60-40BD-A8E4-B4855B27784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152.63999999999999</c:v>
                </c:pt>
                <c:pt idx="1">
                  <c:v>157.27000000000001</c:v>
                </c:pt>
                <c:pt idx="2">
                  <c:v>145.29</c:v>
                </c:pt>
                <c:pt idx="3">
                  <c:v>212.96</c:v>
                </c:pt>
                <c:pt idx="4">
                  <c:v>182.61</c:v>
                </c:pt>
              </c:numCache>
            </c:numRef>
          </c:val>
          <c:extLst>
            <c:ext xmlns:c16="http://schemas.microsoft.com/office/drawing/2014/chart" uri="{C3380CC4-5D6E-409C-BE32-E72D297353CC}">
              <c16:uniqueId val="{00000000-784E-4DE9-8F95-46D8A835977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439.43</c:v>
                </c:pt>
                <c:pt idx="2">
                  <c:v>438.41</c:v>
                </c:pt>
                <c:pt idx="3">
                  <c:v>430.23</c:v>
                </c:pt>
                <c:pt idx="4">
                  <c:v>429.24</c:v>
                </c:pt>
              </c:numCache>
            </c:numRef>
          </c:val>
          <c:smooth val="0"/>
          <c:extLst>
            <c:ext xmlns:c16="http://schemas.microsoft.com/office/drawing/2014/chart" uri="{C3380CC4-5D6E-409C-BE32-E72D297353CC}">
              <c16:uniqueId val="{00000001-784E-4DE9-8F95-46D8A835977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121.14</c:v>
                </c:pt>
                <c:pt idx="1">
                  <c:v>115.16</c:v>
                </c:pt>
                <c:pt idx="2">
                  <c:v>110.61</c:v>
                </c:pt>
                <c:pt idx="3">
                  <c:v>99.21</c:v>
                </c:pt>
                <c:pt idx="4">
                  <c:v>108.36</c:v>
                </c:pt>
              </c:numCache>
            </c:numRef>
          </c:val>
          <c:extLst>
            <c:ext xmlns:c16="http://schemas.microsoft.com/office/drawing/2014/chart" uri="{C3380CC4-5D6E-409C-BE32-E72D297353CC}">
              <c16:uniqueId val="{00000000-6061-409B-A5C5-8527834E5B4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94.41</c:v>
                </c:pt>
                <c:pt idx="2">
                  <c:v>90.96</c:v>
                </c:pt>
                <c:pt idx="3">
                  <c:v>90.66</c:v>
                </c:pt>
                <c:pt idx="4">
                  <c:v>90.78</c:v>
                </c:pt>
              </c:numCache>
            </c:numRef>
          </c:val>
          <c:smooth val="0"/>
          <c:extLst>
            <c:ext xmlns:c16="http://schemas.microsoft.com/office/drawing/2014/chart" uri="{C3380CC4-5D6E-409C-BE32-E72D297353CC}">
              <c16:uniqueId val="{00000001-6061-409B-A5C5-8527834E5B4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123.36</c:v>
                </c:pt>
                <c:pt idx="1">
                  <c:v>130.22999999999999</c:v>
                </c:pt>
                <c:pt idx="2">
                  <c:v>135.49</c:v>
                </c:pt>
                <c:pt idx="3">
                  <c:v>149.99</c:v>
                </c:pt>
                <c:pt idx="4">
                  <c:v>147.72999999999999</c:v>
                </c:pt>
              </c:numCache>
            </c:numRef>
          </c:val>
          <c:extLst>
            <c:ext xmlns:c16="http://schemas.microsoft.com/office/drawing/2014/chart" uri="{C3380CC4-5D6E-409C-BE32-E72D297353CC}">
              <c16:uniqueId val="{00000000-2296-462A-A03E-65B3F1B6A73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192.13</c:v>
                </c:pt>
                <c:pt idx="2">
                  <c:v>197.04</c:v>
                </c:pt>
                <c:pt idx="3">
                  <c:v>199.33</c:v>
                </c:pt>
                <c:pt idx="4">
                  <c:v>202.75</c:v>
                </c:pt>
              </c:numCache>
            </c:numRef>
          </c:val>
          <c:smooth val="0"/>
          <c:extLst>
            <c:ext xmlns:c16="http://schemas.microsoft.com/office/drawing/2014/chart" uri="{C3380CC4-5D6E-409C-BE32-E72D297353CC}">
              <c16:uniqueId val="{00000001-2296-462A-A03E-65B3F1B6A73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大分県　津久見市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自治体職員</v>
      </c>
      <c r="AE8" s="43"/>
      <c r="AF8" s="43"/>
      <c r="AG8" s="43"/>
      <c r="AH8" s="43"/>
      <c r="AI8" s="43"/>
      <c r="AJ8" s="43"/>
      <c r="AK8" s="2"/>
      <c r="AL8" s="44">
        <f>データ!$R$6</f>
        <v>14980</v>
      </c>
      <c r="AM8" s="44"/>
      <c r="AN8" s="44"/>
      <c r="AO8" s="44"/>
      <c r="AP8" s="44"/>
      <c r="AQ8" s="44"/>
      <c r="AR8" s="44"/>
      <c r="AS8" s="44"/>
      <c r="AT8" s="45">
        <f>データ!$S$6</f>
        <v>79.48</v>
      </c>
      <c r="AU8" s="46"/>
      <c r="AV8" s="46"/>
      <c r="AW8" s="46"/>
      <c r="AX8" s="46"/>
      <c r="AY8" s="46"/>
      <c r="AZ8" s="46"/>
      <c r="BA8" s="46"/>
      <c r="BB8" s="47">
        <f>データ!$T$6</f>
        <v>188.48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86.09</v>
      </c>
      <c r="J10" s="46"/>
      <c r="K10" s="46"/>
      <c r="L10" s="46"/>
      <c r="M10" s="46"/>
      <c r="N10" s="46"/>
      <c r="O10" s="74"/>
      <c r="P10" s="47">
        <f>データ!$P$6</f>
        <v>94.55</v>
      </c>
      <c r="Q10" s="47"/>
      <c r="R10" s="47"/>
      <c r="S10" s="47"/>
      <c r="T10" s="47"/>
      <c r="U10" s="47"/>
      <c r="V10" s="47"/>
      <c r="W10" s="44">
        <f>データ!$Q$6</f>
        <v>2695</v>
      </c>
      <c r="X10" s="44"/>
      <c r="Y10" s="44"/>
      <c r="Z10" s="44"/>
      <c r="AA10" s="44"/>
      <c r="AB10" s="44"/>
      <c r="AC10" s="44"/>
      <c r="AD10" s="2"/>
      <c r="AE10" s="2"/>
      <c r="AF10" s="2"/>
      <c r="AG10" s="2"/>
      <c r="AH10" s="2"/>
      <c r="AI10" s="2"/>
      <c r="AJ10" s="2"/>
      <c r="AK10" s="2"/>
      <c r="AL10" s="44">
        <f>データ!$U$6</f>
        <v>14035</v>
      </c>
      <c r="AM10" s="44"/>
      <c r="AN10" s="44"/>
      <c r="AO10" s="44"/>
      <c r="AP10" s="44"/>
      <c r="AQ10" s="44"/>
      <c r="AR10" s="44"/>
      <c r="AS10" s="44"/>
      <c r="AT10" s="45">
        <f>データ!$V$6</f>
        <v>13.42</v>
      </c>
      <c r="AU10" s="46"/>
      <c r="AV10" s="46"/>
      <c r="AW10" s="46"/>
      <c r="AX10" s="46"/>
      <c r="AY10" s="46"/>
      <c r="AZ10" s="46"/>
      <c r="BA10" s="46"/>
      <c r="BB10" s="47">
        <f>データ!$W$6</f>
        <v>1045.83</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15">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5" t="s">
        <v>109</v>
      </c>
      <c r="BM16" s="76"/>
      <c r="BN16" s="76"/>
      <c r="BO16" s="76"/>
      <c r="BP16" s="76"/>
      <c r="BQ16" s="76"/>
      <c r="BR16" s="76"/>
      <c r="BS16" s="76"/>
      <c r="BT16" s="76"/>
      <c r="BU16" s="76"/>
      <c r="BV16" s="76"/>
      <c r="BW16" s="76"/>
      <c r="BX16" s="76"/>
      <c r="BY16" s="76"/>
      <c r="BZ16" s="77"/>
    </row>
    <row r="17" spans="1:78" ht="1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5"/>
      <c r="BM17" s="76"/>
      <c r="BN17" s="76"/>
      <c r="BO17" s="76"/>
      <c r="BP17" s="76"/>
      <c r="BQ17" s="76"/>
      <c r="BR17" s="76"/>
      <c r="BS17" s="76"/>
      <c r="BT17" s="76"/>
      <c r="BU17" s="76"/>
      <c r="BV17" s="76"/>
      <c r="BW17" s="76"/>
      <c r="BX17" s="76"/>
      <c r="BY17" s="76"/>
      <c r="BZ17" s="77"/>
    </row>
    <row r="18" spans="1:78" ht="1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5"/>
      <c r="BM18" s="76"/>
      <c r="BN18" s="76"/>
      <c r="BO18" s="76"/>
      <c r="BP18" s="76"/>
      <c r="BQ18" s="76"/>
      <c r="BR18" s="76"/>
      <c r="BS18" s="76"/>
      <c r="BT18" s="76"/>
      <c r="BU18" s="76"/>
      <c r="BV18" s="76"/>
      <c r="BW18" s="76"/>
      <c r="BX18" s="76"/>
      <c r="BY18" s="76"/>
      <c r="BZ18" s="77"/>
    </row>
    <row r="19" spans="1:78" ht="1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5"/>
      <c r="BM19" s="76"/>
      <c r="BN19" s="76"/>
      <c r="BO19" s="76"/>
      <c r="BP19" s="76"/>
      <c r="BQ19" s="76"/>
      <c r="BR19" s="76"/>
      <c r="BS19" s="76"/>
      <c r="BT19" s="76"/>
      <c r="BU19" s="76"/>
      <c r="BV19" s="76"/>
      <c r="BW19" s="76"/>
      <c r="BX19" s="76"/>
      <c r="BY19" s="76"/>
      <c r="BZ19" s="77"/>
    </row>
    <row r="20" spans="1:78" ht="1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5"/>
      <c r="BM20" s="76"/>
      <c r="BN20" s="76"/>
      <c r="BO20" s="76"/>
      <c r="BP20" s="76"/>
      <c r="BQ20" s="76"/>
      <c r="BR20" s="76"/>
      <c r="BS20" s="76"/>
      <c r="BT20" s="76"/>
      <c r="BU20" s="76"/>
      <c r="BV20" s="76"/>
      <c r="BW20" s="76"/>
      <c r="BX20" s="76"/>
      <c r="BY20" s="76"/>
      <c r="BZ20" s="77"/>
    </row>
    <row r="21" spans="1:78" ht="1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5"/>
      <c r="BM21" s="76"/>
      <c r="BN21" s="76"/>
      <c r="BO21" s="76"/>
      <c r="BP21" s="76"/>
      <c r="BQ21" s="76"/>
      <c r="BR21" s="76"/>
      <c r="BS21" s="76"/>
      <c r="BT21" s="76"/>
      <c r="BU21" s="76"/>
      <c r="BV21" s="76"/>
      <c r="BW21" s="76"/>
      <c r="BX21" s="76"/>
      <c r="BY21" s="76"/>
      <c r="BZ21" s="77"/>
    </row>
    <row r="22" spans="1:78" ht="1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5"/>
      <c r="BM22" s="76"/>
      <c r="BN22" s="76"/>
      <c r="BO22" s="76"/>
      <c r="BP22" s="76"/>
      <c r="BQ22" s="76"/>
      <c r="BR22" s="76"/>
      <c r="BS22" s="76"/>
      <c r="BT22" s="76"/>
      <c r="BU22" s="76"/>
      <c r="BV22" s="76"/>
      <c r="BW22" s="76"/>
      <c r="BX22" s="76"/>
      <c r="BY22" s="76"/>
      <c r="BZ22" s="77"/>
    </row>
    <row r="23" spans="1:78" ht="1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5"/>
      <c r="BM23" s="76"/>
      <c r="BN23" s="76"/>
      <c r="BO23" s="76"/>
      <c r="BP23" s="76"/>
      <c r="BQ23" s="76"/>
      <c r="BR23" s="76"/>
      <c r="BS23" s="76"/>
      <c r="BT23" s="76"/>
      <c r="BU23" s="76"/>
      <c r="BV23" s="76"/>
      <c r="BW23" s="76"/>
      <c r="BX23" s="76"/>
      <c r="BY23" s="76"/>
      <c r="BZ23" s="77"/>
    </row>
    <row r="24" spans="1:78" ht="1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5"/>
      <c r="BM24" s="76"/>
      <c r="BN24" s="76"/>
      <c r="BO24" s="76"/>
      <c r="BP24" s="76"/>
      <c r="BQ24" s="76"/>
      <c r="BR24" s="76"/>
      <c r="BS24" s="76"/>
      <c r="BT24" s="76"/>
      <c r="BU24" s="76"/>
      <c r="BV24" s="76"/>
      <c r="BW24" s="76"/>
      <c r="BX24" s="76"/>
      <c r="BY24" s="76"/>
      <c r="BZ24" s="77"/>
    </row>
    <row r="25" spans="1:78" ht="1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5"/>
      <c r="BM25" s="76"/>
      <c r="BN25" s="76"/>
      <c r="BO25" s="76"/>
      <c r="BP25" s="76"/>
      <c r="BQ25" s="76"/>
      <c r="BR25" s="76"/>
      <c r="BS25" s="76"/>
      <c r="BT25" s="76"/>
      <c r="BU25" s="76"/>
      <c r="BV25" s="76"/>
      <c r="BW25" s="76"/>
      <c r="BX25" s="76"/>
      <c r="BY25" s="76"/>
      <c r="BZ25" s="77"/>
    </row>
    <row r="26" spans="1:78" ht="1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5"/>
      <c r="BM26" s="76"/>
      <c r="BN26" s="76"/>
      <c r="BO26" s="76"/>
      <c r="BP26" s="76"/>
      <c r="BQ26" s="76"/>
      <c r="BR26" s="76"/>
      <c r="BS26" s="76"/>
      <c r="BT26" s="76"/>
      <c r="BU26" s="76"/>
      <c r="BV26" s="76"/>
      <c r="BW26" s="76"/>
      <c r="BX26" s="76"/>
      <c r="BY26" s="76"/>
      <c r="BZ26" s="77"/>
    </row>
    <row r="27" spans="1:78" ht="1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5"/>
      <c r="BM27" s="76"/>
      <c r="BN27" s="76"/>
      <c r="BO27" s="76"/>
      <c r="BP27" s="76"/>
      <c r="BQ27" s="76"/>
      <c r="BR27" s="76"/>
      <c r="BS27" s="76"/>
      <c r="BT27" s="76"/>
      <c r="BU27" s="76"/>
      <c r="BV27" s="76"/>
      <c r="BW27" s="76"/>
      <c r="BX27" s="76"/>
      <c r="BY27" s="76"/>
      <c r="BZ27" s="77"/>
    </row>
    <row r="28" spans="1:78" ht="1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5"/>
      <c r="BM28" s="76"/>
      <c r="BN28" s="76"/>
      <c r="BO28" s="76"/>
      <c r="BP28" s="76"/>
      <c r="BQ28" s="76"/>
      <c r="BR28" s="76"/>
      <c r="BS28" s="76"/>
      <c r="BT28" s="76"/>
      <c r="BU28" s="76"/>
      <c r="BV28" s="76"/>
      <c r="BW28" s="76"/>
      <c r="BX28" s="76"/>
      <c r="BY28" s="76"/>
      <c r="BZ28" s="77"/>
    </row>
    <row r="29" spans="1:78" ht="1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5"/>
      <c r="BM29" s="76"/>
      <c r="BN29" s="76"/>
      <c r="BO29" s="76"/>
      <c r="BP29" s="76"/>
      <c r="BQ29" s="76"/>
      <c r="BR29" s="76"/>
      <c r="BS29" s="76"/>
      <c r="BT29" s="76"/>
      <c r="BU29" s="76"/>
      <c r="BV29" s="76"/>
      <c r="BW29" s="76"/>
      <c r="BX29" s="76"/>
      <c r="BY29" s="76"/>
      <c r="BZ29" s="77"/>
    </row>
    <row r="30" spans="1:78" ht="1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5"/>
      <c r="BM30" s="76"/>
      <c r="BN30" s="76"/>
      <c r="BO30" s="76"/>
      <c r="BP30" s="76"/>
      <c r="BQ30" s="76"/>
      <c r="BR30" s="76"/>
      <c r="BS30" s="76"/>
      <c r="BT30" s="76"/>
      <c r="BU30" s="76"/>
      <c r="BV30" s="76"/>
      <c r="BW30" s="76"/>
      <c r="BX30" s="76"/>
      <c r="BY30" s="76"/>
      <c r="BZ30" s="77"/>
    </row>
    <row r="31" spans="1:78" ht="1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5"/>
      <c r="BM31" s="76"/>
      <c r="BN31" s="76"/>
      <c r="BO31" s="76"/>
      <c r="BP31" s="76"/>
      <c r="BQ31" s="76"/>
      <c r="BR31" s="76"/>
      <c r="BS31" s="76"/>
      <c r="BT31" s="76"/>
      <c r="BU31" s="76"/>
      <c r="BV31" s="76"/>
      <c r="BW31" s="76"/>
      <c r="BX31" s="76"/>
      <c r="BY31" s="76"/>
      <c r="BZ31" s="77"/>
    </row>
    <row r="32" spans="1:78" ht="1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5"/>
      <c r="BM32" s="76"/>
      <c r="BN32" s="76"/>
      <c r="BO32" s="76"/>
      <c r="BP32" s="76"/>
      <c r="BQ32" s="76"/>
      <c r="BR32" s="76"/>
      <c r="BS32" s="76"/>
      <c r="BT32" s="76"/>
      <c r="BU32" s="76"/>
      <c r="BV32" s="76"/>
      <c r="BW32" s="76"/>
      <c r="BX32" s="76"/>
      <c r="BY32" s="76"/>
      <c r="BZ32" s="77"/>
    </row>
    <row r="33" spans="1:78" ht="1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5"/>
      <c r="BM33" s="76"/>
      <c r="BN33" s="76"/>
      <c r="BO33" s="76"/>
      <c r="BP33" s="76"/>
      <c r="BQ33" s="76"/>
      <c r="BR33" s="76"/>
      <c r="BS33" s="76"/>
      <c r="BT33" s="76"/>
      <c r="BU33" s="76"/>
      <c r="BV33" s="76"/>
      <c r="BW33" s="76"/>
      <c r="BX33" s="76"/>
      <c r="BY33" s="76"/>
      <c r="BZ33" s="77"/>
    </row>
    <row r="34" spans="1:78" ht="1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5"/>
      <c r="BM34" s="76"/>
      <c r="BN34" s="76"/>
      <c r="BO34" s="76"/>
      <c r="BP34" s="76"/>
      <c r="BQ34" s="76"/>
      <c r="BR34" s="76"/>
      <c r="BS34" s="76"/>
      <c r="BT34" s="76"/>
      <c r="BU34" s="76"/>
      <c r="BV34" s="76"/>
      <c r="BW34" s="76"/>
      <c r="BX34" s="76"/>
      <c r="BY34" s="76"/>
      <c r="BZ34" s="77"/>
    </row>
    <row r="35" spans="1:78" ht="1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5"/>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5"/>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5"/>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5"/>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5"/>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5"/>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5"/>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5"/>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5"/>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8" t="s">
        <v>110</v>
      </c>
      <c r="BM47" s="79"/>
      <c r="BN47" s="79"/>
      <c r="BO47" s="79"/>
      <c r="BP47" s="79"/>
      <c r="BQ47" s="79"/>
      <c r="BR47" s="79"/>
      <c r="BS47" s="79"/>
      <c r="BT47" s="79"/>
      <c r="BU47" s="79"/>
      <c r="BV47" s="79"/>
      <c r="BW47" s="79"/>
      <c r="BX47" s="79"/>
      <c r="BY47" s="79"/>
      <c r="BZ47" s="8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8"/>
      <c r="BM48" s="79"/>
      <c r="BN48" s="79"/>
      <c r="BO48" s="79"/>
      <c r="BP48" s="79"/>
      <c r="BQ48" s="79"/>
      <c r="BR48" s="79"/>
      <c r="BS48" s="79"/>
      <c r="BT48" s="79"/>
      <c r="BU48" s="79"/>
      <c r="BV48" s="79"/>
      <c r="BW48" s="79"/>
      <c r="BX48" s="79"/>
      <c r="BY48" s="79"/>
      <c r="BZ48" s="8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8"/>
      <c r="BM49" s="79"/>
      <c r="BN49" s="79"/>
      <c r="BO49" s="79"/>
      <c r="BP49" s="79"/>
      <c r="BQ49" s="79"/>
      <c r="BR49" s="79"/>
      <c r="BS49" s="79"/>
      <c r="BT49" s="79"/>
      <c r="BU49" s="79"/>
      <c r="BV49" s="79"/>
      <c r="BW49" s="79"/>
      <c r="BX49" s="79"/>
      <c r="BY49" s="79"/>
      <c r="BZ49" s="8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8"/>
      <c r="BM50" s="79"/>
      <c r="BN50" s="79"/>
      <c r="BO50" s="79"/>
      <c r="BP50" s="79"/>
      <c r="BQ50" s="79"/>
      <c r="BR50" s="79"/>
      <c r="BS50" s="79"/>
      <c r="BT50" s="79"/>
      <c r="BU50" s="79"/>
      <c r="BV50" s="79"/>
      <c r="BW50" s="79"/>
      <c r="BX50" s="79"/>
      <c r="BY50" s="79"/>
      <c r="BZ50" s="8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8"/>
      <c r="BM51" s="79"/>
      <c r="BN51" s="79"/>
      <c r="BO51" s="79"/>
      <c r="BP51" s="79"/>
      <c r="BQ51" s="79"/>
      <c r="BR51" s="79"/>
      <c r="BS51" s="79"/>
      <c r="BT51" s="79"/>
      <c r="BU51" s="79"/>
      <c r="BV51" s="79"/>
      <c r="BW51" s="79"/>
      <c r="BX51" s="79"/>
      <c r="BY51" s="79"/>
      <c r="BZ51" s="8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8"/>
      <c r="BM52" s="79"/>
      <c r="BN52" s="79"/>
      <c r="BO52" s="79"/>
      <c r="BP52" s="79"/>
      <c r="BQ52" s="79"/>
      <c r="BR52" s="79"/>
      <c r="BS52" s="79"/>
      <c r="BT52" s="79"/>
      <c r="BU52" s="79"/>
      <c r="BV52" s="79"/>
      <c r="BW52" s="79"/>
      <c r="BX52" s="79"/>
      <c r="BY52" s="79"/>
      <c r="BZ52" s="8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8"/>
      <c r="BM53" s="79"/>
      <c r="BN53" s="79"/>
      <c r="BO53" s="79"/>
      <c r="BP53" s="79"/>
      <c r="BQ53" s="79"/>
      <c r="BR53" s="79"/>
      <c r="BS53" s="79"/>
      <c r="BT53" s="79"/>
      <c r="BU53" s="79"/>
      <c r="BV53" s="79"/>
      <c r="BW53" s="79"/>
      <c r="BX53" s="79"/>
      <c r="BY53" s="79"/>
      <c r="BZ53" s="8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8"/>
      <c r="BM54" s="79"/>
      <c r="BN54" s="79"/>
      <c r="BO54" s="79"/>
      <c r="BP54" s="79"/>
      <c r="BQ54" s="79"/>
      <c r="BR54" s="79"/>
      <c r="BS54" s="79"/>
      <c r="BT54" s="79"/>
      <c r="BU54" s="79"/>
      <c r="BV54" s="79"/>
      <c r="BW54" s="79"/>
      <c r="BX54" s="79"/>
      <c r="BY54" s="79"/>
      <c r="BZ54" s="8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8"/>
      <c r="BM55" s="79"/>
      <c r="BN55" s="79"/>
      <c r="BO55" s="79"/>
      <c r="BP55" s="79"/>
      <c r="BQ55" s="79"/>
      <c r="BR55" s="79"/>
      <c r="BS55" s="79"/>
      <c r="BT55" s="79"/>
      <c r="BU55" s="79"/>
      <c r="BV55" s="79"/>
      <c r="BW55" s="79"/>
      <c r="BX55" s="79"/>
      <c r="BY55" s="79"/>
      <c r="BZ55" s="8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8"/>
      <c r="BM56" s="79"/>
      <c r="BN56" s="79"/>
      <c r="BO56" s="79"/>
      <c r="BP56" s="79"/>
      <c r="BQ56" s="79"/>
      <c r="BR56" s="79"/>
      <c r="BS56" s="79"/>
      <c r="BT56" s="79"/>
      <c r="BU56" s="79"/>
      <c r="BV56" s="79"/>
      <c r="BW56" s="79"/>
      <c r="BX56" s="79"/>
      <c r="BY56" s="79"/>
      <c r="BZ56" s="8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8"/>
      <c r="BM57" s="79"/>
      <c r="BN57" s="79"/>
      <c r="BO57" s="79"/>
      <c r="BP57" s="79"/>
      <c r="BQ57" s="79"/>
      <c r="BR57" s="79"/>
      <c r="BS57" s="79"/>
      <c r="BT57" s="79"/>
      <c r="BU57" s="79"/>
      <c r="BV57" s="79"/>
      <c r="BW57" s="79"/>
      <c r="BX57" s="79"/>
      <c r="BY57" s="79"/>
      <c r="BZ57" s="8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8"/>
      <c r="BM58" s="79"/>
      <c r="BN58" s="79"/>
      <c r="BO58" s="79"/>
      <c r="BP58" s="79"/>
      <c r="BQ58" s="79"/>
      <c r="BR58" s="79"/>
      <c r="BS58" s="79"/>
      <c r="BT58" s="79"/>
      <c r="BU58" s="79"/>
      <c r="BV58" s="79"/>
      <c r="BW58" s="79"/>
      <c r="BX58" s="79"/>
      <c r="BY58" s="79"/>
      <c r="BZ58" s="8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8"/>
      <c r="BM59" s="79"/>
      <c r="BN59" s="79"/>
      <c r="BO59" s="79"/>
      <c r="BP59" s="79"/>
      <c r="BQ59" s="79"/>
      <c r="BR59" s="79"/>
      <c r="BS59" s="79"/>
      <c r="BT59" s="79"/>
      <c r="BU59" s="79"/>
      <c r="BV59" s="79"/>
      <c r="BW59" s="79"/>
      <c r="BX59" s="79"/>
      <c r="BY59" s="79"/>
      <c r="BZ59" s="80"/>
    </row>
    <row r="60" spans="1:78" ht="13.5" customHeight="1" x14ac:dyDescent="0.15">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78"/>
      <c r="BM60" s="79"/>
      <c r="BN60" s="79"/>
      <c r="BO60" s="79"/>
      <c r="BP60" s="79"/>
      <c r="BQ60" s="79"/>
      <c r="BR60" s="79"/>
      <c r="BS60" s="79"/>
      <c r="BT60" s="79"/>
      <c r="BU60" s="79"/>
      <c r="BV60" s="79"/>
      <c r="BW60" s="79"/>
      <c r="BX60" s="79"/>
      <c r="BY60" s="79"/>
      <c r="BZ60" s="80"/>
    </row>
    <row r="61" spans="1:78" ht="13.5" customHeight="1" x14ac:dyDescent="0.15">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78"/>
      <c r="BM61" s="79"/>
      <c r="BN61" s="79"/>
      <c r="BO61" s="79"/>
      <c r="BP61" s="79"/>
      <c r="BQ61" s="79"/>
      <c r="BR61" s="79"/>
      <c r="BS61" s="79"/>
      <c r="BT61" s="79"/>
      <c r="BU61" s="79"/>
      <c r="BV61" s="79"/>
      <c r="BW61" s="79"/>
      <c r="BX61" s="79"/>
      <c r="BY61" s="79"/>
      <c r="BZ61" s="8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8"/>
      <c r="BM62" s="79"/>
      <c r="BN62" s="79"/>
      <c r="BO62" s="79"/>
      <c r="BP62" s="79"/>
      <c r="BQ62" s="79"/>
      <c r="BR62" s="79"/>
      <c r="BS62" s="79"/>
      <c r="BT62" s="79"/>
      <c r="BU62" s="79"/>
      <c r="BV62" s="79"/>
      <c r="BW62" s="79"/>
      <c r="BX62" s="79"/>
      <c r="BY62" s="79"/>
      <c r="BZ62" s="8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8"/>
      <c r="BM63" s="79"/>
      <c r="BN63" s="79"/>
      <c r="BO63" s="79"/>
      <c r="BP63" s="79"/>
      <c r="BQ63" s="79"/>
      <c r="BR63" s="79"/>
      <c r="BS63" s="79"/>
      <c r="BT63" s="79"/>
      <c r="BU63" s="79"/>
      <c r="BV63" s="79"/>
      <c r="BW63" s="79"/>
      <c r="BX63" s="79"/>
      <c r="BY63" s="79"/>
      <c r="BZ63" s="8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9" t="s">
        <v>111</v>
      </c>
      <c r="BM66" s="90"/>
      <c r="BN66" s="90"/>
      <c r="BO66" s="90"/>
      <c r="BP66" s="90"/>
      <c r="BQ66" s="90"/>
      <c r="BR66" s="90"/>
      <c r="BS66" s="90"/>
      <c r="BT66" s="90"/>
      <c r="BU66" s="90"/>
      <c r="BV66" s="90"/>
      <c r="BW66" s="90"/>
      <c r="BX66" s="90"/>
      <c r="BY66" s="90"/>
      <c r="BZ66" s="9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9"/>
      <c r="BM67" s="90"/>
      <c r="BN67" s="90"/>
      <c r="BO67" s="90"/>
      <c r="BP67" s="90"/>
      <c r="BQ67" s="90"/>
      <c r="BR67" s="90"/>
      <c r="BS67" s="90"/>
      <c r="BT67" s="90"/>
      <c r="BU67" s="90"/>
      <c r="BV67" s="90"/>
      <c r="BW67" s="90"/>
      <c r="BX67" s="90"/>
      <c r="BY67" s="90"/>
      <c r="BZ67" s="9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9"/>
      <c r="BM68" s="90"/>
      <c r="BN68" s="90"/>
      <c r="BO68" s="90"/>
      <c r="BP68" s="90"/>
      <c r="BQ68" s="90"/>
      <c r="BR68" s="90"/>
      <c r="BS68" s="90"/>
      <c r="BT68" s="90"/>
      <c r="BU68" s="90"/>
      <c r="BV68" s="90"/>
      <c r="BW68" s="90"/>
      <c r="BX68" s="90"/>
      <c r="BY68" s="90"/>
      <c r="BZ68" s="9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9"/>
      <c r="BM69" s="90"/>
      <c r="BN69" s="90"/>
      <c r="BO69" s="90"/>
      <c r="BP69" s="90"/>
      <c r="BQ69" s="90"/>
      <c r="BR69" s="90"/>
      <c r="BS69" s="90"/>
      <c r="BT69" s="90"/>
      <c r="BU69" s="90"/>
      <c r="BV69" s="90"/>
      <c r="BW69" s="90"/>
      <c r="BX69" s="90"/>
      <c r="BY69" s="90"/>
      <c r="BZ69" s="9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9"/>
      <c r="BM70" s="90"/>
      <c r="BN70" s="90"/>
      <c r="BO70" s="90"/>
      <c r="BP70" s="90"/>
      <c r="BQ70" s="90"/>
      <c r="BR70" s="90"/>
      <c r="BS70" s="90"/>
      <c r="BT70" s="90"/>
      <c r="BU70" s="90"/>
      <c r="BV70" s="90"/>
      <c r="BW70" s="90"/>
      <c r="BX70" s="90"/>
      <c r="BY70" s="90"/>
      <c r="BZ70" s="9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9"/>
      <c r="BM71" s="90"/>
      <c r="BN71" s="90"/>
      <c r="BO71" s="90"/>
      <c r="BP71" s="90"/>
      <c r="BQ71" s="90"/>
      <c r="BR71" s="90"/>
      <c r="BS71" s="90"/>
      <c r="BT71" s="90"/>
      <c r="BU71" s="90"/>
      <c r="BV71" s="90"/>
      <c r="BW71" s="90"/>
      <c r="BX71" s="90"/>
      <c r="BY71" s="90"/>
      <c r="BZ71" s="9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9"/>
      <c r="BM72" s="90"/>
      <c r="BN72" s="90"/>
      <c r="BO72" s="90"/>
      <c r="BP72" s="90"/>
      <c r="BQ72" s="90"/>
      <c r="BR72" s="90"/>
      <c r="BS72" s="90"/>
      <c r="BT72" s="90"/>
      <c r="BU72" s="90"/>
      <c r="BV72" s="90"/>
      <c r="BW72" s="90"/>
      <c r="BX72" s="90"/>
      <c r="BY72" s="90"/>
      <c r="BZ72" s="9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9"/>
      <c r="BM73" s="90"/>
      <c r="BN73" s="90"/>
      <c r="BO73" s="90"/>
      <c r="BP73" s="90"/>
      <c r="BQ73" s="90"/>
      <c r="BR73" s="90"/>
      <c r="BS73" s="90"/>
      <c r="BT73" s="90"/>
      <c r="BU73" s="90"/>
      <c r="BV73" s="90"/>
      <c r="BW73" s="90"/>
      <c r="BX73" s="90"/>
      <c r="BY73" s="90"/>
      <c r="BZ73" s="9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9"/>
      <c r="BM74" s="90"/>
      <c r="BN74" s="90"/>
      <c r="BO74" s="90"/>
      <c r="BP74" s="90"/>
      <c r="BQ74" s="90"/>
      <c r="BR74" s="90"/>
      <c r="BS74" s="90"/>
      <c r="BT74" s="90"/>
      <c r="BU74" s="90"/>
      <c r="BV74" s="90"/>
      <c r="BW74" s="90"/>
      <c r="BX74" s="90"/>
      <c r="BY74" s="90"/>
      <c r="BZ74" s="9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9"/>
      <c r="BM75" s="90"/>
      <c r="BN75" s="90"/>
      <c r="BO75" s="90"/>
      <c r="BP75" s="90"/>
      <c r="BQ75" s="90"/>
      <c r="BR75" s="90"/>
      <c r="BS75" s="90"/>
      <c r="BT75" s="90"/>
      <c r="BU75" s="90"/>
      <c r="BV75" s="90"/>
      <c r="BW75" s="90"/>
      <c r="BX75" s="90"/>
      <c r="BY75" s="90"/>
      <c r="BZ75" s="9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9"/>
      <c r="BM76" s="90"/>
      <c r="BN76" s="90"/>
      <c r="BO76" s="90"/>
      <c r="BP76" s="90"/>
      <c r="BQ76" s="90"/>
      <c r="BR76" s="90"/>
      <c r="BS76" s="90"/>
      <c r="BT76" s="90"/>
      <c r="BU76" s="90"/>
      <c r="BV76" s="90"/>
      <c r="BW76" s="90"/>
      <c r="BX76" s="90"/>
      <c r="BY76" s="90"/>
      <c r="BZ76" s="9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9"/>
      <c r="BM77" s="90"/>
      <c r="BN77" s="90"/>
      <c r="BO77" s="90"/>
      <c r="BP77" s="90"/>
      <c r="BQ77" s="90"/>
      <c r="BR77" s="90"/>
      <c r="BS77" s="90"/>
      <c r="BT77" s="90"/>
      <c r="BU77" s="90"/>
      <c r="BV77" s="90"/>
      <c r="BW77" s="90"/>
      <c r="BX77" s="90"/>
      <c r="BY77" s="90"/>
      <c r="BZ77" s="9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9"/>
      <c r="BM78" s="90"/>
      <c r="BN78" s="90"/>
      <c r="BO78" s="90"/>
      <c r="BP78" s="90"/>
      <c r="BQ78" s="90"/>
      <c r="BR78" s="90"/>
      <c r="BS78" s="90"/>
      <c r="BT78" s="90"/>
      <c r="BU78" s="90"/>
      <c r="BV78" s="90"/>
      <c r="BW78" s="90"/>
      <c r="BX78" s="90"/>
      <c r="BY78" s="90"/>
      <c r="BZ78" s="9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9"/>
      <c r="BM79" s="90"/>
      <c r="BN79" s="90"/>
      <c r="BO79" s="90"/>
      <c r="BP79" s="90"/>
      <c r="BQ79" s="90"/>
      <c r="BR79" s="90"/>
      <c r="BS79" s="90"/>
      <c r="BT79" s="90"/>
      <c r="BU79" s="90"/>
      <c r="BV79" s="90"/>
      <c r="BW79" s="90"/>
      <c r="BX79" s="90"/>
      <c r="BY79" s="90"/>
      <c r="BZ79" s="91"/>
    </row>
    <row r="80" spans="1:78" ht="31.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9"/>
      <c r="BM80" s="90"/>
      <c r="BN80" s="90"/>
      <c r="BO80" s="90"/>
      <c r="BP80" s="90"/>
      <c r="BQ80" s="90"/>
      <c r="BR80" s="90"/>
      <c r="BS80" s="90"/>
      <c r="BT80" s="90"/>
      <c r="BU80" s="90"/>
      <c r="BV80" s="90"/>
      <c r="BW80" s="90"/>
      <c r="BX80" s="90"/>
      <c r="BY80" s="90"/>
      <c r="BZ80" s="91"/>
    </row>
    <row r="81" spans="1:78" ht="31.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9"/>
      <c r="BM81" s="90"/>
      <c r="BN81" s="90"/>
      <c r="BO81" s="90"/>
      <c r="BP81" s="90"/>
      <c r="BQ81" s="90"/>
      <c r="BR81" s="90"/>
      <c r="BS81" s="90"/>
      <c r="BT81" s="90"/>
      <c r="BU81" s="90"/>
      <c r="BV81" s="90"/>
      <c r="BW81" s="90"/>
      <c r="BX81" s="90"/>
      <c r="BY81" s="90"/>
      <c r="BZ81" s="9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E5PgcCYUdOI96zZC4+Js/fnqBPl6qszej0lPT76Tv0eewaitmmkPMgPxxXdZ7TQNVyQhDOObrGZOVyTEqq4iQ==" saltValue="rAQQp2x83bTck+Jbr/Wmi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442071</v>
      </c>
      <c r="D6" s="20">
        <f t="shared" si="3"/>
        <v>46</v>
      </c>
      <c r="E6" s="20">
        <f t="shared" si="3"/>
        <v>1</v>
      </c>
      <c r="F6" s="20">
        <f t="shared" si="3"/>
        <v>0</v>
      </c>
      <c r="G6" s="20">
        <f t="shared" si="3"/>
        <v>1</v>
      </c>
      <c r="H6" s="20" t="str">
        <f t="shared" si="3"/>
        <v>大分県　津久見市</v>
      </c>
      <c r="I6" s="20" t="str">
        <f t="shared" si="3"/>
        <v>法適用</v>
      </c>
      <c r="J6" s="20" t="str">
        <f t="shared" si="3"/>
        <v>水道事業</v>
      </c>
      <c r="K6" s="20" t="str">
        <f t="shared" si="3"/>
        <v>末端給水事業</v>
      </c>
      <c r="L6" s="20" t="str">
        <f t="shared" si="3"/>
        <v>A7</v>
      </c>
      <c r="M6" s="20" t="str">
        <f t="shared" si="3"/>
        <v>自治体職員</v>
      </c>
      <c r="N6" s="21" t="str">
        <f t="shared" si="3"/>
        <v>-</v>
      </c>
      <c r="O6" s="21">
        <f t="shared" si="3"/>
        <v>86.09</v>
      </c>
      <c r="P6" s="21">
        <f t="shared" si="3"/>
        <v>94.55</v>
      </c>
      <c r="Q6" s="21">
        <f t="shared" si="3"/>
        <v>2695</v>
      </c>
      <c r="R6" s="21">
        <f t="shared" si="3"/>
        <v>14980</v>
      </c>
      <c r="S6" s="21">
        <f t="shared" si="3"/>
        <v>79.48</v>
      </c>
      <c r="T6" s="21">
        <f t="shared" si="3"/>
        <v>188.48</v>
      </c>
      <c r="U6" s="21">
        <f t="shared" si="3"/>
        <v>14035</v>
      </c>
      <c r="V6" s="21">
        <f t="shared" si="3"/>
        <v>13.42</v>
      </c>
      <c r="W6" s="21">
        <f t="shared" si="3"/>
        <v>1045.83</v>
      </c>
      <c r="X6" s="22">
        <f>IF(X7="",NA(),X7)</f>
        <v>121.91</v>
      </c>
      <c r="Y6" s="22">
        <f t="shared" ref="Y6:AG6" si="4">IF(Y7="",NA(),Y7)</f>
        <v>116.67</v>
      </c>
      <c r="Z6" s="22">
        <f t="shared" si="4"/>
        <v>112.31</v>
      </c>
      <c r="AA6" s="22">
        <f t="shared" si="4"/>
        <v>104</v>
      </c>
      <c r="AB6" s="22">
        <f t="shared" si="4"/>
        <v>110.51</v>
      </c>
      <c r="AC6" s="22">
        <f t="shared" si="4"/>
        <v>108.35</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8.86</v>
      </c>
      <c r="AP6" s="22">
        <f t="shared" si="5"/>
        <v>7.65</v>
      </c>
      <c r="AQ6" s="22">
        <f t="shared" si="5"/>
        <v>8.52</v>
      </c>
      <c r="AR6" s="22">
        <f t="shared" si="5"/>
        <v>10.8</v>
      </c>
      <c r="AS6" s="21" t="str">
        <f>IF(AS7="","",IF(AS7="-","【-】","【"&amp;SUBSTITUTE(TEXT(AS7,"#,##0.00"),"-","△")&amp;"】"))</f>
        <v>【1.61】</v>
      </c>
      <c r="AT6" s="22">
        <f>IF(AT7="",NA(),AT7)</f>
        <v>1059.3900000000001</v>
      </c>
      <c r="AU6" s="22">
        <f t="shared" ref="AU6:BC6" si="6">IF(AU7="",NA(),AU7)</f>
        <v>946.44</v>
      </c>
      <c r="AV6" s="22">
        <f t="shared" si="6"/>
        <v>741.65</v>
      </c>
      <c r="AW6" s="22">
        <f t="shared" si="6"/>
        <v>514.36</v>
      </c>
      <c r="AX6" s="22">
        <f t="shared" si="6"/>
        <v>794.06</v>
      </c>
      <c r="AY6" s="22">
        <f t="shared" si="6"/>
        <v>367.55</v>
      </c>
      <c r="AZ6" s="22">
        <f t="shared" si="6"/>
        <v>384.23</v>
      </c>
      <c r="BA6" s="22">
        <f t="shared" si="6"/>
        <v>364.3</v>
      </c>
      <c r="BB6" s="22">
        <f t="shared" si="6"/>
        <v>378.87</v>
      </c>
      <c r="BC6" s="22">
        <f t="shared" si="6"/>
        <v>362.35</v>
      </c>
      <c r="BD6" s="21" t="str">
        <f>IF(BD7="","",IF(BD7="-","【-】","【"&amp;SUBSTITUTE(TEXT(BD7,"#,##0.00"),"-","△")&amp;"】"))</f>
        <v>【239.69】</v>
      </c>
      <c r="BE6" s="22">
        <f>IF(BE7="",NA(),BE7)</f>
        <v>152.63999999999999</v>
      </c>
      <c r="BF6" s="22">
        <f t="shared" ref="BF6:BN6" si="7">IF(BF7="",NA(),BF7)</f>
        <v>157.27000000000001</v>
      </c>
      <c r="BG6" s="22">
        <f t="shared" si="7"/>
        <v>145.29</v>
      </c>
      <c r="BH6" s="22">
        <f t="shared" si="7"/>
        <v>212.96</v>
      </c>
      <c r="BI6" s="22">
        <f t="shared" si="7"/>
        <v>182.61</v>
      </c>
      <c r="BJ6" s="22">
        <f t="shared" si="7"/>
        <v>418.68</v>
      </c>
      <c r="BK6" s="22">
        <f t="shared" si="7"/>
        <v>439.43</v>
      </c>
      <c r="BL6" s="22">
        <f t="shared" si="7"/>
        <v>438.41</v>
      </c>
      <c r="BM6" s="22">
        <f t="shared" si="7"/>
        <v>430.23</v>
      </c>
      <c r="BN6" s="22">
        <f t="shared" si="7"/>
        <v>429.24</v>
      </c>
      <c r="BO6" s="21" t="str">
        <f>IF(BO7="","",IF(BO7="-","【-】","【"&amp;SUBSTITUTE(TEXT(BO7,"#,##0.00"),"-","△")&amp;"】"))</f>
        <v>【264.86】</v>
      </c>
      <c r="BP6" s="22">
        <f>IF(BP7="",NA(),BP7)</f>
        <v>121.14</v>
      </c>
      <c r="BQ6" s="22">
        <f t="shared" ref="BQ6:BY6" si="8">IF(BQ7="",NA(),BQ7)</f>
        <v>115.16</v>
      </c>
      <c r="BR6" s="22">
        <f t="shared" si="8"/>
        <v>110.61</v>
      </c>
      <c r="BS6" s="22">
        <f t="shared" si="8"/>
        <v>99.21</v>
      </c>
      <c r="BT6" s="22">
        <f t="shared" si="8"/>
        <v>108.36</v>
      </c>
      <c r="BU6" s="22">
        <f t="shared" si="8"/>
        <v>94.78</v>
      </c>
      <c r="BV6" s="22">
        <f t="shared" si="8"/>
        <v>94.41</v>
      </c>
      <c r="BW6" s="22">
        <f t="shared" si="8"/>
        <v>90.96</v>
      </c>
      <c r="BX6" s="22">
        <f t="shared" si="8"/>
        <v>90.66</v>
      </c>
      <c r="BY6" s="22">
        <f t="shared" si="8"/>
        <v>90.78</v>
      </c>
      <c r="BZ6" s="21" t="str">
        <f>IF(BZ7="","",IF(BZ7="-","【-】","【"&amp;SUBSTITUTE(TEXT(BZ7,"#,##0.00"),"-","△")&amp;"】"))</f>
        <v>【97.59】</v>
      </c>
      <c r="CA6" s="22">
        <f>IF(CA7="",NA(),CA7)</f>
        <v>123.36</v>
      </c>
      <c r="CB6" s="22">
        <f t="shared" ref="CB6:CJ6" si="9">IF(CB7="",NA(),CB7)</f>
        <v>130.22999999999999</v>
      </c>
      <c r="CC6" s="22">
        <f t="shared" si="9"/>
        <v>135.49</v>
      </c>
      <c r="CD6" s="22">
        <f t="shared" si="9"/>
        <v>149.99</v>
      </c>
      <c r="CE6" s="22">
        <f t="shared" si="9"/>
        <v>147.72999999999999</v>
      </c>
      <c r="CF6" s="22">
        <f t="shared" si="9"/>
        <v>181.3</v>
      </c>
      <c r="CG6" s="22">
        <f t="shared" si="9"/>
        <v>192.13</v>
      </c>
      <c r="CH6" s="22">
        <f t="shared" si="9"/>
        <v>197.04</v>
      </c>
      <c r="CI6" s="22">
        <f t="shared" si="9"/>
        <v>199.33</v>
      </c>
      <c r="CJ6" s="22">
        <f t="shared" si="9"/>
        <v>202.75</v>
      </c>
      <c r="CK6" s="21" t="str">
        <f>IF(CK7="","",IF(CK7="-","【-】","【"&amp;SUBSTITUTE(TEXT(CK7,"#,##0.00"),"-","△")&amp;"】"))</f>
        <v>【181.66】</v>
      </c>
      <c r="CL6" s="22">
        <f>IF(CL7="",NA(),CL7)</f>
        <v>69.56</v>
      </c>
      <c r="CM6" s="22">
        <f t="shared" ref="CM6:CU6" si="10">IF(CM7="",NA(),CM7)</f>
        <v>69.06</v>
      </c>
      <c r="CN6" s="22">
        <f t="shared" si="10"/>
        <v>67.14</v>
      </c>
      <c r="CO6" s="22">
        <f t="shared" si="10"/>
        <v>63.14</v>
      </c>
      <c r="CP6" s="22">
        <f t="shared" si="10"/>
        <v>64.94</v>
      </c>
      <c r="CQ6" s="22">
        <f t="shared" si="10"/>
        <v>55.89</v>
      </c>
      <c r="CR6" s="22">
        <f t="shared" si="10"/>
        <v>53.87</v>
      </c>
      <c r="CS6" s="22">
        <f t="shared" si="10"/>
        <v>54.49</v>
      </c>
      <c r="CT6" s="22">
        <f t="shared" si="10"/>
        <v>54.8</v>
      </c>
      <c r="CU6" s="22">
        <f t="shared" si="10"/>
        <v>55.47</v>
      </c>
      <c r="CV6" s="21" t="str">
        <f>IF(CV7="","",IF(CV7="-","【-】","【"&amp;SUBSTITUTE(TEXT(CV7,"#,##0.00"),"-","△")&amp;"】"))</f>
        <v>【60.21】</v>
      </c>
      <c r="CW6" s="22">
        <f>IF(CW7="",NA(),CW7)</f>
        <v>84.58</v>
      </c>
      <c r="CX6" s="22">
        <f t="shared" ref="CX6:DF6" si="11">IF(CX7="",NA(),CX7)</f>
        <v>84.85</v>
      </c>
      <c r="CY6" s="22">
        <f t="shared" si="11"/>
        <v>84.64</v>
      </c>
      <c r="CZ6" s="22">
        <f t="shared" si="11"/>
        <v>82.47</v>
      </c>
      <c r="DA6" s="22">
        <f t="shared" si="11"/>
        <v>84.14</v>
      </c>
      <c r="DB6" s="22">
        <f t="shared" si="11"/>
        <v>81.27</v>
      </c>
      <c r="DC6" s="22">
        <f t="shared" si="11"/>
        <v>79.489999999999995</v>
      </c>
      <c r="DD6" s="22">
        <f t="shared" si="11"/>
        <v>78.8</v>
      </c>
      <c r="DE6" s="22">
        <f t="shared" si="11"/>
        <v>77.98</v>
      </c>
      <c r="DF6" s="22">
        <f t="shared" si="11"/>
        <v>76.97</v>
      </c>
      <c r="DG6" s="21" t="str">
        <f>IF(DG7="","",IF(DG7="-","【-】","【"&amp;SUBSTITUTE(TEXT(DG7,"#,##0.00"),"-","△")&amp;"】"))</f>
        <v>【89.21】</v>
      </c>
      <c r="DH6" s="22">
        <f>IF(DH7="",NA(),DH7)</f>
        <v>50.28</v>
      </c>
      <c r="DI6" s="22">
        <f t="shared" ref="DI6:DQ6" si="12">IF(DI7="",NA(),DI7)</f>
        <v>50.73</v>
      </c>
      <c r="DJ6" s="22">
        <f t="shared" si="12"/>
        <v>50.69</v>
      </c>
      <c r="DK6" s="22">
        <f t="shared" si="12"/>
        <v>50.48</v>
      </c>
      <c r="DL6" s="22">
        <f t="shared" si="12"/>
        <v>52.51</v>
      </c>
      <c r="DM6" s="22">
        <f t="shared" si="12"/>
        <v>50.63</v>
      </c>
      <c r="DN6" s="22">
        <f t="shared" si="12"/>
        <v>50.75</v>
      </c>
      <c r="DO6" s="22">
        <f t="shared" si="12"/>
        <v>51.72</v>
      </c>
      <c r="DP6" s="22">
        <f t="shared" si="12"/>
        <v>52.27</v>
      </c>
      <c r="DQ6" s="22">
        <f t="shared" si="12"/>
        <v>52.87</v>
      </c>
      <c r="DR6" s="21" t="str">
        <f>IF(DR7="","",IF(DR7="-","【-】","【"&amp;SUBSTITUTE(TEXT(DR7,"#,##0.00"),"-","△")&amp;"】"))</f>
        <v>【52.41】</v>
      </c>
      <c r="DS6" s="22">
        <f>IF(DS7="",NA(),DS7)</f>
        <v>7.23</v>
      </c>
      <c r="DT6" s="22">
        <f t="shared" ref="DT6:EB6" si="13">IF(DT7="",NA(),DT7)</f>
        <v>9.44</v>
      </c>
      <c r="DU6" s="22">
        <f t="shared" si="13"/>
        <v>10.36</v>
      </c>
      <c r="DV6" s="22">
        <f t="shared" si="13"/>
        <v>10.29</v>
      </c>
      <c r="DW6" s="22">
        <f t="shared" si="13"/>
        <v>11.57</v>
      </c>
      <c r="DX6" s="22">
        <f t="shared" si="13"/>
        <v>18.28</v>
      </c>
      <c r="DY6" s="22">
        <f t="shared" si="13"/>
        <v>21.14</v>
      </c>
      <c r="DZ6" s="22">
        <f t="shared" si="13"/>
        <v>22.12</v>
      </c>
      <c r="EA6" s="22">
        <f t="shared" si="13"/>
        <v>25.67</v>
      </c>
      <c r="EB6" s="22">
        <f t="shared" si="13"/>
        <v>26.86</v>
      </c>
      <c r="EC6" s="21" t="str">
        <f>IF(EC7="","",IF(EC7="-","【-】","【"&amp;SUBSTITUTE(TEXT(EC7,"#,##0.00"),"-","△")&amp;"】"))</f>
        <v>【26.78】</v>
      </c>
      <c r="ED6" s="22">
        <f>IF(ED7="",NA(),ED7)</f>
        <v>0.44</v>
      </c>
      <c r="EE6" s="22">
        <f t="shared" ref="EE6:EM6" si="14">IF(EE7="",NA(),EE7)</f>
        <v>0.52</v>
      </c>
      <c r="EF6" s="22">
        <f t="shared" si="14"/>
        <v>0.6</v>
      </c>
      <c r="EG6" s="22">
        <f t="shared" si="14"/>
        <v>0.46</v>
      </c>
      <c r="EH6" s="21">
        <f t="shared" si="14"/>
        <v>0</v>
      </c>
      <c r="EI6" s="22">
        <f t="shared" si="14"/>
        <v>0.53</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442071</v>
      </c>
      <c r="D7" s="24">
        <v>46</v>
      </c>
      <c r="E7" s="24">
        <v>1</v>
      </c>
      <c r="F7" s="24">
        <v>0</v>
      </c>
      <c r="G7" s="24">
        <v>1</v>
      </c>
      <c r="H7" s="24" t="s">
        <v>92</v>
      </c>
      <c r="I7" s="24" t="s">
        <v>93</v>
      </c>
      <c r="J7" s="24" t="s">
        <v>94</v>
      </c>
      <c r="K7" s="24" t="s">
        <v>95</v>
      </c>
      <c r="L7" s="24" t="s">
        <v>96</v>
      </c>
      <c r="M7" s="24" t="s">
        <v>97</v>
      </c>
      <c r="N7" s="25" t="s">
        <v>98</v>
      </c>
      <c r="O7" s="25">
        <v>86.09</v>
      </c>
      <c r="P7" s="25">
        <v>94.55</v>
      </c>
      <c r="Q7" s="25">
        <v>2695</v>
      </c>
      <c r="R7" s="25">
        <v>14980</v>
      </c>
      <c r="S7" s="25">
        <v>79.48</v>
      </c>
      <c r="T7" s="25">
        <v>188.48</v>
      </c>
      <c r="U7" s="25">
        <v>14035</v>
      </c>
      <c r="V7" s="25">
        <v>13.42</v>
      </c>
      <c r="W7" s="25">
        <v>1045.83</v>
      </c>
      <c r="X7" s="25">
        <v>121.91</v>
      </c>
      <c r="Y7" s="25">
        <v>116.67</v>
      </c>
      <c r="Z7" s="25">
        <v>112.31</v>
      </c>
      <c r="AA7" s="25">
        <v>104</v>
      </c>
      <c r="AB7" s="25">
        <v>110.51</v>
      </c>
      <c r="AC7" s="25">
        <v>108.35</v>
      </c>
      <c r="AD7" s="25">
        <v>107.81</v>
      </c>
      <c r="AE7" s="25">
        <v>107.21</v>
      </c>
      <c r="AF7" s="25">
        <v>105.97</v>
      </c>
      <c r="AG7" s="25">
        <v>105.08</v>
      </c>
      <c r="AH7" s="25">
        <v>107.26</v>
      </c>
      <c r="AI7" s="25">
        <v>0</v>
      </c>
      <c r="AJ7" s="25">
        <v>0</v>
      </c>
      <c r="AK7" s="25">
        <v>0</v>
      </c>
      <c r="AL7" s="25">
        <v>0</v>
      </c>
      <c r="AM7" s="25">
        <v>0</v>
      </c>
      <c r="AN7" s="25">
        <v>3.98</v>
      </c>
      <c r="AO7" s="25">
        <v>8.86</v>
      </c>
      <c r="AP7" s="25">
        <v>7.65</v>
      </c>
      <c r="AQ7" s="25">
        <v>8.52</v>
      </c>
      <c r="AR7" s="25">
        <v>10.8</v>
      </c>
      <c r="AS7" s="25">
        <v>1.61</v>
      </c>
      <c r="AT7" s="25">
        <v>1059.3900000000001</v>
      </c>
      <c r="AU7" s="25">
        <v>946.44</v>
      </c>
      <c r="AV7" s="25">
        <v>741.65</v>
      </c>
      <c r="AW7" s="25">
        <v>514.36</v>
      </c>
      <c r="AX7" s="25">
        <v>794.06</v>
      </c>
      <c r="AY7" s="25">
        <v>367.55</v>
      </c>
      <c r="AZ7" s="25">
        <v>384.23</v>
      </c>
      <c r="BA7" s="25">
        <v>364.3</v>
      </c>
      <c r="BB7" s="25">
        <v>378.87</v>
      </c>
      <c r="BC7" s="25">
        <v>362.35</v>
      </c>
      <c r="BD7" s="25">
        <v>239.69</v>
      </c>
      <c r="BE7" s="25">
        <v>152.63999999999999</v>
      </c>
      <c r="BF7" s="25">
        <v>157.27000000000001</v>
      </c>
      <c r="BG7" s="25">
        <v>145.29</v>
      </c>
      <c r="BH7" s="25">
        <v>212.96</v>
      </c>
      <c r="BI7" s="25">
        <v>182.61</v>
      </c>
      <c r="BJ7" s="25">
        <v>418.68</v>
      </c>
      <c r="BK7" s="25">
        <v>439.43</v>
      </c>
      <c r="BL7" s="25">
        <v>438.41</v>
      </c>
      <c r="BM7" s="25">
        <v>430.23</v>
      </c>
      <c r="BN7" s="25">
        <v>429.24</v>
      </c>
      <c r="BO7" s="25">
        <v>264.86</v>
      </c>
      <c r="BP7" s="25">
        <v>121.14</v>
      </c>
      <c r="BQ7" s="25">
        <v>115.16</v>
      </c>
      <c r="BR7" s="25">
        <v>110.61</v>
      </c>
      <c r="BS7" s="25">
        <v>99.21</v>
      </c>
      <c r="BT7" s="25">
        <v>108.36</v>
      </c>
      <c r="BU7" s="25">
        <v>94.78</v>
      </c>
      <c r="BV7" s="25">
        <v>94.41</v>
      </c>
      <c r="BW7" s="25">
        <v>90.96</v>
      </c>
      <c r="BX7" s="25">
        <v>90.66</v>
      </c>
      <c r="BY7" s="25">
        <v>90.78</v>
      </c>
      <c r="BZ7" s="25">
        <v>97.59</v>
      </c>
      <c r="CA7" s="25">
        <v>123.36</v>
      </c>
      <c r="CB7" s="25">
        <v>130.22999999999999</v>
      </c>
      <c r="CC7" s="25">
        <v>135.49</v>
      </c>
      <c r="CD7" s="25">
        <v>149.99</v>
      </c>
      <c r="CE7" s="25">
        <v>147.72999999999999</v>
      </c>
      <c r="CF7" s="25">
        <v>181.3</v>
      </c>
      <c r="CG7" s="25">
        <v>192.13</v>
      </c>
      <c r="CH7" s="25">
        <v>197.04</v>
      </c>
      <c r="CI7" s="25">
        <v>199.33</v>
      </c>
      <c r="CJ7" s="25">
        <v>202.75</v>
      </c>
      <c r="CK7" s="25">
        <v>181.66</v>
      </c>
      <c r="CL7" s="25">
        <v>69.56</v>
      </c>
      <c r="CM7" s="25">
        <v>69.06</v>
      </c>
      <c r="CN7" s="25">
        <v>67.14</v>
      </c>
      <c r="CO7" s="25">
        <v>63.14</v>
      </c>
      <c r="CP7" s="25">
        <v>64.94</v>
      </c>
      <c r="CQ7" s="25">
        <v>55.89</v>
      </c>
      <c r="CR7" s="25">
        <v>53.87</v>
      </c>
      <c r="CS7" s="25">
        <v>54.49</v>
      </c>
      <c r="CT7" s="25">
        <v>54.8</v>
      </c>
      <c r="CU7" s="25">
        <v>55.47</v>
      </c>
      <c r="CV7" s="25">
        <v>60.21</v>
      </c>
      <c r="CW7" s="25">
        <v>84.58</v>
      </c>
      <c r="CX7" s="25">
        <v>84.85</v>
      </c>
      <c r="CY7" s="25">
        <v>84.64</v>
      </c>
      <c r="CZ7" s="25">
        <v>82.47</v>
      </c>
      <c r="DA7" s="25">
        <v>84.14</v>
      </c>
      <c r="DB7" s="25">
        <v>81.27</v>
      </c>
      <c r="DC7" s="25">
        <v>79.489999999999995</v>
      </c>
      <c r="DD7" s="25">
        <v>78.8</v>
      </c>
      <c r="DE7" s="25">
        <v>77.98</v>
      </c>
      <c r="DF7" s="25">
        <v>76.97</v>
      </c>
      <c r="DG7" s="25">
        <v>89.21</v>
      </c>
      <c r="DH7" s="25">
        <v>50.28</v>
      </c>
      <c r="DI7" s="25">
        <v>50.73</v>
      </c>
      <c r="DJ7" s="25">
        <v>50.69</v>
      </c>
      <c r="DK7" s="25">
        <v>50.48</v>
      </c>
      <c r="DL7" s="25">
        <v>52.51</v>
      </c>
      <c r="DM7" s="25">
        <v>50.63</v>
      </c>
      <c r="DN7" s="25">
        <v>50.75</v>
      </c>
      <c r="DO7" s="25">
        <v>51.72</v>
      </c>
      <c r="DP7" s="25">
        <v>52.27</v>
      </c>
      <c r="DQ7" s="25">
        <v>52.87</v>
      </c>
      <c r="DR7" s="25">
        <v>52.41</v>
      </c>
      <c r="DS7" s="25">
        <v>7.23</v>
      </c>
      <c r="DT7" s="25">
        <v>9.44</v>
      </c>
      <c r="DU7" s="25">
        <v>10.36</v>
      </c>
      <c r="DV7" s="25">
        <v>10.29</v>
      </c>
      <c r="DW7" s="25">
        <v>11.57</v>
      </c>
      <c r="DX7" s="25">
        <v>18.28</v>
      </c>
      <c r="DY7" s="25">
        <v>21.14</v>
      </c>
      <c r="DZ7" s="25">
        <v>22.12</v>
      </c>
      <c r="EA7" s="25">
        <v>25.67</v>
      </c>
      <c r="EB7" s="25">
        <v>26.86</v>
      </c>
      <c r="EC7" s="25">
        <v>26.78</v>
      </c>
      <c r="ED7" s="25">
        <v>0.44</v>
      </c>
      <c r="EE7" s="25">
        <v>0.52</v>
      </c>
      <c r="EF7" s="25">
        <v>0.6</v>
      </c>
      <c r="EG7" s="25">
        <v>0.46</v>
      </c>
      <c r="EH7" s="25">
        <v>0</v>
      </c>
      <c r="EI7" s="25">
        <v>0.53</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2026-02-25T02:09:51Z</cp:lastPrinted>
  <dcterms:created xsi:type="dcterms:W3CDTF">2025-12-12T09:24:33Z</dcterms:created>
  <dcterms:modified xsi:type="dcterms:W3CDTF">2026-02-25T02:10:05Z</dcterms:modified>
  <cp:category/>
</cp:coreProperties>
</file>