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6.臼杵市\"/>
    </mc:Choice>
  </mc:AlternateContent>
  <xr:revisionPtr revIDLastSave="0" documentId="13_ncr:1_{315B980E-A322-4F30-8258-B29CCEDFF188}" xr6:coauthVersionLast="47" xr6:coauthVersionMax="47" xr10:uidLastSave="{00000000-0000-0000-0000-000000000000}"/>
  <workbookProtection workbookAlgorithmName="SHA-512" workbookHashValue="HRtP6Dl0VrU9LoY92b6dYSq01Air9nsxUflLg5G/U0P+QGsdsyvVUzHctcJVcQP9JPc9ILcrPrb1853nELjtfg==" workbookSaltValue="ckhZ5RRZW+3r5IjPTDpvPA=="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S6" i="5"/>
  <c r="R6" i="5"/>
  <c r="Q6" i="5"/>
  <c r="W10" i="4" s="1"/>
  <c r="P6" i="5"/>
  <c r="P10" i="4" s="1"/>
  <c r="O6" i="5"/>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G85" i="4"/>
  <c r="F85" i="4"/>
  <c r="AL10" i="4"/>
  <c r="AD10" i="4"/>
  <c r="I10" i="4"/>
  <c r="BB8" i="4"/>
  <c r="AT8" i="4"/>
  <c r="AL8" i="4"/>
  <c r="I8" i="4"/>
  <c r="B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<sst xmlns="http://schemas.openxmlformats.org/spreadsheetml/2006/main" count="231" uniqueCount="114">
  <si>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</si>
  <si>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</si>
  <si>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</si>
  <si>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</si>
  <si>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</si>
  <si>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</si>
  <si>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</si>
  <si>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</si>
  <si>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</si>
  <si>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</si>
  <si>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</si>
  <si>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</si>
  <si>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</si>
  <si>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</si>
  <si>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</si>
  <si>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</si>
  <si>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</si>
  <si>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</si>
  <si>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</si>
  <si>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</si>
  <si>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</si>
  <si>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</si>
  <si>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</si>
  <si>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</si>
  <si>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</si>
  <si>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</si>
  <si>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</si>
  <si>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</si>
  <si>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</si>
  <si>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</si>
  <si>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</si>
  <si>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</si>
  <si>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</si>
  <si>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</si>
  <si>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大分県　臼杵市</t>
  </si>
  <si>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</si>
  <si>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</si>
  <si>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</si>
  <si>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</si>
  <si>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</si>
  <si>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</si>
  <si>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</si>
  <si>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</si>
  <si>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</si>
  <si>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</si>
  <si>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</si>
  <si>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</si>
  <si>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</si>
  <si>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</si>
  <si>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</si>
  <si>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</si>
  <si>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</si>
  <si>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</si>
  <si>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</si>
  <si>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</si>
  <si>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</si>
  <si>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</si>
  <si>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</si>
  <si>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</si>
  <si>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</si>
  <si>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</si>
  <si>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</si>
  <si>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</si>
  <si>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</si>
  <si>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</si>
  <si>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</si>
  <si>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</si>
  <si>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</si>
  <si>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</si>
  <si>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</si>
  <si>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</si>
  <si>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</si>
  <si>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</si>
  <si>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</si>
  <si>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</si>
  <si>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</si>
  <si>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</si>
  <si>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</si>
  <si>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</si>
  <si>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</si>
  <si>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</si>
  <si>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</si>
  <si>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</si>
  <si>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</si>
  <si>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</si>
  <si>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</si>
  <si>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</si>
  <si>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</si>
  <si>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</si>
  <si>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</si>
  <si>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</si>
  <si>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</si>
  <si>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</si>
  <si>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</si>
  <si>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</si>
  <si>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</si>
  <si>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</si>
  <si>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</si>
  <si>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</si>
  <si>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</si>
  <si>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</si>
  <si>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</si>
  <si>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</si>
  <si>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</si>
  <si>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</si>
  <si>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</si>
  <si>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</si>
  <si>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</si>
  <si>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</si>
  <si>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</si>
  <si>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</si>
  <si>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有形固定資産のうち償却対象資産の減価償却がどの程度進んでいるかを示す指標です。地方公営企業法適用前の減価償却累計額を控除した額を年度開始時点の資産として計上しているため、減価償却累計額が小さく、平均値を大きく下回っています。
③管渠改善率・・・当該年度に更新した管渠延長の割合を表した指標で、管渠の更新ペースや状況を把握するものです。耐用年数を超えておらず、管渠の老朽化がないため、当該年度の更新もありません。今後、管渠のストックマネジメント基本計画を策定し、長期的な更新・維持補修を進めていきます。</t>
  </si>
  <si>
    <t>下水道事業は、法適化したことによりこれまで見えなかった資産や負債の状況を的確に把握することができるようになりました。しかし今後は、人口減少による使用料収入の減少や、物価高騰、施設の老朽化による費用の増加が懸念されます。下水道事業の持続と安定した経営を行うために、『下水道事業経営戦略』による中長期的な財政マネジメントや、技術職員の減少による事業の衰退を防ぐためのW-PPPの検討など、事業の継続に向けた施策を着実に実行していく必要があります。特に重要な自主財源である使用料収入については、人口減少の中でもその収入を確保するため、下水道への接続促進活動を強化していきます。</t>
  </si>
  <si>
    <r>
      <t>①『経常収支比率』・・・単年度の収支が黒字であることを示す100％以上となっていますが、類似団体の平均と比べると低くなっています。今後も更なる経常経費の抑制、水洗化率の向上に努めます。
③流動比率・・・未払金や企業債借入が増えたことで現金預金の保有が増え、類似団体平均値を少し</t>
    </r>
    <r>
      <rPr>
        <sz val="11"/>
        <color theme="1"/>
        <rFont val="ＭＳ ゴシック"/>
        <family val="3"/>
        <charset val="128"/>
      </rPr>
      <t>上回る程度となっています。今後も、現金預金の残高に注視した経営を行います。
④『企業債残高対事業規模比率』・・・類似団体平均及び全国平均を大きく下回っています。
⑤『経費回収率』・・・類似団体平均値を上回っています。今後も使用料の増収や経費節減などの経営努力により、経費回収率の向上に努めます。
⑥『汚水処理原価』・・・類似団体平均値及び全国平均を下回っています。維持管理費が増加傾向にあるため、今後も維持管理費の削減を図ります。水洗化率の向上を図り利用率の向上に努めます。
⑦『施設利用率』・・・面的整備は概成しているため、施設利用率の大幅な増加は厳しい状況です。
⑧『水洗化率』・・類似団体及び全国平均を下回っており、引き続き接続推進の強化を図る必要があります。しかしながら、人口が減少が進んでいくと見込まれるため大幅な数値の改善は厳しい状況です。</t>
    </r>
    <rPh sb="44" eb="46">
      <t>ルイジ</t>
    </rPh>
    <rPh sb="46" eb="48">
      <t>ダンタイ</t>
    </rPh>
    <rPh sb="49" eb="51">
      <t>ヘイキン</t>
    </rPh>
    <rPh sb="52" eb="53">
      <t>クラ</t>
    </rPh>
    <rPh sb="56" eb="57">
      <t>ヒク</t>
    </rPh>
    <rPh sb="68" eb="69">
      <t>サラ</t>
    </rPh>
    <rPh sb="101" eb="103">
      <t>ミバラ</t>
    </rPh>
    <rPh sb="103" eb="104">
      <t>キン</t>
    </rPh>
    <rPh sb="105" eb="108">
      <t>キギ</t>
    </rPh>
    <rPh sb="108" eb="110">
      <t>カリイレ</t>
    </rPh>
    <rPh sb="111" eb="112">
      <t>フ</t>
    </rPh>
    <rPh sb="125" eb="126">
      <t>フ</t>
    </rPh>
    <rPh sb="136" eb="137">
      <t>スコ</t>
    </rPh>
    <rPh sb="138" eb="139">
      <t>ウエ</t>
    </rPh>
    <rPh sb="141" eb="143">
      <t>テイド</t>
    </rPh>
    <rPh sb="167" eb="169">
      <t>ケイエイ</t>
    </rPh>
    <rPh sb="170" eb="171">
      <t>オコナ</t>
    </rPh>
    <rPh sb="256" eb="258">
      <t>ケイヒ</t>
    </rPh>
    <rPh sb="258" eb="260">
      <t>セツゲン</t>
    </rPh>
    <rPh sb="263" eb="265">
      <t>ケイエイ</t>
    </rPh>
    <rPh sb="265" eb="267">
      <t>ドリョク</t>
    </rPh>
    <rPh sb="305" eb="306">
      <t>オヨ</t>
    </rPh>
    <rPh sb="307" eb="309">
      <t>ゼンコク</t>
    </rPh>
    <rPh sb="309" eb="311">
      <t>ヘイキン</t>
    </rPh>
    <rPh sb="378" eb="380">
      <t>シセツ</t>
    </rPh>
    <rPh sb="380" eb="382">
      <t>リヨウ</t>
    </rPh>
    <rPh sb="382" eb="383">
      <t>リツ</t>
    </rPh>
    <rPh sb="387" eb="389">
      <t>メンテキ</t>
    </rPh>
    <rPh sb="389" eb="391">
      <t>セイビ</t>
    </rPh>
    <rPh sb="392" eb="394">
      <t>ガイセイ</t>
    </rPh>
    <rPh sb="401" eb="403">
      <t>シセツ</t>
    </rPh>
    <rPh sb="403" eb="406">
      <t>リヨウリツ</t>
    </rPh>
    <rPh sb="407" eb="409">
      <t>オオハバ</t>
    </rPh>
    <rPh sb="410" eb="412">
      <t>ゾウカ</t>
    </rPh>
    <rPh sb="413" eb="414">
      <t>キビ</t>
    </rPh>
    <rPh sb="416" eb="418">
      <t>ジョウキョウ</t>
    </rPh>
    <rPh sb="484" eb="485">
      <t>スス</t>
    </rPh>
    <rPh sb="490" eb="492">
      <t>ミコ</t>
    </rPh>
    <rPh sb="509" eb="511">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</si>
</sst>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0.31</c:v>
                </c:pt>
                <c:pt idx="1">
                  <c:v>0.02</c:v>
                </c:pt>
                <c:pt idx="2">
                  <c:v>0.08</c:v>
                </c:pt>
                <c:pt idx="3" formatCode="#,##0.00;&quot;△&quot;#,##0.00">
                  <c:v>0</c:v>
                </c:pt>
                <c:pt idx="4" formatCode="#,##0.00;&quot;△&quot;#,##0.00">
                  <c:v>0</c:v>
                </c:pt>
              </c:numCache>
            </c:numRef>
          </c:val>
          <c:extLst>
            <c:ext xmlns:c16="http://schemas.microsoft.com/office/drawing/2014/chart" uri="{C3380CC4-5D6E-409C-BE32-E72D297353CC}">
              <c16:uniqueId val="{00000000-A5B7-4D92-A06C-7B8D9DD4E5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A5B7-4D92-A06C-7B8D9DD4E5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53.2</c:v>
                </c:pt>
                <c:pt idx="1">
                  <c:v>52.22</c:v>
                </c:pt>
                <c:pt idx="2">
                  <c:v>52.15</c:v>
                </c:pt>
                <c:pt idx="3">
                  <c:v>53.36</c:v>
                </c:pt>
                <c:pt idx="4">
                  <c:v>52.39</c:v>
                </c:pt>
              </c:numCache>
            </c:numRef>
          </c:val>
          <c:extLst>
            <c:ext xmlns:c16="http://schemas.microsoft.com/office/drawing/2014/chart" uri="{C3380CC4-5D6E-409C-BE32-E72D297353CC}">
              <c16:uniqueId val="{00000000-5445-44F4-9EEE-930D1FC794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5445-44F4-9EEE-930D1FC794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84.62</c:v>
                </c:pt>
                <c:pt idx="1">
                  <c:v>85.14</c:v>
                </c:pt>
                <c:pt idx="2">
                  <c:v>85.64</c:v>
                </c:pt>
                <c:pt idx="3">
                  <c:v>86.11</c:v>
                </c:pt>
                <c:pt idx="4">
                  <c:v>86.76</c:v>
                </c:pt>
              </c:numCache>
            </c:numRef>
          </c:val>
          <c:extLst>
            <c:ext xmlns:c16="http://schemas.microsoft.com/office/drawing/2014/chart" uri="{C3380CC4-5D6E-409C-BE32-E72D297353CC}">
              <c16:uniqueId val="{00000000-F35B-4DED-B1DD-4AABFA4204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F35B-4DED-B1DD-4AABFA4204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109.97</c:v>
                </c:pt>
                <c:pt idx="1">
                  <c:v>104.64</c:v>
                </c:pt>
                <c:pt idx="2">
                  <c:v>100.62</c:v>
                </c:pt>
                <c:pt idx="3">
                  <c:v>100.14</c:v>
                </c:pt>
                <c:pt idx="4">
                  <c:v>102.32</c:v>
                </c:pt>
              </c:numCache>
            </c:numRef>
          </c:val>
          <c:extLst>
            <c:ext xmlns:c16="http://schemas.microsoft.com/office/drawing/2014/chart" uri="{C3380CC4-5D6E-409C-BE32-E72D297353CC}">
              <c16:uniqueId val="{00000000-01D4-48A6-8346-1C77A44185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01D4-48A6-8346-1C77A44185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4.96</c:v>
                </c:pt>
                <c:pt idx="1">
                  <c:v>10.08</c:v>
                </c:pt>
                <c:pt idx="2">
                  <c:v>16.09</c:v>
                </c:pt>
                <c:pt idx="3">
                  <c:v>16.850000000000001</c:v>
                </c:pt>
                <c:pt idx="4">
                  <c:v>20.73</c:v>
                </c:pt>
              </c:numCache>
            </c:numRef>
          </c:val>
          <c:extLst>
            <c:ext xmlns:c16="http://schemas.microsoft.com/office/drawing/2014/chart" uri="{C3380CC4-5D6E-409C-BE32-E72D297353CC}">
              <c16:uniqueId val="{00000000-299F-4FE6-A50D-C7CE64EDDB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299F-4FE6-A50D-C7CE64EDDB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2F-4696-B468-19CB0259E3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142F-4696-B468-19CB0259E3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80-4E9B-902C-875BE2CBF0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CF80-4E9B-902C-875BE2CBF0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25.43</c:v>
                </c:pt>
                <c:pt idx="1">
                  <c:v>34.68</c:v>
                </c:pt>
                <c:pt idx="2">
                  <c:v>38.19</c:v>
                </c:pt>
                <c:pt idx="3">
                  <c:v>38.25</c:v>
                </c:pt>
                <c:pt idx="4">
                  <c:v>75.39</c:v>
                </c:pt>
              </c:numCache>
            </c:numRef>
          </c:val>
          <c:extLst>
            <c:ext xmlns:c16="http://schemas.microsoft.com/office/drawing/2014/chart" uri="{C3380CC4-5D6E-409C-BE32-E72D297353CC}">
              <c16:uniqueId val="{00000000-9447-42B0-B95F-A375D1BAC1C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9447-42B0-B95F-A375D1BAC1C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432.17</c:v>
                </c:pt>
                <c:pt idx="1">
                  <c:v>348.47</c:v>
                </c:pt>
                <c:pt idx="2">
                  <c:v>416.11</c:v>
                </c:pt>
                <c:pt idx="3">
                  <c:v>597.44000000000005</c:v>
                </c:pt>
                <c:pt idx="4">
                  <c:v>582.47</c:v>
                </c:pt>
              </c:numCache>
            </c:numRef>
          </c:val>
          <c:extLst>
            <c:ext xmlns:c16="http://schemas.microsoft.com/office/drawing/2014/chart" uri="{C3380CC4-5D6E-409C-BE32-E72D297353CC}">
              <c16:uniqueId val="{00000000-1B1E-4B6F-8BEA-A5DB32FC68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1B1E-4B6F-8BEA-A5DB32FC68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114.88</c:v>
                </c:pt>
                <c:pt idx="1">
                  <c:v>107.58</c:v>
                </c:pt>
                <c:pt idx="2">
                  <c:v>106.35</c:v>
                </c:pt>
                <c:pt idx="3">
                  <c:v>121.06</c:v>
                </c:pt>
                <c:pt idx="4">
                  <c:v>118.44</c:v>
                </c:pt>
              </c:numCache>
            </c:numRef>
          </c:val>
          <c:extLst>
            <c:ext xmlns:c16="http://schemas.microsoft.com/office/drawing/2014/chart" uri="{C3380CC4-5D6E-409C-BE32-E72D297353CC}">
              <c16:uniqueId val="{00000000-82AA-4980-B025-3E93498E55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82AA-4980-B025-3E93498E55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142.56</c:v>
                </c:pt>
                <c:pt idx="1">
                  <c:v>151.91999999999999</c:v>
                </c:pt>
                <c:pt idx="2">
                  <c:v>154.01</c:v>
                </c:pt>
                <c:pt idx="3">
                  <c:v>135.13999999999999</c:v>
                </c:pt>
                <c:pt idx="4">
                  <c:v>138.75</c:v>
                </c:pt>
              </c:numCache>
            </c:numRef>
          </c:val>
          <c:extLst>
            <c:ext xmlns:c16="http://schemas.microsoft.com/office/drawing/2014/chart" uri="{C3380CC4-5D6E-409C-BE32-E72D297353CC}">
              <c16:uniqueId val="{00000000-7D75-474C-858F-0F43BDC0A4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7D75-474C-858F-0F43BDC0A4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大分県　臼杵市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7</v>
      </c>
      <c r="C7" s="61"/>
      <c r="D7" s="61"/>
      <c r="E7" s="61"/>
      <c r="F7" s="61"/>
      <c r="G7" s="61"/>
      <c r="H7" s="61"/>
      <c r="I7" s="61" t="s">
        <v>13</v>
      </c>
      <c r="J7" s="61"/>
      <c r="K7" s="61"/>
      <c r="L7" s="61"/>
      <c r="M7" s="61"/>
      <c r="N7" s="61"/>
      <c r="O7" s="61"/>
      <c r="P7" s="61" t="s">
        <v>6</v>
      </c>
      <c r="Q7" s="61"/>
      <c r="R7" s="61"/>
      <c r="S7" s="61"/>
      <c r="T7" s="61"/>
      <c r="U7" s="61"/>
      <c r="V7" s="61"/>
      <c r="W7" s="61" t="s">
        <v>15</v>
      </c>
      <c r="X7" s="61"/>
      <c r="Y7" s="61"/>
      <c r="Z7" s="61"/>
      <c r="AA7" s="61"/>
      <c r="AB7" s="61"/>
      <c r="AC7" s="61"/>
      <c r="AD7" s="61" t="s">
        <v>5</v>
      </c>
      <c r="AE7" s="61"/>
      <c r="AF7" s="61"/>
      <c r="AG7" s="61"/>
      <c r="AH7" s="61"/>
      <c r="AI7" s="61"/>
      <c r="AJ7" s="61"/>
      <c r="AK7" s="3"/>
      <c r="AL7" s="61" t="s">
        <v>16</v>
      </c>
      <c r="AM7" s="61"/>
      <c r="AN7" s="61"/>
      <c r="AO7" s="61"/>
      <c r="AP7" s="61"/>
      <c r="AQ7" s="61"/>
      <c r="AR7" s="61"/>
      <c r="AS7" s="61"/>
      <c r="AT7" s="61" t="s">
        <v>11</v>
      </c>
      <c r="AU7" s="61"/>
      <c r="AV7" s="61"/>
      <c r="AW7" s="61"/>
      <c r="AX7" s="61"/>
      <c r="AY7" s="61"/>
      <c r="AZ7" s="61"/>
      <c r="BA7" s="61"/>
      <c r="BB7" s="61" t="s">
        <v>17</v>
      </c>
      <c r="BC7" s="61"/>
      <c r="BD7" s="61"/>
      <c r="BE7" s="61"/>
      <c r="BF7" s="61"/>
      <c r="BG7" s="61"/>
      <c r="BH7" s="61"/>
      <c r="BI7" s="61"/>
      <c r="BJ7" s="3"/>
      <c r="BK7" s="3"/>
      <c r="BL7" s="72" t="s">
        <v>18</v>
      </c>
      <c r="BM7" s="73"/>
      <c r="BN7" s="73"/>
      <c r="BO7" s="73"/>
      <c r="BP7" s="73"/>
      <c r="BQ7" s="73"/>
      <c r="BR7" s="73"/>
      <c r="BS7" s="73"/>
      <c r="BT7" s="73"/>
      <c r="BU7" s="73"/>
      <c r="BV7" s="73"/>
      <c r="BW7" s="73"/>
      <c r="BX7" s="73"/>
      <c r="BY7" s="74"/>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71" t="str">
        <f>データ!$M$6</f>
        <v>非設置</v>
      </c>
      <c r="AE8" s="71"/>
      <c r="AF8" s="71"/>
      <c r="AG8" s="71"/>
      <c r="AH8" s="71"/>
      <c r="AI8" s="71"/>
      <c r="AJ8" s="71"/>
      <c r="AK8" s="3"/>
      <c r="AL8" s="55">
        <f>データ!S6</f>
        <v>34895</v>
      </c>
      <c r="AM8" s="55"/>
      <c r="AN8" s="55"/>
      <c r="AO8" s="55"/>
      <c r="AP8" s="55"/>
      <c r="AQ8" s="55"/>
      <c r="AR8" s="55"/>
      <c r="AS8" s="55"/>
      <c r="AT8" s="56">
        <f>データ!T6</f>
        <v>291.2</v>
      </c>
      <c r="AU8" s="56"/>
      <c r="AV8" s="56"/>
      <c r="AW8" s="56"/>
      <c r="AX8" s="56"/>
      <c r="AY8" s="56"/>
      <c r="AZ8" s="56"/>
      <c r="BA8" s="56"/>
      <c r="BB8" s="56">
        <f>データ!U6</f>
        <v>119.83</v>
      </c>
      <c r="BC8" s="56"/>
      <c r="BD8" s="56"/>
      <c r="BE8" s="56"/>
      <c r="BF8" s="56"/>
      <c r="BG8" s="56"/>
      <c r="BH8" s="56"/>
      <c r="BI8" s="56"/>
      <c r="BJ8" s="3"/>
      <c r="BK8" s="3"/>
      <c r="BL8" s="66" t="s">
        <v>12</v>
      </c>
      <c r="BM8" s="67"/>
      <c r="BN8" s="68" t="s">
        <v>20</v>
      </c>
      <c r="BO8" s="68"/>
      <c r="BP8" s="68"/>
      <c r="BQ8" s="68"/>
      <c r="BR8" s="68"/>
      <c r="BS8" s="68"/>
      <c r="BT8" s="68"/>
      <c r="BU8" s="68"/>
      <c r="BV8" s="68"/>
      <c r="BW8" s="68"/>
      <c r="BX8" s="68"/>
      <c r="BY8" s="69"/>
    </row>
    <row r="9" spans="1:78" ht="18.75" customHeight="1" x14ac:dyDescent="0.15">
      <c r="A9" s="2"/>
      <c r="B9" s="61" t="s">
        <v>22</v>
      </c>
      <c r="C9" s="61"/>
      <c r="D9" s="61"/>
      <c r="E9" s="61"/>
      <c r="F9" s="61"/>
      <c r="G9" s="61"/>
      <c r="H9" s="61"/>
      <c r="I9" s="61" t="s">
        <v>23</v>
      </c>
      <c r="J9" s="61"/>
      <c r="K9" s="61"/>
      <c r="L9" s="61"/>
      <c r="M9" s="61"/>
      <c r="N9" s="61"/>
      <c r="O9" s="61"/>
      <c r="P9" s="61" t="s">
        <v>25</v>
      </c>
      <c r="Q9" s="61"/>
      <c r="R9" s="61"/>
      <c r="S9" s="61"/>
      <c r="T9" s="61"/>
      <c r="U9" s="61"/>
      <c r="V9" s="61"/>
      <c r="W9" s="61" t="s">
        <v>26</v>
      </c>
      <c r="X9" s="61"/>
      <c r="Y9" s="61"/>
      <c r="Z9" s="61"/>
      <c r="AA9" s="61"/>
      <c r="AB9" s="61"/>
      <c r="AC9" s="61"/>
      <c r="AD9" s="61" t="s">
        <v>21</v>
      </c>
      <c r="AE9" s="61"/>
      <c r="AF9" s="61"/>
      <c r="AG9" s="61"/>
      <c r="AH9" s="61"/>
      <c r="AI9" s="61"/>
      <c r="AJ9" s="61"/>
      <c r="AK9" s="3"/>
      <c r="AL9" s="61" t="s">
        <v>29</v>
      </c>
      <c r="AM9" s="61"/>
      <c r="AN9" s="61"/>
      <c r="AO9" s="61"/>
      <c r="AP9" s="61"/>
      <c r="AQ9" s="61"/>
      <c r="AR9" s="61"/>
      <c r="AS9" s="61"/>
      <c r="AT9" s="61" t="s">
        <v>30</v>
      </c>
      <c r="AU9" s="61"/>
      <c r="AV9" s="61"/>
      <c r="AW9" s="61"/>
      <c r="AX9" s="61"/>
      <c r="AY9" s="61"/>
      <c r="AZ9" s="61"/>
      <c r="BA9" s="61"/>
      <c r="BB9" s="61" t="s">
        <v>33</v>
      </c>
      <c r="BC9" s="61"/>
      <c r="BD9" s="61"/>
      <c r="BE9" s="61"/>
      <c r="BF9" s="61"/>
      <c r="BG9" s="61"/>
      <c r="BH9" s="61"/>
      <c r="BI9" s="61"/>
      <c r="BJ9" s="3"/>
      <c r="BK9" s="3"/>
      <c r="BL9" s="62" t="s">
        <v>35</v>
      </c>
      <c r="BM9" s="63"/>
      <c r="BN9" s="64" t="s">
        <v>37</v>
      </c>
      <c r="BO9" s="64"/>
      <c r="BP9" s="64"/>
      <c r="BQ9" s="64"/>
      <c r="BR9" s="64"/>
      <c r="BS9" s="64"/>
      <c r="BT9" s="64"/>
      <c r="BU9" s="64"/>
      <c r="BV9" s="64"/>
      <c r="BW9" s="64"/>
      <c r="BX9" s="64"/>
      <c r="BY9" s="65"/>
    </row>
    <row r="10" spans="1:78" ht="18.75" customHeight="1" x14ac:dyDescent="0.15">
      <c r="A10" s="2"/>
      <c r="B10" s="56" t="str">
        <f>データ!N6</f>
        <v>-</v>
      </c>
      <c r="C10" s="56"/>
      <c r="D10" s="56"/>
      <c r="E10" s="56"/>
      <c r="F10" s="56"/>
      <c r="G10" s="56"/>
      <c r="H10" s="56"/>
      <c r="I10" s="56">
        <f>データ!O6</f>
        <v>55.69</v>
      </c>
      <c r="J10" s="56"/>
      <c r="K10" s="56"/>
      <c r="L10" s="56"/>
      <c r="M10" s="56"/>
      <c r="N10" s="56"/>
      <c r="O10" s="56"/>
      <c r="P10" s="56">
        <f>データ!P6</f>
        <v>44.04</v>
      </c>
      <c r="Q10" s="56"/>
      <c r="R10" s="56"/>
      <c r="S10" s="56"/>
      <c r="T10" s="56"/>
      <c r="U10" s="56"/>
      <c r="V10" s="56"/>
      <c r="W10" s="56">
        <f>データ!Q6</f>
        <v>80.209999999999994</v>
      </c>
      <c r="X10" s="56"/>
      <c r="Y10" s="56"/>
      <c r="Z10" s="56"/>
      <c r="AA10" s="56"/>
      <c r="AB10" s="56"/>
      <c r="AC10" s="56"/>
      <c r="AD10" s="55">
        <f>データ!R6</f>
        <v>2990</v>
      </c>
      <c r="AE10" s="55"/>
      <c r="AF10" s="55"/>
      <c r="AG10" s="55"/>
      <c r="AH10" s="55"/>
      <c r="AI10" s="55"/>
      <c r="AJ10" s="55"/>
      <c r="AK10" s="2"/>
      <c r="AL10" s="55">
        <f>データ!V6</f>
        <v>15232</v>
      </c>
      <c r="AM10" s="55"/>
      <c r="AN10" s="55"/>
      <c r="AO10" s="55"/>
      <c r="AP10" s="55"/>
      <c r="AQ10" s="55"/>
      <c r="AR10" s="55"/>
      <c r="AS10" s="55"/>
      <c r="AT10" s="56">
        <f>データ!W6</f>
        <v>4.87</v>
      </c>
      <c r="AU10" s="56"/>
      <c r="AV10" s="56"/>
      <c r="AW10" s="56"/>
      <c r="AX10" s="56"/>
      <c r="AY10" s="56"/>
      <c r="AZ10" s="56"/>
      <c r="BA10" s="56"/>
      <c r="BB10" s="56">
        <f>データ!X6</f>
        <v>3127.72</v>
      </c>
      <c r="BC10" s="56"/>
      <c r="BD10" s="56"/>
      <c r="BE10" s="56"/>
      <c r="BF10" s="56"/>
      <c r="BG10" s="56"/>
      <c r="BH10" s="56"/>
      <c r="BI10" s="56"/>
      <c r="BJ10" s="2"/>
      <c r="BK10" s="2"/>
      <c r="BL10" s="57" t="s">
        <v>38</v>
      </c>
      <c r="BM10" s="58"/>
      <c r="BN10" s="59" t="s">
        <v>40</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28</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44</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111</v>
      </c>
      <c r="BM47" s="50"/>
      <c r="BN47" s="50"/>
      <c r="BO47" s="50"/>
      <c r="BP47" s="50"/>
      <c r="BQ47" s="50"/>
      <c r="BR47" s="50"/>
      <c r="BS47" s="50"/>
      <c r="BT47" s="50"/>
      <c r="BU47" s="50"/>
      <c r="BV47" s="50"/>
      <c r="BW47" s="50"/>
      <c r="BX47" s="50"/>
      <c r="BY47" s="50"/>
      <c r="BZ47" s="5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50"/>
      <c r="BN48" s="50"/>
      <c r="BO48" s="50"/>
      <c r="BP48" s="50"/>
      <c r="BQ48" s="50"/>
      <c r="BR48" s="50"/>
      <c r="BS48" s="50"/>
      <c r="BT48" s="50"/>
      <c r="BU48" s="50"/>
      <c r="BV48" s="50"/>
      <c r="BW48" s="50"/>
      <c r="BX48" s="50"/>
      <c r="BY48" s="50"/>
      <c r="BZ48" s="5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50"/>
      <c r="BN49" s="50"/>
      <c r="BO49" s="50"/>
      <c r="BP49" s="50"/>
      <c r="BQ49" s="50"/>
      <c r="BR49" s="50"/>
      <c r="BS49" s="50"/>
      <c r="BT49" s="50"/>
      <c r="BU49" s="50"/>
      <c r="BV49" s="50"/>
      <c r="BW49" s="50"/>
      <c r="BX49" s="50"/>
      <c r="BY49" s="50"/>
      <c r="BZ49" s="5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50"/>
      <c r="BN50" s="50"/>
      <c r="BO50" s="50"/>
      <c r="BP50" s="50"/>
      <c r="BQ50" s="50"/>
      <c r="BR50" s="50"/>
      <c r="BS50" s="50"/>
      <c r="BT50" s="50"/>
      <c r="BU50" s="50"/>
      <c r="BV50" s="50"/>
      <c r="BW50" s="50"/>
      <c r="BX50" s="50"/>
      <c r="BY50" s="50"/>
      <c r="BZ50" s="5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50"/>
      <c r="BN51" s="50"/>
      <c r="BO51" s="50"/>
      <c r="BP51" s="50"/>
      <c r="BQ51" s="50"/>
      <c r="BR51" s="50"/>
      <c r="BS51" s="50"/>
      <c r="BT51" s="50"/>
      <c r="BU51" s="50"/>
      <c r="BV51" s="50"/>
      <c r="BW51" s="50"/>
      <c r="BX51" s="50"/>
      <c r="BY51" s="50"/>
      <c r="BZ51" s="5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50"/>
      <c r="BN52" s="50"/>
      <c r="BO52" s="50"/>
      <c r="BP52" s="50"/>
      <c r="BQ52" s="50"/>
      <c r="BR52" s="50"/>
      <c r="BS52" s="50"/>
      <c r="BT52" s="50"/>
      <c r="BU52" s="50"/>
      <c r="BV52" s="50"/>
      <c r="BW52" s="50"/>
      <c r="BX52" s="50"/>
      <c r="BY52" s="50"/>
      <c r="BZ52" s="5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50"/>
      <c r="BN53" s="50"/>
      <c r="BO53" s="50"/>
      <c r="BP53" s="50"/>
      <c r="BQ53" s="50"/>
      <c r="BR53" s="50"/>
      <c r="BS53" s="50"/>
      <c r="BT53" s="50"/>
      <c r="BU53" s="50"/>
      <c r="BV53" s="50"/>
      <c r="BW53" s="50"/>
      <c r="BX53" s="50"/>
      <c r="BY53" s="50"/>
      <c r="BZ53" s="5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50"/>
      <c r="BN54" s="50"/>
      <c r="BO54" s="50"/>
      <c r="BP54" s="50"/>
      <c r="BQ54" s="50"/>
      <c r="BR54" s="50"/>
      <c r="BS54" s="50"/>
      <c r="BT54" s="50"/>
      <c r="BU54" s="50"/>
      <c r="BV54" s="50"/>
      <c r="BW54" s="50"/>
      <c r="BX54" s="50"/>
      <c r="BY54" s="50"/>
      <c r="BZ54" s="5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50"/>
      <c r="BN55" s="50"/>
      <c r="BO55" s="50"/>
      <c r="BP55" s="50"/>
      <c r="BQ55" s="50"/>
      <c r="BR55" s="50"/>
      <c r="BS55" s="50"/>
      <c r="BT55" s="50"/>
      <c r="BU55" s="50"/>
      <c r="BV55" s="50"/>
      <c r="BW55" s="50"/>
      <c r="BX55" s="50"/>
      <c r="BY55" s="50"/>
      <c r="BZ55" s="51"/>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50"/>
      <c r="BN56" s="50"/>
      <c r="BO56" s="50"/>
      <c r="BP56" s="50"/>
      <c r="BQ56" s="50"/>
      <c r="BR56" s="50"/>
      <c r="BS56" s="50"/>
      <c r="BT56" s="50"/>
      <c r="BU56" s="50"/>
      <c r="BV56" s="50"/>
      <c r="BW56" s="50"/>
      <c r="BX56" s="50"/>
      <c r="BY56" s="50"/>
      <c r="BZ56" s="51"/>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50"/>
      <c r="BN57" s="50"/>
      <c r="BO57" s="50"/>
      <c r="BP57" s="50"/>
      <c r="BQ57" s="50"/>
      <c r="BR57" s="50"/>
      <c r="BS57" s="50"/>
      <c r="BT57" s="50"/>
      <c r="BU57" s="50"/>
      <c r="BV57" s="50"/>
      <c r="BW57" s="50"/>
      <c r="BX57" s="50"/>
      <c r="BY57" s="50"/>
      <c r="BZ57" s="51"/>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50"/>
      <c r="BN58" s="50"/>
      <c r="BO58" s="50"/>
      <c r="BP58" s="50"/>
      <c r="BQ58" s="50"/>
      <c r="BR58" s="50"/>
      <c r="BS58" s="50"/>
      <c r="BT58" s="50"/>
      <c r="BU58" s="50"/>
      <c r="BV58" s="50"/>
      <c r="BW58" s="50"/>
      <c r="BX58" s="50"/>
      <c r="BY58" s="50"/>
      <c r="BZ58" s="5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50"/>
      <c r="BN59" s="50"/>
      <c r="BO59" s="50"/>
      <c r="BP59" s="50"/>
      <c r="BQ59" s="50"/>
      <c r="BR59" s="50"/>
      <c r="BS59" s="50"/>
      <c r="BT59" s="50"/>
      <c r="BU59" s="50"/>
      <c r="BV59" s="50"/>
      <c r="BW59" s="50"/>
      <c r="BX59" s="50"/>
      <c r="BY59" s="50"/>
      <c r="BZ59" s="51"/>
    </row>
    <row r="60" spans="1:78" ht="13.5" customHeight="1" x14ac:dyDescent="0.15">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50"/>
      <c r="BN60" s="50"/>
      <c r="BO60" s="50"/>
      <c r="BP60" s="50"/>
      <c r="BQ60" s="50"/>
      <c r="BR60" s="50"/>
      <c r="BS60" s="50"/>
      <c r="BT60" s="50"/>
      <c r="BU60" s="50"/>
      <c r="BV60" s="50"/>
      <c r="BW60" s="50"/>
      <c r="BX60" s="50"/>
      <c r="BY60" s="50"/>
      <c r="BZ60" s="5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50"/>
      <c r="BN61" s="50"/>
      <c r="BO61" s="50"/>
      <c r="BP61" s="50"/>
      <c r="BQ61" s="50"/>
      <c r="BR61" s="50"/>
      <c r="BS61" s="50"/>
      <c r="BT61" s="50"/>
      <c r="BU61" s="50"/>
      <c r="BV61" s="50"/>
      <c r="BW61" s="50"/>
      <c r="BX61" s="50"/>
      <c r="BY61" s="50"/>
      <c r="BZ61" s="5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50"/>
      <c r="BN62" s="50"/>
      <c r="BO62" s="50"/>
      <c r="BP62" s="50"/>
      <c r="BQ62" s="50"/>
      <c r="BR62" s="50"/>
      <c r="BS62" s="50"/>
      <c r="BT62" s="50"/>
      <c r="BU62" s="50"/>
      <c r="BV62" s="50"/>
      <c r="BW62" s="50"/>
      <c r="BX62" s="50"/>
      <c r="BY62" s="50"/>
      <c r="BZ62" s="5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2"/>
      <c r="BM63" s="53"/>
      <c r="BN63" s="53"/>
      <c r="BO63" s="53"/>
      <c r="BP63" s="53"/>
      <c r="BQ63" s="53"/>
      <c r="BR63" s="53"/>
      <c r="BS63" s="53"/>
      <c r="BT63" s="53"/>
      <c r="BU63" s="53"/>
      <c r="BV63" s="53"/>
      <c r="BW63" s="53"/>
      <c r="BX63" s="53"/>
      <c r="BY63" s="53"/>
      <c r="BZ63" s="5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112</v>
      </c>
      <c r="BM66" s="50"/>
      <c r="BN66" s="50"/>
      <c r="BO66" s="50"/>
      <c r="BP66" s="50"/>
      <c r="BQ66" s="50"/>
      <c r="BR66" s="50"/>
      <c r="BS66" s="50"/>
      <c r="BT66" s="50"/>
      <c r="BU66" s="50"/>
      <c r="BV66" s="50"/>
      <c r="BW66" s="50"/>
      <c r="BX66" s="50"/>
      <c r="BY66" s="50"/>
      <c r="BZ66" s="5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50"/>
      <c r="BN67" s="50"/>
      <c r="BO67" s="50"/>
      <c r="BP67" s="50"/>
      <c r="BQ67" s="50"/>
      <c r="BR67" s="50"/>
      <c r="BS67" s="50"/>
      <c r="BT67" s="50"/>
      <c r="BU67" s="50"/>
      <c r="BV67" s="50"/>
      <c r="BW67" s="50"/>
      <c r="BX67" s="50"/>
      <c r="BY67" s="50"/>
      <c r="BZ67" s="5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50"/>
      <c r="BN68" s="50"/>
      <c r="BO68" s="50"/>
      <c r="BP68" s="50"/>
      <c r="BQ68" s="50"/>
      <c r="BR68" s="50"/>
      <c r="BS68" s="50"/>
      <c r="BT68" s="50"/>
      <c r="BU68" s="50"/>
      <c r="BV68" s="50"/>
      <c r="BW68" s="50"/>
      <c r="BX68" s="50"/>
      <c r="BY68" s="50"/>
      <c r="BZ68" s="5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50"/>
      <c r="BN69" s="50"/>
      <c r="BO69" s="50"/>
      <c r="BP69" s="50"/>
      <c r="BQ69" s="50"/>
      <c r="BR69" s="50"/>
      <c r="BS69" s="50"/>
      <c r="BT69" s="50"/>
      <c r="BU69" s="50"/>
      <c r="BV69" s="50"/>
      <c r="BW69" s="50"/>
      <c r="BX69" s="50"/>
      <c r="BY69" s="50"/>
      <c r="BZ69" s="5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50"/>
      <c r="BN70" s="50"/>
      <c r="BO70" s="50"/>
      <c r="BP70" s="50"/>
      <c r="BQ70" s="50"/>
      <c r="BR70" s="50"/>
      <c r="BS70" s="50"/>
      <c r="BT70" s="50"/>
      <c r="BU70" s="50"/>
      <c r="BV70" s="50"/>
      <c r="BW70" s="50"/>
      <c r="BX70" s="50"/>
      <c r="BY70" s="50"/>
      <c r="BZ70" s="5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50"/>
      <c r="BN71" s="50"/>
      <c r="BO71" s="50"/>
      <c r="BP71" s="50"/>
      <c r="BQ71" s="50"/>
      <c r="BR71" s="50"/>
      <c r="BS71" s="50"/>
      <c r="BT71" s="50"/>
      <c r="BU71" s="50"/>
      <c r="BV71" s="50"/>
      <c r="BW71" s="50"/>
      <c r="BX71" s="50"/>
      <c r="BY71" s="50"/>
      <c r="BZ71" s="5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50"/>
      <c r="BN72" s="50"/>
      <c r="BO72" s="50"/>
      <c r="BP72" s="50"/>
      <c r="BQ72" s="50"/>
      <c r="BR72" s="50"/>
      <c r="BS72" s="50"/>
      <c r="BT72" s="50"/>
      <c r="BU72" s="50"/>
      <c r="BV72" s="50"/>
      <c r="BW72" s="50"/>
      <c r="BX72" s="50"/>
      <c r="BY72" s="50"/>
      <c r="BZ72" s="5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50"/>
      <c r="BN73" s="50"/>
      <c r="BO73" s="50"/>
      <c r="BP73" s="50"/>
      <c r="BQ73" s="50"/>
      <c r="BR73" s="50"/>
      <c r="BS73" s="50"/>
      <c r="BT73" s="50"/>
      <c r="BU73" s="50"/>
      <c r="BV73" s="50"/>
      <c r="BW73" s="50"/>
      <c r="BX73" s="50"/>
      <c r="BY73" s="50"/>
      <c r="BZ73" s="5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50"/>
      <c r="BN74" s="50"/>
      <c r="BO74" s="50"/>
      <c r="BP74" s="50"/>
      <c r="BQ74" s="50"/>
      <c r="BR74" s="50"/>
      <c r="BS74" s="50"/>
      <c r="BT74" s="50"/>
      <c r="BU74" s="50"/>
      <c r="BV74" s="50"/>
      <c r="BW74" s="50"/>
      <c r="BX74" s="50"/>
      <c r="BY74" s="50"/>
      <c r="BZ74" s="5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50"/>
      <c r="BN75" s="50"/>
      <c r="BO75" s="50"/>
      <c r="BP75" s="50"/>
      <c r="BQ75" s="50"/>
      <c r="BR75" s="50"/>
      <c r="BS75" s="50"/>
      <c r="BT75" s="50"/>
      <c r="BU75" s="50"/>
      <c r="BV75" s="50"/>
      <c r="BW75" s="50"/>
      <c r="BX75" s="50"/>
      <c r="BY75" s="50"/>
      <c r="BZ75" s="5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50"/>
      <c r="BN76" s="50"/>
      <c r="BO76" s="50"/>
      <c r="BP76" s="50"/>
      <c r="BQ76" s="50"/>
      <c r="BR76" s="50"/>
      <c r="BS76" s="50"/>
      <c r="BT76" s="50"/>
      <c r="BU76" s="50"/>
      <c r="BV76" s="50"/>
      <c r="BW76" s="50"/>
      <c r="BX76" s="50"/>
      <c r="BY76" s="50"/>
      <c r="BZ76" s="5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50"/>
      <c r="BN77" s="50"/>
      <c r="BO77" s="50"/>
      <c r="BP77" s="50"/>
      <c r="BQ77" s="50"/>
      <c r="BR77" s="50"/>
      <c r="BS77" s="50"/>
      <c r="BT77" s="50"/>
      <c r="BU77" s="50"/>
      <c r="BV77" s="50"/>
      <c r="BW77" s="50"/>
      <c r="BX77" s="50"/>
      <c r="BY77" s="50"/>
      <c r="BZ77" s="5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50"/>
      <c r="BN78" s="50"/>
      <c r="BO78" s="50"/>
      <c r="BP78" s="50"/>
      <c r="BQ78" s="50"/>
      <c r="BR78" s="50"/>
      <c r="BS78" s="50"/>
      <c r="BT78" s="50"/>
      <c r="BU78" s="50"/>
      <c r="BV78" s="50"/>
      <c r="BW78" s="50"/>
      <c r="BX78" s="50"/>
      <c r="BY78" s="50"/>
      <c r="BZ78" s="51"/>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50"/>
      <c r="BN79" s="50"/>
      <c r="BO79" s="50"/>
      <c r="BP79" s="50"/>
      <c r="BQ79" s="50"/>
      <c r="BR79" s="50"/>
      <c r="BS79" s="50"/>
      <c r="BT79" s="50"/>
      <c r="BU79" s="50"/>
      <c r="BV79" s="50"/>
      <c r="BW79" s="50"/>
      <c r="BX79" s="50"/>
      <c r="BY79" s="50"/>
      <c r="BZ79" s="51"/>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50"/>
      <c r="BN80" s="50"/>
      <c r="BO80" s="50"/>
      <c r="BP80" s="50"/>
      <c r="BQ80" s="50"/>
      <c r="BR80" s="50"/>
      <c r="BS80" s="50"/>
      <c r="BT80" s="50"/>
      <c r="BU80" s="50"/>
      <c r="BV80" s="50"/>
      <c r="BW80" s="50"/>
      <c r="BX80" s="50"/>
      <c r="BY80" s="50"/>
      <c r="BZ80" s="51"/>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50"/>
      <c r="BN81" s="50"/>
      <c r="BO81" s="50"/>
      <c r="BP81" s="50"/>
      <c r="BQ81" s="50"/>
      <c r="BR81" s="50"/>
      <c r="BS81" s="50"/>
      <c r="BT81" s="50"/>
      <c r="BU81" s="50"/>
      <c r="BV81" s="50"/>
      <c r="BW81" s="50"/>
      <c r="BX81" s="50"/>
      <c r="BY81" s="50"/>
      <c r="BZ81" s="51"/>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2"/>
      <c r="BM82" s="53"/>
      <c r="BN82" s="53"/>
      <c r="BO82" s="53"/>
      <c r="BP82" s="53"/>
      <c r="BQ82" s="53"/>
      <c r="BR82" s="53"/>
      <c r="BS82" s="53"/>
      <c r="BT82" s="53"/>
      <c r="BU82" s="53"/>
      <c r="BV82" s="53"/>
      <c r="BW82" s="53"/>
      <c r="BX82" s="53"/>
      <c r="BY82" s="53"/>
      <c r="BZ82" s="54"/>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46</v>
      </c>
      <c r="C84" s="6"/>
      <c r="D84" s="6"/>
      <c r="E84" s="6" t="s">
        <v>48</v>
      </c>
      <c r="F84" s="6" t="s">
        <v>49</v>
      </c>
      <c r="G84" s="6" t="s">
        <v>50</v>
      </c>
      <c r="H84" s="6" t="s">
        <v>43</v>
      </c>
      <c r="I84" s="6" t="s">
        <v>8</v>
      </c>
      <c r="J84" s="6" t="s">
        <v>51</v>
      </c>
      <c r="K84" s="6" t="s">
        <v>52</v>
      </c>
      <c r="L84" s="6" t="s">
        <v>32</v>
      </c>
      <c r="M84" s="6" t="s">
        <v>36</v>
      </c>
      <c r="N84" s="6" t="s">
        <v>54</v>
      </c>
      <c r="O84" s="6" t="s">
        <v>56</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MoZeQi2ezHDdnp8eoUpUs3/uWwfllcIwUetpXnXzdQ4VJ2e8Tgd73RjXPuWp5BUWJeXoPSlmmlP3K8Vy4qfT4Q==" saltValue="cutQXnhgUM+YC/v2a5w+A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60</v>
      </c>
      <c r="D3" s="16" t="s">
        <v>39</v>
      </c>
      <c r="E3" s="16" t="s">
        <v>4</v>
      </c>
      <c r="F3" s="16" t="s">
        <v>3</v>
      </c>
      <c r="G3" s="16" t="s">
        <v>24</v>
      </c>
      <c r="H3" s="76" t="s">
        <v>61</v>
      </c>
      <c r="I3" s="77"/>
      <c r="J3" s="77"/>
      <c r="K3" s="77"/>
      <c r="L3" s="77"/>
      <c r="M3" s="77"/>
      <c r="N3" s="77"/>
      <c r="O3" s="77"/>
      <c r="P3" s="77"/>
      <c r="Q3" s="77"/>
      <c r="R3" s="77"/>
      <c r="S3" s="77"/>
      <c r="T3" s="77"/>
      <c r="U3" s="77"/>
      <c r="V3" s="77"/>
      <c r="W3" s="77"/>
      <c r="X3" s="78"/>
      <c r="Y3" s="82" t="s">
        <v>55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10</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62</v>
      </c>
      <c r="B4" s="17"/>
      <c r="C4" s="17"/>
      <c r="D4" s="17"/>
      <c r="E4" s="17"/>
      <c r="F4" s="17"/>
      <c r="G4" s="17"/>
      <c r="H4" s="79"/>
      <c r="I4" s="80"/>
      <c r="J4" s="80"/>
      <c r="K4" s="80"/>
      <c r="L4" s="80"/>
      <c r="M4" s="80"/>
      <c r="N4" s="80"/>
      <c r="O4" s="80"/>
      <c r="P4" s="80"/>
      <c r="Q4" s="80"/>
      <c r="R4" s="80"/>
      <c r="S4" s="80"/>
      <c r="T4" s="80"/>
      <c r="U4" s="80"/>
      <c r="V4" s="80"/>
      <c r="W4" s="80"/>
      <c r="X4" s="81"/>
      <c r="Y4" s="83" t="s">
        <v>53</v>
      </c>
      <c r="Z4" s="83"/>
      <c r="AA4" s="83"/>
      <c r="AB4" s="83"/>
      <c r="AC4" s="83"/>
      <c r="AD4" s="83"/>
      <c r="AE4" s="83"/>
      <c r="AF4" s="83"/>
      <c r="AG4" s="83"/>
      <c r="AH4" s="83"/>
      <c r="AI4" s="83"/>
      <c r="AJ4" s="83" t="s">
        <v>47</v>
      </c>
      <c r="AK4" s="83"/>
      <c r="AL4" s="83"/>
      <c r="AM4" s="83"/>
      <c r="AN4" s="83"/>
      <c r="AO4" s="83"/>
      <c r="AP4" s="83"/>
      <c r="AQ4" s="83"/>
      <c r="AR4" s="83"/>
      <c r="AS4" s="83"/>
      <c r="AT4" s="83"/>
      <c r="AU4" s="83" t="s">
        <v>27</v>
      </c>
      <c r="AV4" s="83"/>
      <c r="AW4" s="83"/>
      <c r="AX4" s="83"/>
      <c r="AY4" s="83"/>
      <c r="AZ4" s="83"/>
      <c r="BA4" s="83"/>
      <c r="BB4" s="83"/>
      <c r="BC4" s="83"/>
      <c r="BD4" s="83"/>
      <c r="BE4" s="83"/>
      <c r="BF4" s="83" t="s">
        <v>64</v>
      </c>
      <c r="BG4" s="83"/>
      <c r="BH4" s="83"/>
      <c r="BI4" s="83"/>
      <c r="BJ4" s="83"/>
      <c r="BK4" s="83"/>
      <c r="BL4" s="83"/>
      <c r="BM4" s="83"/>
      <c r="BN4" s="83"/>
      <c r="BO4" s="83"/>
      <c r="BP4" s="83"/>
      <c r="BQ4" s="83" t="s">
        <v>14</v>
      </c>
      <c r="BR4" s="83"/>
      <c r="BS4" s="83"/>
      <c r="BT4" s="83"/>
      <c r="BU4" s="83"/>
      <c r="BV4" s="83"/>
      <c r="BW4" s="83"/>
      <c r="BX4" s="83"/>
      <c r="BY4" s="83"/>
      <c r="BZ4" s="83"/>
      <c r="CA4" s="83"/>
      <c r="CB4" s="83" t="s">
        <v>63</v>
      </c>
      <c r="CC4" s="83"/>
      <c r="CD4" s="83"/>
      <c r="CE4" s="83"/>
      <c r="CF4" s="83"/>
      <c r="CG4" s="83"/>
      <c r="CH4" s="83"/>
      <c r="CI4" s="83"/>
      <c r="CJ4" s="83"/>
      <c r="CK4" s="83"/>
      <c r="CL4" s="83"/>
      <c r="CM4" s="83" t="s">
        <v>1</v>
      </c>
      <c r="CN4" s="83"/>
      <c r="CO4" s="83"/>
      <c r="CP4" s="83"/>
      <c r="CQ4" s="83"/>
      <c r="CR4" s="83"/>
      <c r="CS4" s="83"/>
      <c r="CT4" s="83"/>
      <c r="CU4" s="83"/>
      <c r="CV4" s="83"/>
      <c r="CW4" s="83"/>
      <c r="CX4" s="83" t="s">
        <v>65</v>
      </c>
      <c r="CY4" s="83"/>
      <c r="CZ4" s="83"/>
      <c r="DA4" s="83"/>
      <c r="DB4" s="83"/>
      <c r="DC4" s="83"/>
      <c r="DD4" s="83"/>
      <c r="DE4" s="83"/>
      <c r="DF4" s="83"/>
      <c r="DG4" s="83"/>
      <c r="DH4" s="83"/>
      <c r="DI4" s="83" t="s">
        <v>66</v>
      </c>
      <c r="DJ4" s="83"/>
      <c r="DK4" s="83"/>
      <c r="DL4" s="83"/>
      <c r="DM4" s="83"/>
      <c r="DN4" s="83"/>
      <c r="DO4" s="83"/>
      <c r="DP4" s="83"/>
      <c r="DQ4" s="83"/>
      <c r="DR4" s="83"/>
      <c r="DS4" s="83"/>
      <c r="DT4" s="83" t="s">
        <v>67</v>
      </c>
      <c r="DU4" s="83"/>
      <c r="DV4" s="83"/>
      <c r="DW4" s="83"/>
      <c r="DX4" s="83"/>
      <c r="DY4" s="83"/>
      <c r="DZ4" s="83"/>
      <c r="EA4" s="83"/>
      <c r="EB4" s="83"/>
      <c r="EC4" s="83"/>
      <c r="ED4" s="83"/>
      <c r="EE4" s="83" t="s">
        <v>68</v>
      </c>
      <c r="EF4" s="83"/>
      <c r="EG4" s="83"/>
      <c r="EH4" s="83"/>
      <c r="EI4" s="83"/>
      <c r="EJ4" s="83"/>
      <c r="EK4" s="83"/>
      <c r="EL4" s="83"/>
      <c r="EM4" s="83"/>
      <c r="EN4" s="83"/>
      <c r="EO4" s="83"/>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442062</v>
      </c>
      <c r="D6" s="19">
        <f t="shared" si="1"/>
        <v>46</v>
      </c>
      <c r="E6" s="19">
        <f t="shared" si="1"/>
        <v>17</v>
      </c>
      <c r="F6" s="19">
        <f t="shared" si="1"/>
        <v>1</v>
      </c>
      <c r="G6" s="19">
        <f t="shared" si="1"/>
        <v>0</v>
      </c>
      <c r="H6" s="19" t="str">
        <f t="shared" si="1"/>
        <v>大分県　臼杵市</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55.69</v>
      </c>
      <c r="P6" s="23">
        <f t="shared" si="1"/>
        <v>44.04</v>
      </c>
      <c r="Q6" s="23">
        <f t="shared" si="1"/>
        <v>80.209999999999994</v>
      </c>
      <c r="R6" s="23">
        <f t="shared" si="1"/>
        <v>2990</v>
      </c>
      <c r="S6" s="23">
        <f t="shared" si="1"/>
        <v>34895</v>
      </c>
      <c r="T6" s="23">
        <f t="shared" si="1"/>
        <v>291.2</v>
      </c>
      <c r="U6" s="23">
        <f t="shared" si="1"/>
        <v>119.83</v>
      </c>
      <c r="V6" s="23">
        <f t="shared" si="1"/>
        <v>15232</v>
      </c>
      <c r="W6" s="23">
        <f t="shared" si="1"/>
        <v>4.87</v>
      </c>
      <c r="X6" s="23">
        <f t="shared" si="1"/>
        <v>3127.72</v>
      </c>
      <c r="Y6" s="27">
        <f t="shared" ref="Y6:AH6" si="2">IF(Y7="",NA(),Y7)</f>
        <v>109.97</v>
      </c>
      <c r="Z6" s="27">
        <f t="shared" si="2"/>
        <v>104.64</v>
      </c>
      <c r="AA6" s="27">
        <f t="shared" si="2"/>
        <v>100.62</v>
      </c>
      <c r="AB6" s="27">
        <f t="shared" si="2"/>
        <v>100.14</v>
      </c>
      <c r="AC6" s="27">
        <f t="shared" si="2"/>
        <v>102.32</v>
      </c>
      <c r="AD6" s="27">
        <f t="shared" si="2"/>
        <v>106.5</v>
      </c>
      <c r="AE6" s="27">
        <f t="shared" si="2"/>
        <v>106.22</v>
      </c>
      <c r="AF6" s="27">
        <f t="shared" si="2"/>
        <v>107.01</v>
      </c>
      <c r="AG6" s="27">
        <f t="shared" si="2"/>
        <v>106.53</v>
      </c>
      <c r="AH6" s="27">
        <f t="shared" si="2"/>
        <v>105.5</v>
      </c>
      <c r="AI6" s="23" t="str">
        <f>IF(AI7="","",IF(AI7="-","【-】","【"&amp;SUBSTITUTE(TEXT(AI7,"#,##0.00"),"-","△")&amp;"】"))</f>
        <v>【105.36】</v>
      </c>
      <c r="AJ6" s="23">
        <f t="shared" ref="AJ6:AS6" si="3">IF(AJ7="",NA(),AJ7)</f>
        <v>0</v>
      </c>
      <c r="AK6" s="23">
        <f t="shared" si="3"/>
        <v>0</v>
      </c>
      <c r="AL6" s="23">
        <f t="shared" si="3"/>
        <v>0</v>
      </c>
      <c r="AM6" s="23">
        <f t="shared" si="3"/>
        <v>0</v>
      </c>
      <c r="AN6" s="23">
        <f t="shared" si="3"/>
        <v>0</v>
      </c>
      <c r="AO6" s="27">
        <f t="shared" si="3"/>
        <v>18.36</v>
      </c>
      <c r="AP6" s="27">
        <f t="shared" si="3"/>
        <v>18.010000000000002</v>
      </c>
      <c r="AQ6" s="27">
        <f t="shared" si="3"/>
        <v>23.86</v>
      </c>
      <c r="AR6" s="27">
        <f t="shared" si="3"/>
        <v>18.41</v>
      </c>
      <c r="AS6" s="27">
        <f t="shared" si="3"/>
        <v>16.91</v>
      </c>
      <c r="AT6" s="23" t="str">
        <f>IF(AT7="","",IF(AT7="-","【-】","【"&amp;SUBSTITUTE(TEXT(AT7,"#,##0.00"),"-","△")&amp;"】"))</f>
        <v>【3.12】</v>
      </c>
      <c r="AU6" s="27">
        <f t="shared" ref="AU6:BD6" si="4">IF(AU7="",NA(),AU7)</f>
        <v>25.43</v>
      </c>
      <c r="AV6" s="27">
        <f t="shared" si="4"/>
        <v>34.68</v>
      </c>
      <c r="AW6" s="27">
        <f t="shared" si="4"/>
        <v>38.19</v>
      </c>
      <c r="AX6" s="27">
        <f t="shared" si="4"/>
        <v>38.25</v>
      </c>
      <c r="AY6" s="27">
        <f t="shared" si="4"/>
        <v>75.39</v>
      </c>
      <c r="AZ6" s="27">
        <f t="shared" si="4"/>
        <v>55.6</v>
      </c>
      <c r="BA6" s="27">
        <f t="shared" si="4"/>
        <v>59.4</v>
      </c>
      <c r="BB6" s="27">
        <f t="shared" si="4"/>
        <v>68.27</v>
      </c>
      <c r="BC6" s="27">
        <f t="shared" si="4"/>
        <v>74.790000000000006</v>
      </c>
      <c r="BD6" s="27">
        <f t="shared" si="4"/>
        <v>73.930000000000007</v>
      </c>
      <c r="BE6" s="23" t="str">
        <f>IF(BE7="","",IF(BE7="-","【-】","【"&amp;SUBSTITUTE(TEXT(BE7,"#,##0.00"),"-","△")&amp;"】"))</f>
        <v>【82.75】</v>
      </c>
      <c r="BF6" s="27">
        <f t="shared" ref="BF6:BO6" si="5">IF(BF7="",NA(),BF7)</f>
        <v>432.17</v>
      </c>
      <c r="BG6" s="27">
        <f t="shared" si="5"/>
        <v>348.47</v>
      </c>
      <c r="BH6" s="27">
        <f t="shared" si="5"/>
        <v>416.11</v>
      </c>
      <c r="BI6" s="27">
        <f t="shared" si="5"/>
        <v>597.44000000000005</v>
      </c>
      <c r="BJ6" s="27">
        <f t="shared" si="5"/>
        <v>582.47</v>
      </c>
      <c r="BK6" s="27">
        <f t="shared" si="5"/>
        <v>789.08</v>
      </c>
      <c r="BL6" s="27">
        <f t="shared" si="5"/>
        <v>747.84</v>
      </c>
      <c r="BM6" s="27">
        <f t="shared" si="5"/>
        <v>804.98</v>
      </c>
      <c r="BN6" s="27">
        <f t="shared" si="5"/>
        <v>767.56</v>
      </c>
      <c r="BO6" s="27">
        <f t="shared" si="5"/>
        <v>795.22</v>
      </c>
      <c r="BP6" s="23" t="str">
        <f>IF(BP7="","",IF(BP7="-","【-】","【"&amp;SUBSTITUTE(TEXT(BP7,"#,##0.00"),"-","△")&amp;"】"))</f>
        <v>【602.56】</v>
      </c>
      <c r="BQ6" s="27">
        <f t="shared" ref="BQ6:BZ6" si="6">IF(BQ7="",NA(),BQ7)</f>
        <v>114.88</v>
      </c>
      <c r="BR6" s="27">
        <f t="shared" si="6"/>
        <v>107.58</v>
      </c>
      <c r="BS6" s="27">
        <f t="shared" si="6"/>
        <v>106.35</v>
      </c>
      <c r="BT6" s="27">
        <f t="shared" si="6"/>
        <v>121.06</v>
      </c>
      <c r="BU6" s="27">
        <f t="shared" si="6"/>
        <v>118.44</v>
      </c>
      <c r="BV6" s="27">
        <f t="shared" si="6"/>
        <v>88.25</v>
      </c>
      <c r="BW6" s="27">
        <f t="shared" si="6"/>
        <v>90.17</v>
      </c>
      <c r="BX6" s="27">
        <f t="shared" si="6"/>
        <v>88.71</v>
      </c>
      <c r="BY6" s="27">
        <f t="shared" si="6"/>
        <v>90.23</v>
      </c>
      <c r="BZ6" s="27">
        <f t="shared" si="6"/>
        <v>90.78</v>
      </c>
      <c r="CA6" s="23" t="str">
        <f>IF(CA7="","",IF(CA7="-","【-】","【"&amp;SUBSTITUTE(TEXT(CA7,"#,##0.00"),"-","△")&amp;"】"))</f>
        <v>【97.94】</v>
      </c>
      <c r="CB6" s="27">
        <f t="shared" ref="CB6:CK6" si="7">IF(CB7="",NA(),CB7)</f>
        <v>142.56</v>
      </c>
      <c r="CC6" s="27">
        <f t="shared" si="7"/>
        <v>151.91999999999999</v>
      </c>
      <c r="CD6" s="27">
        <f t="shared" si="7"/>
        <v>154.01</v>
      </c>
      <c r="CE6" s="27">
        <f t="shared" si="7"/>
        <v>135.13999999999999</v>
      </c>
      <c r="CF6" s="27">
        <f t="shared" si="7"/>
        <v>138.75</v>
      </c>
      <c r="CG6" s="27">
        <f t="shared" si="7"/>
        <v>176.37</v>
      </c>
      <c r="CH6" s="27">
        <f t="shared" si="7"/>
        <v>173.17</v>
      </c>
      <c r="CI6" s="27">
        <f t="shared" si="7"/>
        <v>174.8</v>
      </c>
      <c r="CJ6" s="27">
        <f t="shared" si="7"/>
        <v>170.2</v>
      </c>
      <c r="CK6" s="27">
        <f t="shared" si="7"/>
        <v>170.83</v>
      </c>
      <c r="CL6" s="23" t="str">
        <f>IF(CL7="","",IF(CL7="-","【-】","【"&amp;SUBSTITUTE(TEXT(CL7,"#,##0.00"),"-","△")&amp;"】"))</f>
        <v>【140.98】</v>
      </c>
      <c r="CM6" s="27">
        <f t="shared" ref="CM6:CV6" si="8">IF(CM7="",NA(),CM7)</f>
        <v>53.2</v>
      </c>
      <c r="CN6" s="27">
        <f t="shared" si="8"/>
        <v>52.22</v>
      </c>
      <c r="CO6" s="27">
        <f t="shared" si="8"/>
        <v>52.15</v>
      </c>
      <c r="CP6" s="27">
        <f t="shared" si="8"/>
        <v>53.36</v>
      </c>
      <c r="CQ6" s="27">
        <f t="shared" si="8"/>
        <v>52.39</v>
      </c>
      <c r="CR6" s="27">
        <f t="shared" si="8"/>
        <v>56.72</v>
      </c>
      <c r="CS6" s="27">
        <f t="shared" si="8"/>
        <v>56.43</v>
      </c>
      <c r="CT6" s="27">
        <f t="shared" si="8"/>
        <v>55.82</v>
      </c>
      <c r="CU6" s="27">
        <f t="shared" si="8"/>
        <v>56.51</v>
      </c>
      <c r="CV6" s="27">
        <f t="shared" si="8"/>
        <v>56.85</v>
      </c>
      <c r="CW6" s="23" t="str">
        <f>IF(CW7="","",IF(CW7="-","【-】","【"&amp;SUBSTITUTE(TEXT(CW7,"#,##0.00"),"-","△")&amp;"】"))</f>
        <v>【60.13】</v>
      </c>
      <c r="CX6" s="27">
        <f t="shared" ref="CX6:DG6" si="9">IF(CX7="",NA(),CX7)</f>
        <v>84.62</v>
      </c>
      <c r="CY6" s="27">
        <f t="shared" si="9"/>
        <v>85.14</v>
      </c>
      <c r="CZ6" s="27">
        <f t="shared" si="9"/>
        <v>85.64</v>
      </c>
      <c r="DA6" s="27">
        <f t="shared" si="9"/>
        <v>86.11</v>
      </c>
      <c r="DB6" s="27">
        <f t="shared" si="9"/>
        <v>86.76</v>
      </c>
      <c r="DC6" s="27">
        <f t="shared" si="9"/>
        <v>90.72</v>
      </c>
      <c r="DD6" s="27">
        <f t="shared" si="9"/>
        <v>91.07</v>
      </c>
      <c r="DE6" s="27">
        <f t="shared" si="9"/>
        <v>90.67</v>
      </c>
      <c r="DF6" s="27">
        <f t="shared" si="9"/>
        <v>90.62</v>
      </c>
      <c r="DG6" s="27">
        <f t="shared" si="9"/>
        <v>90.79</v>
      </c>
      <c r="DH6" s="23" t="str">
        <f>IF(DH7="","",IF(DH7="-","【-】","【"&amp;SUBSTITUTE(TEXT(DH7,"#,##0.00"),"-","△")&amp;"】"))</f>
        <v>【96.00】</v>
      </c>
      <c r="DI6" s="27">
        <f t="shared" ref="DI6:DR6" si="10">IF(DI7="",NA(),DI7)</f>
        <v>4.96</v>
      </c>
      <c r="DJ6" s="27">
        <f t="shared" si="10"/>
        <v>10.08</v>
      </c>
      <c r="DK6" s="27">
        <f t="shared" si="10"/>
        <v>16.09</v>
      </c>
      <c r="DL6" s="27">
        <f t="shared" si="10"/>
        <v>16.850000000000001</v>
      </c>
      <c r="DM6" s="27">
        <f t="shared" si="10"/>
        <v>20.73</v>
      </c>
      <c r="DN6" s="27">
        <f t="shared" si="10"/>
        <v>20.78</v>
      </c>
      <c r="DO6" s="27">
        <f t="shared" si="10"/>
        <v>23.54</v>
      </c>
      <c r="DP6" s="27">
        <f t="shared" si="10"/>
        <v>25.86</v>
      </c>
      <c r="DQ6" s="27">
        <f t="shared" si="10"/>
        <v>26.9</v>
      </c>
      <c r="DR6" s="27">
        <f t="shared" si="10"/>
        <v>28.47</v>
      </c>
      <c r="DS6" s="23" t="str">
        <f>IF(DS7="","",IF(DS7="-","【-】","【"&amp;SUBSTITUTE(TEXT(DS7,"#,##0.00"),"-","△")&amp;"】"))</f>
        <v>【42.20】</v>
      </c>
      <c r="DT6" s="23">
        <f t="shared" ref="DT6:EC6" si="11">IF(DT7="",NA(),DT7)</f>
        <v>0</v>
      </c>
      <c r="DU6" s="23">
        <f t="shared" si="11"/>
        <v>0</v>
      </c>
      <c r="DV6" s="23">
        <f t="shared" si="11"/>
        <v>0</v>
      </c>
      <c r="DW6" s="23">
        <f t="shared" si="11"/>
        <v>0</v>
      </c>
      <c r="DX6" s="23">
        <f t="shared" si="11"/>
        <v>0</v>
      </c>
      <c r="DY6" s="27">
        <f t="shared" si="11"/>
        <v>1.34</v>
      </c>
      <c r="DZ6" s="27">
        <f t="shared" si="11"/>
        <v>1.5</v>
      </c>
      <c r="EA6" s="27">
        <f t="shared" si="11"/>
        <v>1.4</v>
      </c>
      <c r="EB6" s="27">
        <f t="shared" si="11"/>
        <v>2.08</v>
      </c>
      <c r="EC6" s="27">
        <f t="shared" si="11"/>
        <v>1.87</v>
      </c>
      <c r="ED6" s="23" t="str">
        <f>IF(ED7="","",IF(ED7="-","【-】","【"&amp;SUBSTITUTE(TEXT(ED7,"#,##0.00"),"-","△")&amp;"】"))</f>
        <v>【9.46】</v>
      </c>
      <c r="EE6" s="27">
        <f t="shared" ref="EE6:EN6" si="12">IF(EE7="",NA(),EE7)</f>
        <v>0.31</v>
      </c>
      <c r="EF6" s="27">
        <f t="shared" si="12"/>
        <v>0.02</v>
      </c>
      <c r="EG6" s="27">
        <f t="shared" si="12"/>
        <v>0.08</v>
      </c>
      <c r="EH6" s="23">
        <f t="shared" si="12"/>
        <v>0</v>
      </c>
      <c r="EI6" s="23">
        <f t="shared" si="12"/>
        <v>0</v>
      </c>
      <c r="EJ6" s="27">
        <f t="shared" si="12"/>
        <v>0.15</v>
      </c>
      <c r="EK6" s="27">
        <f t="shared" si="12"/>
        <v>0.15</v>
      </c>
      <c r="EL6" s="27">
        <f t="shared" si="12"/>
        <v>0.12</v>
      </c>
      <c r="EM6" s="27">
        <f t="shared" si="12"/>
        <v>0.09</v>
      </c>
      <c r="EN6" s="27">
        <f t="shared" si="12"/>
        <v>0.15</v>
      </c>
      <c r="EO6" s="23" t="str">
        <f>IF(EO7="","",IF(EO7="-","【-】","【"&amp;SUBSTITUTE(TEXT(EO7,"#,##0.00"),"-","△")&amp;"】"))</f>
        <v>【0.19】</v>
      </c>
    </row>
    <row r="7" spans="1:148" s="13" customFormat="1" x14ac:dyDescent="0.15">
      <c r="A7" s="14"/>
      <c r="B7" s="20">
        <v>2024</v>
      </c>
      <c r="C7" s="20">
        <v>442062</v>
      </c>
      <c r="D7" s="20">
        <v>46</v>
      </c>
      <c r="E7" s="20">
        <v>17</v>
      </c>
      <c r="F7" s="20">
        <v>1</v>
      </c>
      <c r="G7" s="20">
        <v>0</v>
      </c>
      <c r="H7" s="20" t="s">
        <v>34</v>
      </c>
      <c r="I7" s="20" t="s">
        <v>96</v>
      </c>
      <c r="J7" s="20" t="s">
        <v>97</v>
      </c>
      <c r="K7" s="20" t="s">
        <v>98</v>
      </c>
      <c r="L7" s="20" t="s">
        <v>99</v>
      </c>
      <c r="M7" s="20" t="s">
        <v>100</v>
      </c>
      <c r="N7" s="24" t="s">
        <v>101</v>
      </c>
      <c r="O7" s="24">
        <v>55.69</v>
      </c>
      <c r="P7" s="24">
        <v>44.04</v>
      </c>
      <c r="Q7" s="24">
        <v>80.209999999999994</v>
      </c>
      <c r="R7" s="24">
        <v>2990</v>
      </c>
      <c r="S7" s="24">
        <v>34895</v>
      </c>
      <c r="T7" s="24">
        <v>291.2</v>
      </c>
      <c r="U7" s="24">
        <v>119.83</v>
      </c>
      <c r="V7" s="24">
        <v>15232</v>
      </c>
      <c r="W7" s="24">
        <v>4.87</v>
      </c>
      <c r="X7" s="24">
        <v>3127.72</v>
      </c>
      <c r="Y7" s="24">
        <v>109.97</v>
      </c>
      <c r="Z7" s="24">
        <v>104.64</v>
      </c>
      <c r="AA7" s="24">
        <v>100.62</v>
      </c>
      <c r="AB7" s="24">
        <v>100.14</v>
      </c>
      <c r="AC7" s="24">
        <v>102.32</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25.43</v>
      </c>
      <c r="AV7" s="24">
        <v>34.68</v>
      </c>
      <c r="AW7" s="24">
        <v>38.19</v>
      </c>
      <c r="AX7" s="24">
        <v>38.25</v>
      </c>
      <c r="AY7" s="24">
        <v>75.39</v>
      </c>
      <c r="AZ7" s="24">
        <v>55.6</v>
      </c>
      <c r="BA7" s="24">
        <v>59.4</v>
      </c>
      <c r="BB7" s="24">
        <v>68.27</v>
      </c>
      <c r="BC7" s="24">
        <v>74.790000000000006</v>
      </c>
      <c r="BD7" s="24">
        <v>73.930000000000007</v>
      </c>
      <c r="BE7" s="24">
        <v>82.75</v>
      </c>
      <c r="BF7" s="24">
        <v>432.17</v>
      </c>
      <c r="BG7" s="24">
        <v>348.47</v>
      </c>
      <c r="BH7" s="24">
        <v>416.11</v>
      </c>
      <c r="BI7" s="24">
        <v>597.44000000000005</v>
      </c>
      <c r="BJ7" s="24">
        <v>582.47</v>
      </c>
      <c r="BK7" s="24">
        <v>789.08</v>
      </c>
      <c r="BL7" s="24">
        <v>747.84</v>
      </c>
      <c r="BM7" s="24">
        <v>804.98</v>
      </c>
      <c r="BN7" s="24">
        <v>767.56</v>
      </c>
      <c r="BO7" s="24">
        <v>795.22</v>
      </c>
      <c r="BP7" s="24">
        <v>602.55999999999995</v>
      </c>
      <c r="BQ7" s="24">
        <v>114.88</v>
      </c>
      <c r="BR7" s="24">
        <v>107.58</v>
      </c>
      <c r="BS7" s="24">
        <v>106.35</v>
      </c>
      <c r="BT7" s="24">
        <v>121.06</v>
      </c>
      <c r="BU7" s="24">
        <v>118.44</v>
      </c>
      <c r="BV7" s="24">
        <v>88.25</v>
      </c>
      <c r="BW7" s="24">
        <v>90.17</v>
      </c>
      <c r="BX7" s="24">
        <v>88.71</v>
      </c>
      <c r="BY7" s="24">
        <v>90.23</v>
      </c>
      <c r="BZ7" s="24">
        <v>90.78</v>
      </c>
      <c r="CA7" s="24">
        <v>97.94</v>
      </c>
      <c r="CB7" s="24">
        <v>142.56</v>
      </c>
      <c r="CC7" s="24">
        <v>151.91999999999999</v>
      </c>
      <c r="CD7" s="24">
        <v>154.01</v>
      </c>
      <c r="CE7" s="24">
        <v>135.13999999999999</v>
      </c>
      <c r="CF7" s="24">
        <v>138.75</v>
      </c>
      <c r="CG7" s="24">
        <v>176.37</v>
      </c>
      <c r="CH7" s="24">
        <v>173.17</v>
      </c>
      <c r="CI7" s="24">
        <v>174.8</v>
      </c>
      <c r="CJ7" s="24">
        <v>170.2</v>
      </c>
      <c r="CK7" s="24">
        <v>170.83</v>
      </c>
      <c r="CL7" s="24">
        <v>140.97999999999999</v>
      </c>
      <c r="CM7" s="24">
        <v>53.2</v>
      </c>
      <c r="CN7" s="24">
        <v>52.22</v>
      </c>
      <c r="CO7" s="24">
        <v>52.15</v>
      </c>
      <c r="CP7" s="24">
        <v>53.36</v>
      </c>
      <c r="CQ7" s="24">
        <v>52.39</v>
      </c>
      <c r="CR7" s="24">
        <v>56.72</v>
      </c>
      <c r="CS7" s="24">
        <v>56.43</v>
      </c>
      <c r="CT7" s="24">
        <v>55.82</v>
      </c>
      <c r="CU7" s="24">
        <v>56.51</v>
      </c>
      <c r="CV7" s="24">
        <v>56.85</v>
      </c>
      <c r="CW7" s="24">
        <v>60.13</v>
      </c>
      <c r="CX7" s="24">
        <v>84.62</v>
      </c>
      <c r="CY7" s="24">
        <v>85.14</v>
      </c>
      <c r="CZ7" s="24">
        <v>85.64</v>
      </c>
      <c r="DA7" s="24">
        <v>86.11</v>
      </c>
      <c r="DB7" s="24">
        <v>86.76</v>
      </c>
      <c r="DC7" s="24">
        <v>90.72</v>
      </c>
      <c r="DD7" s="24">
        <v>91.07</v>
      </c>
      <c r="DE7" s="24">
        <v>90.67</v>
      </c>
      <c r="DF7" s="24">
        <v>90.62</v>
      </c>
      <c r="DG7" s="24">
        <v>90.79</v>
      </c>
      <c r="DH7" s="24">
        <v>96</v>
      </c>
      <c r="DI7" s="24">
        <v>4.96</v>
      </c>
      <c r="DJ7" s="24">
        <v>10.08</v>
      </c>
      <c r="DK7" s="24">
        <v>16.09</v>
      </c>
      <c r="DL7" s="24">
        <v>16.850000000000001</v>
      </c>
      <c r="DM7" s="24">
        <v>20.73</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0.31</v>
      </c>
      <c r="EF7" s="24">
        <v>0.02</v>
      </c>
      <c r="EG7" s="24">
        <v>0.08</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
  <dcterms:created xsi:type="dcterms:W3CDTF">2025-12-23T06:06:20Z</dcterms:created>
  <dcterms:modified xsi:type="dcterms:W3CDTF">2026-03-06T01:42:44Z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2026-02-24T04:37:37Z</vt:filetime>
  </property>
</Properties>
</file>