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sv802269\市町村振興課共有\財政班\財政担当R7年度\決算統計\02公営企業会計\12_経営比較分析表\02_公営企業に係る経営比較分析表（令和６年度決算）の分析\03_市町村回答\05.佐伯市〇\"/>
    </mc:Choice>
  </mc:AlternateContent>
  <xr:revisionPtr revIDLastSave="0" documentId="13_ncr:1_{8DAFC471-15F2-4AA8-9112-42A0D3CE0E30}" xr6:coauthVersionLast="47" xr6:coauthVersionMax="47" xr10:uidLastSave="{00000000-0000-0000-0000-000000000000}"/>
  <workbookProtection workbookAlgorithmName="SHA-512" workbookHashValue="Y0AZ1/SoyOIlGUY7Hvudc+O2+yKJe6BZqPLw3OHtHhuOaAi3E0MJTvKcPlbIMtirwDUiYFZwnkSALr+2rk31Ww==" workbookSaltValue="zkBSH/NMj11cPnwtLbcRsw=="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I10" i="4" s="1"/>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E85" i="4"/>
  <c r="AT10" i="4"/>
  <c r="AL10" i="4"/>
  <c r="AL8" i="4"/>
  <c r="P8" i="4"/>
</calcChain>
</file>

<file path=xl/sharedStrings.xml><?xml version="1.0" encoding="utf-8"?>
<sst xmlns="http://schemas.openxmlformats.org/spreadsheetml/2006/main" count="319" uniqueCount="114">
  <si>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</si>
  <si>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</si>
  <si>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</si>
  <si>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</si>
  <si>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</si>
  <si>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</si>
  <si>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</si>
  <si>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</si>
  <si>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</si>
  <si>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</si>
  <si>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</si>
  <si>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</si>
  <si>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</si>
  <si>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</si>
  <si>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</si>
  <si>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</si>
  <si>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</si>
  <si>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</si>
  <si>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</si>
  <si>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</si>
  <si>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</si>
  <si>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</si>
  <si>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</si>
  <si>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</si>
  <si>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</si>
  <si>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</si>
  <si>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</si>
  <si>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</si>
  <si>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</si>
  <si>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</si>
  <si>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</si>
  <si>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</si>
  <si>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</si>
  <si>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</si>
  <si>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</si>
  <si>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</si>
  <si>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</si>
  <si>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</si>
  <si>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</si>
  <si>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</si>
  <si>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</si>
  <si>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</si>
  <si>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</si>
  <si>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</si>
  <si>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</si>
  <si>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</si>
  <si>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</si>
  <si>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</si>
  <si>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</si>
  <si>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</si>
  <si>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</si>
  <si>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</si>
  <si>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</si>
  <si>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</si>
  <si>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</si>
  <si>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</si>
  <si>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</si>
  <si>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</si>
  <si>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</si>
  <si>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</si>
  <si>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</si>
  <si>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</si>
  <si>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</si>
  <si>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</si>
  <si>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</si>
  <si>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</si>
  <si>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</si>
  <si>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</si>
  <si>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</si>
  <si>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</si>
  <si>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</si>
  <si>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</si>
  <si>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</si>
  <si>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</si>
  <si>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</si>
  <si>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</si>
  <si>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</si>
  <si>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</si>
  <si>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</si>
  <si>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</si>
  <si>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</si>
  <si>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</si>
  <si>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</si>
  <si>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</si>
  <si>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</si>
  <si>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</si>
  <si>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</si>
  <si>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</si>
  <si>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</si>
  <si>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</si>
  <si>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</si>
  <si>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</si>
  <si>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</si>
  <si>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</si>
  <si>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</si>
  <si>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佐伯市</t>
  </si>
  <si>
    <t>法適用</t>
  </si>
  <si>
    <t>下水道事業</t>
  </si>
  <si>
    <t>小規模集合排水処理</t>
  </si>
  <si>
    <t>I2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</si>
  <si>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</si>
  <si>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</si>
  <si>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</si>
  <si>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</si>
  <si>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</si>
  <si>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</si>
  <si>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</si>
  <si>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</si>
  <si>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</si>
  <si>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</si>
  <si>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</si>
  <si>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①『有形固定資産減価償却率』…有形固定資産のうち償却対象資産の減価償却がどの程度進んでいるかを示す指標。類似団体平均を下回っており、概ね良好である。
②『管渠老朽化率』…法定耐用年数を超えた管渠延長の割合を示す指標。法定耐用年数を超えた管渠を保有していないことから、現時点においては適正な値となっている。
③『管渠改善率』…当該年度に更新した管渠延長の割合を示す指標。現在管渠の老朽化率も低いことから更新は行っていない。</t>
    <rPh sb="59" eb="60">
      <t>シタ</t>
    </rPh>
    <rPh sb="77" eb="79">
      <t>カンキョ</t>
    </rPh>
    <rPh sb="184" eb="186">
      <t>ゲンザイ</t>
    </rPh>
    <rPh sb="186" eb="188">
      <t>カンキョ</t>
    </rPh>
    <rPh sb="189" eb="193">
      <t>ロウキュウカリツ</t>
    </rPh>
    <rPh sb="194" eb="195">
      <t>ヒク</t>
    </rPh>
    <rPh sb="200" eb="202">
      <t>コウシン</t>
    </rPh>
    <rPh sb="203" eb="204">
      <t>オコナ</t>
    </rPh>
    <phoneticPr fontId="4"/>
  </si>
  <si>
    <t>小規模集合排水処理事業の将来の事業環境については、接続率の向上により接続世帯の増加を図る一方で、急激な人口減少が有収水量の減少をもたらし、使用料収入は減少する見込みである。今後は人材不足も懸念される中、限られた職員で適切な維持管理を行う必要がある。そのため、下水道事業に従事する人員の削減や汚水処理の高効率化、合理化を進めつつ、現在実施している包括的民間委託を活用することが重要である。また、施設の老朽化対策や物価上昇による維持管理費の増加の影響で、支出を抑制することは困難な状況となっている。今後の下水道事業においては、さらなる経営努力を行いながら支出削減を図るとともに、使用料体系の見直しも必要である。</t>
    <rPh sb="7" eb="9">
      <t>ショリ</t>
    </rPh>
    <phoneticPr fontId="4"/>
  </si>
  <si>
    <r>
      <t xml:space="preserve">①『経常収支比率』…経常費用が経常収益でどの程度賄えているかを示す指標。概ね良好である。
②『累積欠損金比率』…営業収益に対する累積欠損金の状況を示す指標。累積欠損金が生じてないため、適正な値となっている。
</t>
    </r>
    <r>
      <rPr>
        <sz val="10"/>
        <rFont val="ＭＳ ゴシック"/>
        <family val="3"/>
        <charset val="128"/>
      </rPr>
      <t>③『流動比率』…流動負債に対する流動資産の割合で短期債務に対する支払能力を示す指標。類似団体を下回っているが、下水道事業全体で支払を行っており資金残高には余裕があり概ね適正である。</t>
    </r>
    <r>
      <rPr>
        <sz val="10"/>
        <color theme="1"/>
        <rFont val="ＭＳ ゴシック"/>
        <family val="3"/>
        <charset val="128"/>
      </rPr>
      <t xml:space="preserve">
④『企業債残高対事業規模比率』…料金収入に対する企業債残高の割合であり、企業債残高の規模を示す指標。類似団体平均を下回っており、概ね適正な値である。
⑤『経費回収率』…使用料で回収すべき経費を、どの程度使用料で賄えているかを示す指標。類似団体平均を下回っており、今後も経費回収率の向上に努める必要がある。
⑥『汚水処理原価』…有収水量1㎥当たりの汚水処理に要した費用で、汚水処理に係るコストを示す指標。類似団体平均を上回っており、今後も維持管理費の削減、接続率の向上による有収水量を増加させる取組が必要である。
⑦『施設利用率』…施設の対応可能能力に対する処理水量の割合で、施設の利用状況を判断する指標。</t>
    </r>
    <r>
      <rPr>
        <sz val="10"/>
        <rFont val="ＭＳ ゴシック"/>
        <family val="3"/>
        <charset val="128"/>
      </rPr>
      <t>類似団体平均を下回っており、施設の更新時に人口減少等を踏まえ、規模を縮小していく必要がある。</t>
    </r>
    <r>
      <rPr>
        <sz val="10"/>
        <color theme="1"/>
        <rFont val="ＭＳ ゴシック"/>
        <family val="3"/>
        <charset val="128"/>
      </rPr>
      <t xml:space="preserve">
⑧『水洗化率』…処理区域内人口のうち、実際に水洗便所を設置して汚水処理している割合を示す指標。類似団体平均を上回っているが、今後も健全な財政運営に向け、未接続世帯への普及促進活動を積極的に行う必要がある。</t>
    </r>
    <rPh sb="92" eb="94">
      <t>テキセイ</t>
    </rPh>
    <rPh sb="146" eb="148">
      <t>ルイジ</t>
    </rPh>
    <rPh sb="148" eb="150">
      <t>ダンタイ</t>
    </rPh>
    <rPh sb="151" eb="153">
      <t>シタマワ</t>
    </rPh>
    <rPh sb="159" eb="162">
      <t>ゲスイドウ</t>
    </rPh>
    <rPh sb="162" eb="164">
      <t>ジギョウ</t>
    </rPh>
    <rPh sb="164" eb="166">
      <t>ゼンタイ</t>
    </rPh>
    <rPh sb="167" eb="169">
      <t>シハライ</t>
    </rPh>
    <rPh sb="170" eb="171">
      <t>オコナ</t>
    </rPh>
    <rPh sb="175" eb="179">
      <t>シキンザンダカ</t>
    </rPh>
    <rPh sb="181" eb="183">
      <t>ヨユウ</t>
    </rPh>
    <rPh sb="186" eb="187">
      <t>オオム</t>
    </rPh>
    <rPh sb="188" eb="190">
      <t>テキセイ</t>
    </rPh>
    <rPh sb="319" eb="321">
      <t>シタマワ</t>
    </rPh>
    <rPh sb="403" eb="405">
      <t>ウワマワ</t>
    </rPh>
    <rPh sb="410" eb="412">
      <t>コンゴ</t>
    </rPh>
    <rPh sb="504" eb="506">
      <t>シタマワ</t>
    </rPh>
    <rPh sb="511" eb="513">
      <t>シセツ</t>
    </rPh>
    <rPh sb="514" eb="517">
      <t>コウシンジ</t>
    </rPh>
    <rPh sb="598" eb="600">
      <t>ウワマワ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</si>
</sst>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643-4E9A-A254-1BC3A4B06E6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5643-4E9A-A254-1BC3A4B06E6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25.64</c:v>
                </c:pt>
              </c:numCache>
            </c:numRef>
          </c:val>
          <c:extLst>
            <c:ext xmlns:c16="http://schemas.microsoft.com/office/drawing/2014/chart" uri="{C3380CC4-5D6E-409C-BE32-E72D297353CC}">
              <c16:uniqueId val="{00000000-0C84-41C0-8A6A-4F84A7AEB57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34.04</c:v>
                </c:pt>
              </c:numCache>
            </c:numRef>
          </c:val>
          <c:smooth val="0"/>
          <c:extLst>
            <c:ext xmlns:c16="http://schemas.microsoft.com/office/drawing/2014/chart" uri="{C3380CC4-5D6E-409C-BE32-E72D297353CC}">
              <c16:uniqueId val="{00000001-0C84-41C0-8A6A-4F84A7AEB57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92.73</c:v>
                </c:pt>
              </c:numCache>
            </c:numRef>
          </c:val>
          <c:extLst>
            <c:ext xmlns:c16="http://schemas.microsoft.com/office/drawing/2014/chart" uri="{C3380CC4-5D6E-409C-BE32-E72D297353CC}">
              <c16:uniqueId val="{00000000-2B84-424F-84F3-9466ABC2688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90.07</c:v>
                </c:pt>
              </c:numCache>
            </c:numRef>
          </c:val>
          <c:smooth val="0"/>
          <c:extLst>
            <c:ext xmlns:c16="http://schemas.microsoft.com/office/drawing/2014/chart" uri="{C3380CC4-5D6E-409C-BE32-E72D297353CC}">
              <c16:uniqueId val="{00000001-2B84-424F-84F3-9466ABC2688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100.12</c:v>
                </c:pt>
              </c:numCache>
            </c:numRef>
          </c:val>
          <c:extLst>
            <c:ext xmlns:c16="http://schemas.microsoft.com/office/drawing/2014/chart" uri="{C3380CC4-5D6E-409C-BE32-E72D297353CC}">
              <c16:uniqueId val="{00000000-D466-4604-BE29-2969C4BACBF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108.97</c:v>
                </c:pt>
              </c:numCache>
            </c:numRef>
          </c:val>
          <c:smooth val="0"/>
          <c:extLst>
            <c:ext xmlns:c16="http://schemas.microsoft.com/office/drawing/2014/chart" uri="{C3380CC4-5D6E-409C-BE32-E72D297353CC}">
              <c16:uniqueId val="{00000001-D466-4604-BE29-2969C4BACBF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6.1</c:v>
                </c:pt>
              </c:numCache>
            </c:numRef>
          </c:val>
          <c:extLst>
            <c:ext xmlns:c16="http://schemas.microsoft.com/office/drawing/2014/chart" uri="{C3380CC4-5D6E-409C-BE32-E72D297353CC}">
              <c16:uniqueId val="{00000000-8A71-484A-8067-09FCCABB73B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36.51</c:v>
                </c:pt>
              </c:numCache>
            </c:numRef>
          </c:val>
          <c:smooth val="0"/>
          <c:extLst>
            <c:ext xmlns:c16="http://schemas.microsoft.com/office/drawing/2014/chart" uri="{C3380CC4-5D6E-409C-BE32-E72D297353CC}">
              <c16:uniqueId val="{00000001-8A71-484A-8067-09FCCABB73B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4CF-4709-A37A-735BAEB2F80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34CF-4709-A37A-735BAEB2F80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1BE-4BE9-9708-3A5D747A6B9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547.89</c:v>
                </c:pt>
              </c:numCache>
            </c:numRef>
          </c:val>
          <c:smooth val="0"/>
          <c:extLst>
            <c:ext xmlns:c16="http://schemas.microsoft.com/office/drawing/2014/chart" uri="{C3380CC4-5D6E-409C-BE32-E72D297353CC}">
              <c16:uniqueId val="{00000001-41BE-4BE9-9708-3A5D747A6B9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44.49</c:v>
                </c:pt>
              </c:numCache>
            </c:numRef>
          </c:val>
          <c:extLst>
            <c:ext xmlns:c16="http://schemas.microsoft.com/office/drawing/2014/chart" uri="{C3380CC4-5D6E-409C-BE32-E72D297353CC}">
              <c16:uniqueId val="{00000000-249A-4CA1-867D-5AB76CF05AA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76</c:v>
                </c:pt>
              </c:numCache>
            </c:numRef>
          </c:val>
          <c:smooth val="0"/>
          <c:extLst>
            <c:ext xmlns:c16="http://schemas.microsoft.com/office/drawing/2014/chart" uri="{C3380CC4-5D6E-409C-BE32-E72D297353CC}">
              <c16:uniqueId val="{00000001-249A-4CA1-867D-5AB76CF05AA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D81-4EE9-B748-ED1A51FD905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1260.97</c:v>
                </c:pt>
              </c:numCache>
            </c:numRef>
          </c:val>
          <c:smooth val="0"/>
          <c:extLst>
            <c:ext xmlns:c16="http://schemas.microsoft.com/office/drawing/2014/chart" uri="{C3380CC4-5D6E-409C-BE32-E72D297353CC}">
              <c16:uniqueId val="{00000001-0D81-4EE9-B748-ED1A51FD905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25.03</c:v>
                </c:pt>
              </c:numCache>
            </c:numRef>
          </c:val>
          <c:extLst>
            <c:ext xmlns:c16="http://schemas.microsoft.com/office/drawing/2014/chart" uri="{C3380CC4-5D6E-409C-BE32-E72D297353CC}">
              <c16:uniqueId val="{00000000-F046-40F7-9061-74F517625A4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32.020000000000003</c:v>
                </c:pt>
              </c:numCache>
            </c:numRef>
          </c:val>
          <c:smooth val="0"/>
          <c:extLst>
            <c:ext xmlns:c16="http://schemas.microsoft.com/office/drawing/2014/chart" uri="{C3380CC4-5D6E-409C-BE32-E72D297353CC}">
              <c16:uniqueId val="{00000001-F046-40F7-9061-74F517625A4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595.16999999999996</c:v>
                </c:pt>
              </c:numCache>
            </c:numRef>
          </c:val>
          <c:extLst>
            <c:ext xmlns:c16="http://schemas.microsoft.com/office/drawing/2014/chart" uri="{C3380CC4-5D6E-409C-BE32-E72D297353CC}">
              <c16:uniqueId val="{00000000-E81A-4A8E-B3F8-7931A4D475C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592.49</c:v>
                </c:pt>
              </c:numCache>
            </c:numRef>
          </c:val>
          <c:smooth val="0"/>
          <c:extLst>
            <c:ext xmlns:c16="http://schemas.microsoft.com/office/drawing/2014/chart" uri="{C3380CC4-5D6E-409C-BE32-E72D297353CC}">
              <c16:uniqueId val="{00000001-E81A-4A8E-B3F8-7931A4D475C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【541.72】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【1,269.43】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【32.20】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大分県　佐伯市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小規模集合排水処理</v>
      </c>
      <c r="Q8" s="39"/>
      <c r="R8" s="39"/>
      <c r="S8" s="39"/>
      <c r="T8" s="39"/>
      <c r="U8" s="39"/>
      <c r="V8" s="39"/>
      <c r="W8" s="39" t="str">
        <f>データ!L6</f>
        <v>I2</v>
      </c>
      <c r="X8" s="39"/>
      <c r="Y8" s="39"/>
      <c r="Z8" s="39"/>
      <c r="AA8" s="39"/>
      <c r="AB8" s="39"/>
      <c r="AC8" s="39"/>
      <c r="AD8" s="40" t="str">
        <f>データ!$M$6</f>
        <v>非設置</v>
      </c>
      <c r="AE8" s="40"/>
      <c r="AF8" s="40"/>
      <c r="AG8" s="40"/>
      <c r="AH8" s="40"/>
      <c r="AI8" s="40"/>
      <c r="AJ8" s="40"/>
      <c r="AK8" s="3"/>
      <c r="AL8" s="41">
        <f>データ!S6</f>
        <v>64450</v>
      </c>
      <c r="AM8" s="41"/>
      <c r="AN8" s="41"/>
      <c r="AO8" s="41"/>
      <c r="AP8" s="41"/>
      <c r="AQ8" s="41"/>
      <c r="AR8" s="41"/>
      <c r="AS8" s="41"/>
      <c r="AT8" s="34">
        <f>データ!T6</f>
        <v>903.14</v>
      </c>
      <c r="AU8" s="34"/>
      <c r="AV8" s="34"/>
      <c r="AW8" s="34"/>
      <c r="AX8" s="34"/>
      <c r="AY8" s="34"/>
      <c r="AZ8" s="34"/>
      <c r="BA8" s="34"/>
      <c r="BB8" s="34">
        <f>データ!U6</f>
        <v>71.36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50.85</v>
      </c>
      <c r="J10" s="34"/>
      <c r="K10" s="34"/>
      <c r="L10" s="34"/>
      <c r="M10" s="34"/>
      <c r="N10" s="34"/>
      <c r="O10" s="34"/>
      <c r="P10" s="34">
        <f>データ!P6</f>
        <v>0.09</v>
      </c>
      <c r="Q10" s="34"/>
      <c r="R10" s="34"/>
      <c r="S10" s="34"/>
      <c r="T10" s="34"/>
      <c r="U10" s="34"/>
      <c r="V10" s="34"/>
      <c r="W10" s="34">
        <f>データ!Q6</f>
        <v>100</v>
      </c>
      <c r="X10" s="34"/>
      <c r="Y10" s="34"/>
      <c r="Z10" s="34"/>
      <c r="AA10" s="34"/>
      <c r="AB10" s="34"/>
      <c r="AC10" s="34"/>
      <c r="AD10" s="41">
        <f>データ!R6</f>
        <v>2910</v>
      </c>
      <c r="AE10" s="41"/>
      <c r="AF10" s="41"/>
      <c r="AG10" s="41"/>
      <c r="AH10" s="41"/>
      <c r="AI10" s="41"/>
      <c r="AJ10" s="41"/>
      <c r="AK10" s="2"/>
      <c r="AL10" s="41">
        <f>データ!V6</f>
        <v>55</v>
      </c>
      <c r="AM10" s="41"/>
      <c r="AN10" s="41"/>
      <c r="AO10" s="41"/>
      <c r="AP10" s="41"/>
      <c r="AQ10" s="41"/>
      <c r="AR10" s="41"/>
      <c r="AS10" s="41"/>
      <c r="AT10" s="34">
        <f>データ!W6</f>
        <v>0.04</v>
      </c>
      <c r="AU10" s="34"/>
      <c r="AV10" s="34"/>
      <c r="AW10" s="34"/>
      <c r="AX10" s="34"/>
      <c r="AY10" s="34"/>
      <c r="AZ10" s="34"/>
      <c r="BA10" s="34"/>
      <c r="BB10" s="34">
        <f>データ!X6</f>
        <v>1375</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111</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112</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【108.79】</v>
      </c>
      <c r="F85" s="12" t="str">
        <f>データ!AT6</f>
        <v>【541.72】</v>
      </c>
      <c r="G85" s="12" t="str">
        <f>データ!BE6</f>
        <v>【77.16】</v>
      </c>
      <c r="H85" s="12" t="str">
        <f>データ!BP6</f>
        <v>【1,269.43】</v>
      </c>
      <c r="I85" s="12" t="str">
        <f>データ!CA6</f>
        <v>【32.20】</v>
      </c>
      <c r="J85" s="12" t="str">
        <f>データ!CL6</f>
        <v>【588.46】</v>
      </c>
      <c r="K85" s="12" t="str">
        <f>データ!CW6</f>
        <v>【34.07】</v>
      </c>
      <c r="L85" s="12" t="str">
        <f>データ!DH6</f>
        <v>【89.95】</v>
      </c>
      <c r="M85" s="12" t="str">
        <f>データ!DS6</f>
        <v>【36.31】</v>
      </c>
      <c r="N85" s="12" t="str">
        <f>データ!ED6</f>
        <v>【0.00】</v>
      </c>
      <c r="O85" s="12" t="str">
        <f>データ!EO6</f>
        <v>【0.00】</v>
      </c>
    </row>
  </sheetData>
  <sheetProtection algorithmName="SHA-512" hashValue="QvPloeXJMD30WJDxthWOyc0ArRSoy+VArmdPqF96CvQGjNw77ItohzJlOkyYM7PC7cifPBXrrffEfrJa/Wbx4w==" saltValue="mbvtc0YLeaWk9+nExLBqc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28</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54</v>
      </c>
      <c r="B4" s="16"/>
      <c r="C4" s="16"/>
      <c r="D4" s="16"/>
      <c r="E4" s="16"/>
      <c r="F4" s="16"/>
      <c r="G4" s="16"/>
      <c r="H4" s="81"/>
      <c r="I4" s="82"/>
      <c r="J4" s="82"/>
      <c r="K4" s="82"/>
      <c r="L4" s="82"/>
      <c r="M4" s="82"/>
      <c r="N4" s="82"/>
      <c r="O4" s="82"/>
      <c r="P4" s="82"/>
      <c r="Q4" s="82"/>
      <c r="R4" s="82"/>
      <c r="S4" s="82"/>
      <c r="T4" s="82"/>
      <c r="U4" s="82"/>
      <c r="V4" s="82"/>
      <c r="W4" s="82"/>
      <c r="X4" s="83"/>
      <c r="Y4" s="77" t="s">
        <v>55</v>
      </c>
      <c r="Z4" s="77"/>
      <c r="AA4" s="77"/>
      <c r="AB4" s="77"/>
      <c r="AC4" s="77"/>
      <c r="AD4" s="77"/>
      <c r="AE4" s="77"/>
      <c r="AF4" s="77"/>
      <c r="AG4" s="77"/>
      <c r="AH4" s="77"/>
      <c r="AI4" s="77"/>
      <c r="AJ4" s="77" t="s">
        <v>56</v>
      </c>
      <c r="AK4" s="77"/>
      <c r="AL4" s="77"/>
      <c r="AM4" s="77"/>
      <c r="AN4" s="77"/>
      <c r="AO4" s="77"/>
      <c r="AP4" s="77"/>
      <c r="AQ4" s="77"/>
      <c r="AR4" s="77"/>
      <c r="AS4" s="77"/>
      <c r="AT4" s="77"/>
      <c r="AU4" s="77" t="s">
        <v>57</v>
      </c>
      <c r="AV4" s="77"/>
      <c r="AW4" s="77"/>
      <c r="AX4" s="77"/>
      <c r="AY4" s="77"/>
      <c r="AZ4" s="77"/>
      <c r="BA4" s="77"/>
      <c r="BB4" s="77"/>
      <c r="BC4" s="77"/>
      <c r="BD4" s="77"/>
      <c r="BE4" s="77"/>
      <c r="BF4" s="77" t="s">
        <v>58</v>
      </c>
      <c r="BG4" s="77"/>
      <c r="BH4" s="77"/>
      <c r="BI4" s="77"/>
      <c r="BJ4" s="77"/>
      <c r="BK4" s="77"/>
      <c r="BL4" s="77"/>
      <c r="BM4" s="77"/>
      <c r="BN4" s="77"/>
      <c r="BO4" s="77"/>
      <c r="BP4" s="77"/>
      <c r="BQ4" s="77" t="s">
        <v>59</v>
      </c>
      <c r="BR4" s="77"/>
      <c r="BS4" s="77"/>
      <c r="BT4" s="77"/>
      <c r="BU4" s="77"/>
      <c r="BV4" s="77"/>
      <c r="BW4" s="77"/>
      <c r="BX4" s="77"/>
      <c r="BY4" s="77"/>
      <c r="BZ4" s="77"/>
      <c r="CA4" s="77"/>
      <c r="CB4" s="77" t="s">
        <v>60</v>
      </c>
      <c r="CC4" s="77"/>
      <c r="CD4" s="77"/>
      <c r="CE4" s="77"/>
      <c r="CF4" s="77"/>
      <c r="CG4" s="77"/>
      <c r="CH4" s="77"/>
      <c r="CI4" s="77"/>
      <c r="CJ4" s="77"/>
      <c r="CK4" s="77"/>
      <c r="CL4" s="77"/>
      <c r="CM4" s="77" t="s">
        <v>61</v>
      </c>
      <c r="CN4" s="77"/>
      <c r="CO4" s="77"/>
      <c r="CP4" s="77"/>
      <c r="CQ4" s="77"/>
      <c r="CR4" s="77"/>
      <c r="CS4" s="77"/>
      <c r="CT4" s="77"/>
      <c r="CU4" s="77"/>
      <c r="CV4" s="77"/>
      <c r="CW4" s="77"/>
      <c r="CX4" s="77" t="s">
        <v>62</v>
      </c>
      <c r="CY4" s="77"/>
      <c r="CZ4" s="77"/>
      <c r="DA4" s="77"/>
      <c r="DB4" s="77"/>
      <c r="DC4" s="77"/>
      <c r="DD4" s="77"/>
      <c r="DE4" s="77"/>
      <c r="DF4" s="77"/>
      <c r="DG4" s="77"/>
      <c r="DH4" s="77"/>
      <c r="DI4" s="77" t="s">
        <v>63</v>
      </c>
      <c r="DJ4" s="77"/>
      <c r="DK4" s="77"/>
      <c r="DL4" s="77"/>
      <c r="DM4" s="77"/>
      <c r="DN4" s="77"/>
      <c r="DO4" s="77"/>
      <c r="DP4" s="77"/>
      <c r="DQ4" s="77"/>
      <c r="DR4" s="77"/>
      <c r="DS4" s="77"/>
      <c r="DT4" s="77" t="s">
        <v>64</v>
      </c>
      <c r="DU4" s="77"/>
      <c r="DV4" s="77"/>
      <c r="DW4" s="77"/>
      <c r="DX4" s="77"/>
      <c r="DY4" s="77"/>
      <c r="DZ4" s="77"/>
      <c r="EA4" s="77"/>
      <c r="EB4" s="77"/>
      <c r="EC4" s="77"/>
      <c r="ED4" s="77"/>
      <c r="EE4" s="77" t="s">
        <v>65</v>
      </c>
      <c r="EF4" s="77"/>
      <c r="EG4" s="77"/>
      <c r="EH4" s="77"/>
      <c r="EI4" s="77"/>
      <c r="EJ4" s="77"/>
      <c r="EK4" s="77"/>
      <c r="EL4" s="77"/>
      <c r="EM4" s="77"/>
      <c r="EN4" s="77"/>
      <c r="EO4" s="77"/>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442054</v>
      </c>
      <c r="D6" s="19">
        <f t="shared" si="3"/>
        <v>46</v>
      </c>
      <c r="E6" s="19">
        <f t="shared" si="3"/>
        <v>17</v>
      </c>
      <c r="F6" s="19">
        <f t="shared" si="3"/>
        <v>9</v>
      </c>
      <c r="G6" s="19">
        <f t="shared" si="3"/>
        <v>0</v>
      </c>
      <c r="H6" s="19" t="str">
        <f t="shared" si="3"/>
        <v>大分県　佐伯市</v>
      </c>
      <c r="I6" s="19" t="str">
        <f t="shared" si="3"/>
        <v>法適用</v>
      </c>
      <c r="J6" s="19" t="str">
        <f t="shared" si="3"/>
        <v>下水道事業</v>
      </c>
      <c r="K6" s="19" t="str">
        <f t="shared" si="3"/>
        <v>小規模集合排水処理</v>
      </c>
      <c r="L6" s="19" t="str">
        <f t="shared" si="3"/>
        <v>I2</v>
      </c>
      <c r="M6" s="19" t="str">
        <f t="shared" si="3"/>
        <v>非設置</v>
      </c>
      <c r="N6" s="20" t="str">
        <f t="shared" si="3"/>
        <v>-</v>
      </c>
      <c r="O6" s="20">
        <f t="shared" si="3"/>
        <v>50.85</v>
      </c>
      <c r="P6" s="20">
        <f t="shared" si="3"/>
        <v>0.09</v>
      </c>
      <c r="Q6" s="20">
        <f t="shared" si="3"/>
        <v>100</v>
      </c>
      <c r="R6" s="20">
        <f t="shared" si="3"/>
        <v>2910</v>
      </c>
      <c r="S6" s="20">
        <f t="shared" si="3"/>
        <v>64450</v>
      </c>
      <c r="T6" s="20">
        <f t="shared" si="3"/>
        <v>903.14</v>
      </c>
      <c r="U6" s="20">
        <f t="shared" si="3"/>
        <v>71.36</v>
      </c>
      <c r="V6" s="20">
        <f t="shared" si="3"/>
        <v>55</v>
      </c>
      <c r="W6" s="20">
        <f t="shared" si="3"/>
        <v>0.04</v>
      </c>
      <c r="X6" s="20">
        <f t="shared" si="3"/>
        <v>1375</v>
      </c>
      <c r="Y6" s="21" t="str">
        <f>IF(Y7="",NA(),Y7)</f>
        <v>-</v>
      </c>
      <c r="Z6" s="21" t="str">
        <f t="shared" ref="Z6:AH6" si="4">IF(Z7="",NA(),Z7)</f>
        <v>-</v>
      </c>
      <c r="AA6" s="21" t="str">
        <f t="shared" si="4"/>
        <v>-</v>
      </c>
      <c r="AB6" s="21" t="str">
        <f t="shared" si="4"/>
        <v>-</v>
      </c>
      <c r="AC6" s="21">
        <f t="shared" si="4"/>
        <v>100.12</v>
      </c>
      <c r="AD6" s="21" t="str">
        <f t="shared" si="4"/>
        <v>-</v>
      </c>
      <c r="AE6" s="21" t="str">
        <f t="shared" si="4"/>
        <v>-</v>
      </c>
      <c r="AF6" s="21" t="str">
        <f t="shared" si="4"/>
        <v>-</v>
      </c>
      <c r="AG6" s="21" t="str">
        <f t="shared" si="4"/>
        <v>-</v>
      </c>
      <c r="AH6" s="21">
        <f t="shared" si="4"/>
        <v>108.97</v>
      </c>
      <c r="AI6" s="20" t="str">
        <f>IF(AI7="","",IF(AI7="-","【-】","【"&amp;SUBSTITUTE(TEXT(AI7,"#,##0.00"),"-","△")&amp;"】"))</f>
        <v>【108.79】</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547.89</v>
      </c>
      <c r="AT6" s="20" t="str">
        <f>IF(AT7="","",IF(AT7="-","【-】","【"&amp;SUBSTITUTE(TEXT(AT7,"#,##0.00"),"-","△")&amp;"】"))</f>
        <v>【541.72】</v>
      </c>
      <c r="AU6" s="21" t="str">
        <f>IF(AU7="",NA(),AU7)</f>
        <v>-</v>
      </c>
      <c r="AV6" s="21" t="str">
        <f t="shared" ref="AV6:BD6" si="6">IF(AV7="",NA(),AV7)</f>
        <v>-</v>
      </c>
      <c r="AW6" s="21" t="str">
        <f t="shared" si="6"/>
        <v>-</v>
      </c>
      <c r="AX6" s="21" t="str">
        <f t="shared" si="6"/>
        <v>-</v>
      </c>
      <c r="AY6" s="21">
        <f t="shared" si="6"/>
        <v>44.49</v>
      </c>
      <c r="AZ6" s="21" t="str">
        <f t="shared" si="6"/>
        <v>-</v>
      </c>
      <c r="BA6" s="21" t="str">
        <f t="shared" si="6"/>
        <v>-</v>
      </c>
      <c r="BB6" s="21" t="str">
        <f t="shared" si="6"/>
        <v>-</v>
      </c>
      <c r="BC6" s="21" t="str">
        <f t="shared" si="6"/>
        <v>-</v>
      </c>
      <c r="BD6" s="21">
        <f t="shared" si="6"/>
        <v>76</v>
      </c>
      <c r="BE6" s="20" t="str">
        <f>IF(BE7="","",IF(BE7="-","【-】","【"&amp;SUBSTITUTE(TEXT(BE7,"#,##0.00"),"-","△")&amp;"】"))</f>
        <v>【77.16】</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1260.97</v>
      </c>
      <c r="BP6" s="20" t="str">
        <f>IF(BP7="","",IF(BP7="-","【-】","【"&amp;SUBSTITUTE(TEXT(BP7,"#,##0.00"),"-","△")&amp;"】"))</f>
        <v>【1,269.43】</v>
      </c>
      <c r="BQ6" s="21" t="str">
        <f>IF(BQ7="",NA(),BQ7)</f>
        <v>-</v>
      </c>
      <c r="BR6" s="21" t="str">
        <f t="shared" ref="BR6:BZ6" si="8">IF(BR7="",NA(),BR7)</f>
        <v>-</v>
      </c>
      <c r="BS6" s="21" t="str">
        <f t="shared" si="8"/>
        <v>-</v>
      </c>
      <c r="BT6" s="21" t="str">
        <f t="shared" si="8"/>
        <v>-</v>
      </c>
      <c r="BU6" s="21">
        <f t="shared" si="8"/>
        <v>25.03</v>
      </c>
      <c r="BV6" s="21" t="str">
        <f t="shared" si="8"/>
        <v>-</v>
      </c>
      <c r="BW6" s="21" t="str">
        <f t="shared" si="8"/>
        <v>-</v>
      </c>
      <c r="BX6" s="21" t="str">
        <f t="shared" si="8"/>
        <v>-</v>
      </c>
      <c r="BY6" s="21" t="str">
        <f t="shared" si="8"/>
        <v>-</v>
      </c>
      <c r="BZ6" s="21">
        <f t="shared" si="8"/>
        <v>32.020000000000003</v>
      </c>
      <c r="CA6" s="20" t="str">
        <f>IF(CA7="","",IF(CA7="-","【-】","【"&amp;SUBSTITUTE(TEXT(CA7,"#,##0.00"),"-","△")&amp;"】"))</f>
        <v>【32.20】</v>
      </c>
      <c r="CB6" s="21" t="str">
        <f>IF(CB7="",NA(),CB7)</f>
        <v>-</v>
      </c>
      <c r="CC6" s="21" t="str">
        <f t="shared" ref="CC6:CK6" si="9">IF(CC7="",NA(),CC7)</f>
        <v>-</v>
      </c>
      <c r="CD6" s="21" t="str">
        <f t="shared" si="9"/>
        <v>-</v>
      </c>
      <c r="CE6" s="21" t="str">
        <f t="shared" si="9"/>
        <v>-</v>
      </c>
      <c r="CF6" s="21">
        <f t="shared" si="9"/>
        <v>595.16999999999996</v>
      </c>
      <c r="CG6" s="21" t="str">
        <f t="shared" si="9"/>
        <v>-</v>
      </c>
      <c r="CH6" s="21" t="str">
        <f t="shared" si="9"/>
        <v>-</v>
      </c>
      <c r="CI6" s="21" t="str">
        <f t="shared" si="9"/>
        <v>-</v>
      </c>
      <c r="CJ6" s="21" t="str">
        <f t="shared" si="9"/>
        <v>-</v>
      </c>
      <c r="CK6" s="21">
        <f t="shared" si="9"/>
        <v>592.49</v>
      </c>
      <c r="CL6" s="20" t="str">
        <f>IF(CL7="","",IF(CL7="-","【-】","【"&amp;SUBSTITUTE(TEXT(CL7,"#,##0.00"),"-","△")&amp;"】"))</f>
        <v>【588.46】</v>
      </c>
      <c r="CM6" s="21" t="str">
        <f>IF(CM7="",NA(),CM7)</f>
        <v>-</v>
      </c>
      <c r="CN6" s="21" t="str">
        <f t="shared" ref="CN6:CV6" si="10">IF(CN7="",NA(),CN7)</f>
        <v>-</v>
      </c>
      <c r="CO6" s="21" t="str">
        <f t="shared" si="10"/>
        <v>-</v>
      </c>
      <c r="CP6" s="21" t="str">
        <f t="shared" si="10"/>
        <v>-</v>
      </c>
      <c r="CQ6" s="21">
        <f t="shared" si="10"/>
        <v>25.64</v>
      </c>
      <c r="CR6" s="21" t="str">
        <f t="shared" si="10"/>
        <v>-</v>
      </c>
      <c r="CS6" s="21" t="str">
        <f t="shared" si="10"/>
        <v>-</v>
      </c>
      <c r="CT6" s="21" t="str">
        <f t="shared" si="10"/>
        <v>-</v>
      </c>
      <c r="CU6" s="21" t="str">
        <f t="shared" si="10"/>
        <v>-</v>
      </c>
      <c r="CV6" s="21">
        <f t="shared" si="10"/>
        <v>34.04</v>
      </c>
      <c r="CW6" s="20" t="str">
        <f>IF(CW7="","",IF(CW7="-","【-】","【"&amp;SUBSTITUTE(TEXT(CW7,"#,##0.00"),"-","△")&amp;"】"))</f>
        <v>【34.07】</v>
      </c>
      <c r="CX6" s="21" t="str">
        <f>IF(CX7="",NA(),CX7)</f>
        <v>-</v>
      </c>
      <c r="CY6" s="21" t="str">
        <f t="shared" ref="CY6:DG6" si="11">IF(CY7="",NA(),CY7)</f>
        <v>-</v>
      </c>
      <c r="CZ6" s="21" t="str">
        <f t="shared" si="11"/>
        <v>-</v>
      </c>
      <c r="DA6" s="21" t="str">
        <f t="shared" si="11"/>
        <v>-</v>
      </c>
      <c r="DB6" s="21">
        <f t="shared" si="11"/>
        <v>92.73</v>
      </c>
      <c r="DC6" s="21" t="str">
        <f t="shared" si="11"/>
        <v>-</v>
      </c>
      <c r="DD6" s="21" t="str">
        <f t="shared" si="11"/>
        <v>-</v>
      </c>
      <c r="DE6" s="21" t="str">
        <f t="shared" si="11"/>
        <v>-</v>
      </c>
      <c r="DF6" s="21" t="str">
        <f t="shared" si="11"/>
        <v>-</v>
      </c>
      <c r="DG6" s="21">
        <f t="shared" si="11"/>
        <v>90.07</v>
      </c>
      <c r="DH6" s="20" t="str">
        <f>IF(DH7="","",IF(DH7="-","【-】","【"&amp;SUBSTITUTE(TEXT(DH7,"#,##0.00"),"-","△")&amp;"】"))</f>
        <v>【89.95】</v>
      </c>
      <c r="DI6" s="21" t="str">
        <f>IF(DI7="",NA(),DI7)</f>
        <v>-</v>
      </c>
      <c r="DJ6" s="21" t="str">
        <f t="shared" ref="DJ6:DR6" si="12">IF(DJ7="",NA(),DJ7)</f>
        <v>-</v>
      </c>
      <c r="DK6" s="21" t="str">
        <f t="shared" si="12"/>
        <v>-</v>
      </c>
      <c r="DL6" s="21" t="str">
        <f t="shared" si="12"/>
        <v>-</v>
      </c>
      <c r="DM6" s="21">
        <f t="shared" si="12"/>
        <v>6.1</v>
      </c>
      <c r="DN6" s="21" t="str">
        <f t="shared" si="12"/>
        <v>-</v>
      </c>
      <c r="DO6" s="21" t="str">
        <f t="shared" si="12"/>
        <v>-</v>
      </c>
      <c r="DP6" s="21" t="str">
        <f t="shared" si="12"/>
        <v>-</v>
      </c>
      <c r="DQ6" s="21" t="str">
        <f t="shared" si="12"/>
        <v>-</v>
      </c>
      <c r="DR6" s="21">
        <f t="shared" si="12"/>
        <v>36.51</v>
      </c>
      <c r="DS6" s="20" t="str">
        <f>IF(DS7="","",IF(DS7="-","【-】","【"&amp;SUBSTITUTE(TEXT(DS7,"#,##0.00"),"-","△")&amp;"】"))</f>
        <v>【36.31】</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【0.00】</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0">
        <f t="shared" si="14"/>
        <v>0</v>
      </c>
      <c r="EO6" s="20" t="str">
        <f>IF(EO7="","",IF(EO7="-","【-】","【"&amp;SUBSTITUTE(TEXT(EO7,"#,##0.00"),"-","△")&amp;"】"))</f>
        <v>【0.00】</v>
      </c>
    </row>
    <row r="7" spans="1:148" s="22" customFormat="1" x14ac:dyDescent="0.15">
      <c r="A7" s="14"/>
      <c r="B7" s="23">
        <v>2024</v>
      </c>
      <c r="C7" s="23">
        <v>442054</v>
      </c>
      <c r="D7" s="23">
        <v>46</v>
      </c>
      <c r="E7" s="23">
        <v>17</v>
      </c>
      <c r="F7" s="23">
        <v>9</v>
      </c>
      <c r="G7" s="23">
        <v>0</v>
      </c>
      <c r="H7" s="23" t="s">
        <v>95</v>
      </c>
      <c r="I7" s="23" t="s">
        <v>96</v>
      </c>
      <c r="J7" s="23" t="s">
        <v>97</v>
      </c>
      <c r="K7" s="23" t="s">
        <v>98</v>
      </c>
      <c r="L7" s="23" t="s">
        <v>99</v>
      </c>
      <c r="M7" s="23" t="s">
        <v>100</v>
      </c>
      <c r="N7" s="24" t="s">
        <v>101</v>
      </c>
      <c r="O7" s="24">
        <v>50.85</v>
      </c>
      <c r="P7" s="24">
        <v>0.09</v>
      </c>
      <c r="Q7" s="24">
        <v>100</v>
      </c>
      <c r="R7" s="24">
        <v>2910</v>
      </c>
      <c r="S7" s="24">
        <v>64450</v>
      </c>
      <c r="T7" s="24">
        <v>903.14</v>
      </c>
      <c r="U7" s="24">
        <v>71.36</v>
      </c>
      <c r="V7" s="24">
        <v>55</v>
      </c>
      <c r="W7" s="24">
        <v>0.04</v>
      </c>
      <c r="X7" s="24">
        <v>1375</v>
      </c>
      <c r="Y7" s="24" t="s">
        <v>101</v>
      </c>
      <c r="Z7" s="24" t="s">
        <v>101</v>
      </c>
      <c r="AA7" s="24" t="s">
        <v>101</v>
      </c>
      <c r="AB7" s="24" t="s">
        <v>101</v>
      </c>
      <c r="AC7" s="24">
        <v>100.12</v>
      </c>
      <c r="AD7" s="24" t="s">
        <v>101</v>
      </c>
      <c r="AE7" s="24" t="s">
        <v>101</v>
      </c>
      <c r="AF7" s="24" t="s">
        <v>101</v>
      </c>
      <c r="AG7" s="24" t="s">
        <v>101</v>
      </c>
      <c r="AH7" s="24">
        <v>108.97</v>
      </c>
      <c r="AI7" s="24">
        <v>108.79</v>
      </c>
      <c r="AJ7" s="24" t="s">
        <v>101</v>
      </c>
      <c r="AK7" s="24" t="s">
        <v>101</v>
      </c>
      <c r="AL7" s="24" t="s">
        <v>101</v>
      </c>
      <c r="AM7" s="24" t="s">
        <v>101</v>
      </c>
      <c r="AN7" s="24">
        <v>0</v>
      </c>
      <c r="AO7" s="24" t="s">
        <v>101</v>
      </c>
      <c r="AP7" s="24" t="s">
        <v>101</v>
      </c>
      <c r="AQ7" s="24" t="s">
        <v>101</v>
      </c>
      <c r="AR7" s="24" t="s">
        <v>101</v>
      </c>
      <c r="AS7" s="24">
        <v>547.89</v>
      </c>
      <c r="AT7" s="24">
        <v>541.72</v>
      </c>
      <c r="AU7" s="24" t="s">
        <v>101</v>
      </c>
      <c r="AV7" s="24" t="s">
        <v>101</v>
      </c>
      <c r="AW7" s="24" t="s">
        <v>101</v>
      </c>
      <c r="AX7" s="24" t="s">
        <v>101</v>
      </c>
      <c r="AY7" s="24">
        <v>44.49</v>
      </c>
      <c r="AZ7" s="24" t="s">
        <v>101</v>
      </c>
      <c r="BA7" s="24" t="s">
        <v>101</v>
      </c>
      <c r="BB7" s="24" t="s">
        <v>101</v>
      </c>
      <c r="BC7" s="24" t="s">
        <v>101</v>
      </c>
      <c r="BD7" s="24">
        <v>76</v>
      </c>
      <c r="BE7" s="24">
        <v>77.16</v>
      </c>
      <c r="BF7" s="24" t="s">
        <v>101</v>
      </c>
      <c r="BG7" s="24" t="s">
        <v>101</v>
      </c>
      <c r="BH7" s="24" t="s">
        <v>101</v>
      </c>
      <c r="BI7" s="24" t="s">
        <v>101</v>
      </c>
      <c r="BJ7" s="24">
        <v>0</v>
      </c>
      <c r="BK7" s="24" t="s">
        <v>101</v>
      </c>
      <c r="BL7" s="24" t="s">
        <v>101</v>
      </c>
      <c r="BM7" s="24" t="s">
        <v>101</v>
      </c>
      <c r="BN7" s="24" t="s">
        <v>101</v>
      </c>
      <c r="BO7" s="24">
        <v>1260.97</v>
      </c>
      <c r="BP7" s="24">
        <v>1269.43</v>
      </c>
      <c r="BQ7" s="24" t="s">
        <v>101</v>
      </c>
      <c r="BR7" s="24" t="s">
        <v>101</v>
      </c>
      <c r="BS7" s="24" t="s">
        <v>101</v>
      </c>
      <c r="BT7" s="24" t="s">
        <v>101</v>
      </c>
      <c r="BU7" s="24">
        <v>25.03</v>
      </c>
      <c r="BV7" s="24" t="s">
        <v>101</v>
      </c>
      <c r="BW7" s="24" t="s">
        <v>101</v>
      </c>
      <c r="BX7" s="24" t="s">
        <v>101</v>
      </c>
      <c r="BY7" s="24" t="s">
        <v>101</v>
      </c>
      <c r="BZ7" s="24">
        <v>32.020000000000003</v>
      </c>
      <c r="CA7" s="24">
        <v>32.200000000000003</v>
      </c>
      <c r="CB7" s="24" t="s">
        <v>101</v>
      </c>
      <c r="CC7" s="24" t="s">
        <v>101</v>
      </c>
      <c r="CD7" s="24" t="s">
        <v>101</v>
      </c>
      <c r="CE7" s="24" t="s">
        <v>101</v>
      </c>
      <c r="CF7" s="24">
        <v>595.16999999999996</v>
      </c>
      <c r="CG7" s="24" t="s">
        <v>101</v>
      </c>
      <c r="CH7" s="24" t="s">
        <v>101</v>
      </c>
      <c r="CI7" s="24" t="s">
        <v>101</v>
      </c>
      <c r="CJ7" s="24" t="s">
        <v>101</v>
      </c>
      <c r="CK7" s="24">
        <v>592.49</v>
      </c>
      <c r="CL7" s="24">
        <v>588.46</v>
      </c>
      <c r="CM7" s="24" t="s">
        <v>101</v>
      </c>
      <c r="CN7" s="24" t="s">
        <v>101</v>
      </c>
      <c r="CO7" s="24" t="s">
        <v>101</v>
      </c>
      <c r="CP7" s="24" t="s">
        <v>101</v>
      </c>
      <c r="CQ7" s="24">
        <v>25.64</v>
      </c>
      <c r="CR7" s="24" t="s">
        <v>101</v>
      </c>
      <c r="CS7" s="24" t="s">
        <v>101</v>
      </c>
      <c r="CT7" s="24" t="s">
        <v>101</v>
      </c>
      <c r="CU7" s="24" t="s">
        <v>101</v>
      </c>
      <c r="CV7" s="24">
        <v>34.04</v>
      </c>
      <c r="CW7" s="24">
        <v>34.07</v>
      </c>
      <c r="CX7" s="24" t="s">
        <v>101</v>
      </c>
      <c r="CY7" s="24" t="s">
        <v>101</v>
      </c>
      <c r="CZ7" s="24" t="s">
        <v>101</v>
      </c>
      <c r="DA7" s="24" t="s">
        <v>101</v>
      </c>
      <c r="DB7" s="24">
        <v>92.73</v>
      </c>
      <c r="DC7" s="24" t="s">
        <v>101</v>
      </c>
      <c r="DD7" s="24" t="s">
        <v>101</v>
      </c>
      <c r="DE7" s="24" t="s">
        <v>101</v>
      </c>
      <c r="DF7" s="24" t="s">
        <v>101</v>
      </c>
      <c r="DG7" s="24">
        <v>90.07</v>
      </c>
      <c r="DH7" s="24">
        <v>89.95</v>
      </c>
      <c r="DI7" s="24" t="s">
        <v>101</v>
      </c>
      <c r="DJ7" s="24" t="s">
        <v>101</v>
      </c>
      <c r="DK7" s="24" t="s">
        <v>101</v>
      </c>
      <c r="DL7" s="24" t="s">
        <v>101</v>
      </c>
      <c r="DM7" s="24">
        <v>6.1</v>
      </c>
      <c r="DN7" s="24" t="s">
        <v>101</v>
      </c>
      <c r="DO7" s="24" t="s">
        <v>101</v>
      </c>
      <c r="DP7" s="24" t="s">
        <v>101</v>
      </c>
      <c r="DQ7" s="24" t="s">
        <v>101</v>
      </c>
      <c r="DR7" s="24">
        <v>36.51</v>
      </c>
      <c r="DS7" s="24">
        <v>36.31</v>
      </c>
      <c r="DT7" s="24" t="s">
        <v>101</v>
      </c>
      <c r="DU7" s="24" t="s">
        <v>101</v>
      </c>
      <c r="DV7" s="24" t="s">
        <v>101</v>
      </c>
      <c r="DW7" s="24" t="s">
        <v>101</v>
      </c>
      <c r="DX7" s="24">
        <v>0</v>
      </c>
      <c r="DY7" s="24" t="s">
        <v>101</v>
      </c>
      <c r="DZ7" s="24" t="s">
        <v>101</v>
      </c>
      <c r="EA7" s="24" t="s">
        <v>101</v>
      </c>
      <c r="EB7" s="24" t="s">
        <v>101</v>
      </c>
      <c r="EC7" s="24">
        <v>0</v>
      </c>
      <c r="ED7" s="24">
        <v>0</v>
      </c>
      <c r="EE7" s="24" t="s">
        <v>101</v>
      </c>
      <c r="EF7" s="24" t="s">
        <v>101</v>
      </c>
      <c r="EG7" s="24" t="s">
        <v>101</v>
      </c>
      <c r="EH7" s="24" t="s">
        <v>101</v>
      </c>
      <c r="EI7" s="24">
        <v>0</v>
      </c>
      <c r="EJ7" s="24" t="s">
        <v>101</v>
      </c>
      <c r="EK7" s="24" t="s">
        <v>101</v>
      </c>
      <c r="EL7" s="24" t="s">
        <v>101</v>
      </c>
      <c r="EM7" s="24" t="s">
        <v>101</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109</v>
      </c>
      <c r="F13" t="s">
        <v>109</v>
      </c>
      <c r="G13" t="s">
        <v>110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cp:keywords/>
  <dc:description>-</dc:description>
  <cp:lastPrinted>2026-01-28T07:49:45Z</cp:lastPrinted>
  <dcterms:created xsi:type="dcterms:W3CDTF">2025-12-23T06:28:42Z</dcterms:created>
  <dcterms:modified xsi:type="dcterms:W3CDTF">2026-02-19T02:00:51Z</dcterms:modified>
  <cp:category/>
</cp:coreProperties>
</file>