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5.佐伯市◎\"/>
    </mc:Choice>
  </mc:AlternateContent>
  <xr:revisionPtr revIDLastSave="0" documentId="13_ncr:1_{65015A4B-7807-4234-B7B9-42359C668F68}" xr6:coauthVersionLast="47" xr6:coauthVersionMax="47" xr10:uidLastSave="{00000000-0000-0000-0000-000000000000}"/>
  <workbookProtection workbookAlgorithmName="SHA-512" workbookHashValue="tuBuDlDZJzY7Ae+ChZomeDIm9Ig8XxY4IYAoVupvZ6wrVvmDsZ5PYhmhDnoYG7fZkB38n4+Rm5CClUfCBocOEA==" workbookSaltValue="X70lFbIYvBuQvOw8PJWXOg=="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<sst xmlns="http://schemas.openxmlformats.org/spreadsheetml/2006/main" count="319" uniqueCount="117">
  <si>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</si>
  <si>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</si>
  <si>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</si>
  <si>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</si>
  <si>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</si>
  <si>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</si>
  <si>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</si>
  <si>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</si>
  <si>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</si>
  <si>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</si>
  <si>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</si>
  <si>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</si>
  <si>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</si>
  <si>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</si>
  <si>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</si>
  <si>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</si>
  <si>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</si>
  <si>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</si>
  <si>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</si>
  <si>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</si>
  <si>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</si>
  <si>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</si>
  <si>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</si>
  <si>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</si>
  <si>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</si>
  <si>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</si>
  <si>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</si>
  <si>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</si>
  <si>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</si>
  <si>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</si>
  <si>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</si>
  <si>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</si>
  <si>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</si>
  <si>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</si>
  <si>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</si>
  <si>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</si>
  <si>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</si>
  <si>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</si>
  <si>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</si>
  <si>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</si>
  <si>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</si>
  <si>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</si>
  <si>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</si>
  <si>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</si>
  <si>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</si>
  <si>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</si>
  <si>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</si>
  <si>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</si>
  <si>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</si>
  <si>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</si>
  <si>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</si>
  <si>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</si>
  <si>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</si>
  <si>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</si>
  <si>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</si>
  <si>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</si>
  <si>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</si>
  <si>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</si>
  <si>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</si>
  <si>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</si>
  <si>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</si>
  <si>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</si>
  <si>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</si>
  <si>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</si>
  <si>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</si>
  <si>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</si>
  <si>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</si>
  <si>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</si>
  <si>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</si>
  <si>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</si>
  <si>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</si>
  <si>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</si>
  <si>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</si>
  <si>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</si>
  <si>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</si>
  <si>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</si>
  <si>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</si>
  <si>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</si>
  <si>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</si>
  <si>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</si>
  <si>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</si>
  <si>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</si>
  <si>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</si>
  <si>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</si>
  <si>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</si>
  <si>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</si>
  <si>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</si>
  <si>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</si>
  <si>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</si>
  <si>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</si>
  <si>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</si>
  <si>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</si>
  <si>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</si>
  <si>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</si>
  <si>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</si>
  <si>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</si>
  <si>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</si>
  <si>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</si>
  <si>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</si>
  <si>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</si>
  <si>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</si>
  <si>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</si>
  <si>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</si>
  <si>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</si>
  <si>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</si>
  <si>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</si>
  <si>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</si>
  <si>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</si>
  <si>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</si>
  <si>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</si>
  <si>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</si>
  <si>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</si>
  <si>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</si>
  <si>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</si>
  <si>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③『管渠改善率』…当該年度に更新した管渠延長の割合を示す指標。現在管渠の老朽化率も低いことから更新は行っていない。</t>
    <rPh sb="59" eb="60">
      <t>シタ</t>
    </rPh>
    <rPh sb="77" eb="79">
      <t>カンキョ</t>
    </rPh>
    <rPh sb="184" eb="186">
      <t>ゲンザイ</t>
    </rPh>
    <rPh sb="186" eb="188">
      <t>カンキョ</t>
    </rPh>
    <rPh sb="189" eb="193">
      <t>ロウキュウカリツ</t>
    </rPh>
    <rPh sb="194" eb="195">
      <t>ヒク</t>
    </rPh>
    <rPh sb="200" eb="202">
      <t>コウシン</t>
    </rPh>
    <rPh sb="203" eb="204">
      <t>オコナ</t>
    </rPh>
    <phoneticPr fontId="4"/>
  </si>
  <si>
    <t>漁業集落排水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0" eb="2">
      <t>ギョギョウ</t>
    </rPh>
    <phoneticPr fontId="4"/>
  </si>
  <si>
    <r>
      <t xml:space="preserve">①『経常収支比率』…経常費用が経常収益でどの程度賄えているかを示す指標。100％を下回っており、収支比率の改善が必要である。下水道事業経営戦略に基づき繰入金の削減や経費削減に向けた取り組みを行う必要がある。
②『累積欠損金比率』…営業収益に対する累積欠損金の状況を示す指標。累積欠損金が生じてないため、適正な値となっている。
</t>
    </r>
    <r>
      <rPr>
        <sz val="9"/>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9"/>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⑤『経費回収率』…使用料で回収すべき経費を、どの程度使用料で賄えているかを示す指標。類似団体平均を下回っており、今後も経費回収率の向上に努める必要がある。
⑥『汚水処理原価』…有収水量1㎥当たりの汚水処理に要した費用で、汚水処理に係るコストを示す指標。類似団体平均を上回っているが、今後も維持管理費の削減、接続率の向上による有収水量を増加させる取組が必要である。
⑦『施設利用率』…施設の対応可能能力に対する処理水量の割合で、施設の利用状況を判断する指標。</t>
    </r>
    <r>
      <rPr>
        <sz val="9"/>
        <rFont val="ＭＳ ゴシック"/>
        <family val="3"/>
        <charset val="128"/>
      </rPr>
      <t>類似団体平均を上回っているが、施設の更新時に人口減少等を踏まえ、規模を縮小していく必要がある。</t>
    </r>
    <r>
      <rPr>
        <sz val="9"/>
        <color theme="1"/>
        <rFont val="ＭＳ ゴシック"/>
        <family val="3"/>
        <charset val="128"/>
      </rPr>
      <t xml:space="preserve">
⑧『水洗化率』…処理区域内人口のうち、実際に水洗便所を設置して汚水処理している割合を示す指標。類似団体平均を下回っており、今後も健全な財政運営に向け、未接続世帯への普及促進活動を積極的に行う必要がある。</t>
    </r>
    <rPh sb="151" eb="153">
      <t>テキセイ</t>
    </rPh>
    <rPh sb="205" eb="207">
      <t>ルイジ</t>
    </rPh>
    <rPh sb="207" eb="209">
      <t>ダンタイ</t>
    </rPh>
    <rPh sb="210" eb="212">
      <t>シタマワ</t>
    </rPh>
    <rPh sb="218" eb="221">
      <t>ゲスイドウ</t>
    </rPh>
    <rPh sb="221" eb="223">
      <t>ジギョウ</t>
    </rPh>
    <rPh sb="223" eb="225">
      <t>ゼンタイ</t>
    </rPh>
    <rPh sb="226" eb="228">
      <t>シハライ</t>
    </rPh>
    <rPh sb="229" eb="230">
      <t>オコナ</t>
    </rPh>
    <rPh sb="234" eb="238">
      <t>シキンザンダカ</t>
    </rPh>
    <rPh sb="240" eb="242">
      <t>ヨユウ</t>
    </rPh>
    <rPh sb="245" eb="246">
      <t>オオム</t>
    </rPh>
    <rPh sb="247" eb="249">
      <t>テキセイ</t>
    </rPh>
    <rPh sb="378" eb="380">
      <t>シタマワ</t>
    </rPh>
    <rPh sb="462" eb="464">
      <t>ウワマワ</t>
    </rPh>
    <rPh sb="470" eb="472">
      <t>コンゴ</t>
    </rPh>
    <rPh sb="564" eb="566">
      <t>ウワマワ</t>
    </rPh>
    <rPh sb="572" eb="574">
      <t>シセツ</t>
    </rPh>
    <rPh sb="575" eb="578">
      <t>コウシンジ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</si>
</sst>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7A5-40F7-967F-DC1D6F04A7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7A5-40F7-967F-DC1D6F04A7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37.89</c:v>
                </c:pt>
              </c:numCache>
            </c:numRef>
          </c:val>
          <c:extLst>
            <c:ext xmlns:c16="http://schemas.microsoft.com/office/drawing/2014/chart" uri="{C3380CC4-5D6E-409C-BE32-E72D297353CC}">
              <c16:uniqueId val="{00000000-1858-4075-B479-8BA579B64A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32.82</c:v>
                </c:pt>
              </c:numCache>
            </c:numRef>
          </c:val>
          <c:smooth val="0"/>
          <c:extLst>
            <c:ext xmlns:c16="http://schemas.microsoft.com/office/drawing/2014/chart" uri="{C3380CC4-5D6E-409C-BE32-E72D297353CC}">
              <c16:uniqueId val="{00000001-1858-4075-B479-8BA579B64A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79.22</c:v>
                </c:pt>
              </c:numCache>
            </c:numRef>
          </c:val>
          <c:extLst>
            <c:ext xmlns:c16="http://schemas.microsoft.com/office/drawing/2014/chart" uri="{C3380CC4-5D6E-409C-BE32-E72D297353CC}">
              <c16:uniqueId val="{00000000-1541-4635-97F9-4D93288DBF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85.76</c:v>
                </c:pt>
              </c:numCache>
            </c:numRef>
          </c:val>
          <c:smooth val="0"/>
          <c:extLst>
            <c:ext xmlns:c16="http://schemas.microsoft.com/office/drawing/2014/chart" uri="{C3380CC4-5D6E-409C-BE32-E72D297353CC}">
              <c16:uniqueId val="{00000001-1541-4635-97F9-4D93288DBF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99.75</c:v>
                </c:pt>
              </c:numCache>
            </c:numRef>
          </c:val>
          <c:extLst>
            <c:ext xmlns:c16="http://schemas.microsoft.com/office/drawing/2014/chart" uri="{C3380CC4-5D6E-409C-BE32-E72D297353CC}">
              <c16:uniqueId val="{00000000-45CF-4ABB-869C-C2387C08CA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99.54</c:v>
                </c:pt>
              </c:numCache>
            </c:numRef>
          </c:val>
          <c:smooth val="0"/>
          <c:extLst>
            <c:ext xmlns:c16="http://schemas.microsoft.com/office/drawing/2014/chart" uri="{C3380CC4-5D6E-409C-BE32-E72D297353CC}">
              <c16:uniqueId val="{00000001-45CF-4ABB-869C-C2387C08CA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3.76</c:v>
                </c:pt>
              </c:numCache>
            </c:numRef>
          </c:val>
          <c:extLst>
            <c:ext xmlns:c16="http://schemas.microsoft.com/office/drawing/2014/chart" uri="{C3380CC4-5D6E-409C-BE32-E72D297353CC}">
              <c16:uniqueId val="{00000000-1B63-4D58-AE5D-CEEDC32722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32.49</c:v>
                </c:pt>
              </c:numCache>
            </c:numRef>
          </c:val>
          <c:smooth val="0"/>
          <c:extLst>
            <c:ext xmlns:c16="http://schemas.microsoft.com/office/drawing/2014/chart" uri="{C3380CC4-5D6E-409C-BE32-E72D297353CC}">
              <c16:uniqueId val="{00000001-1B63-4D58-AE5D-CEEDC32722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E7B-41B0-B0A6-A5B26CE21C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E7B-41B0-B0A6-A5B26CE21C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70-4A57-AA2B-1A499C34FA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48.87</c:v>
                </c:pt>
              </c:numCache>
            </c:numRef>
          </c:val>
          <c:smooth val="0"/>
          <c:extLst>
            <c:ext xmlns:c16="http://schemas.microsoft.com/office/drawing/2014/chart" uri="{C3380CC4-5D6E-409C-BE32-E72D297353CC}">
              <c16:uniqueId val="{00000001-2F70-4A57-AA2B-1A499C34FA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21.29</c:v>
                </c:pt>
              </c:numCache>
            </c:numRef>
          </c:val>
          <c:extLst>
            <c:ext xmlns:c16="http://schemas.microsoft.com/office/drawing/2014/chart" uri="{C3380CC4-5D6E-409C-BE32-E72D297353CC}">
              <c16:uniqueId val="{00000000-E9EB-4DC7-AE7D-C79110BA55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66.510000000000005</c:v>
                </c:pt>
              </c:numCache>
            </c:numRef>
          </c:val>
          <c:smooth val="0"/>
          <c:extLst>
            <c:ext xmlns:c16="http://schemas.microsoft.com/office/drawing/2014/chart" uri="{C3380CC4-5D6E-409C-BE32-E72D297353CC}">
              <c16:uniqueId val="{00000001-E9EB-4DC7-AE7D-C79110BA55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F3-432D-B55D-E1075754D6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871.87</c:v>
                </c:pt>
              </c:numCache>
            </c:numRef>
          </c:val>
          <c:smooth val="0"/>
          <c:extLst>
            <c:ext xmlns:c16="http://schemas.microsoft.com/office/drawing/2014/chart" uri="{C3380CC4-5D6E-409C-BE32-E72D297353CC}">
              <c16:uniqueId val="{00000001-E9F3-432D-B55D-E1075754D6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36.89</c:v>
                </c:pt>
              </c:numCache>
            </c:numRef>
          </c:val>
          <c:extLst>
            <c:ext xmlns:c16="http://schemas.microsoft.com/office/drawing/2014/chart" uri="{C3380CC4-5D6E-409C-BE32-E72D297353CC}">
              <c16:uniqueId val="{00000000-30C8-4E05-AEDC-D7EA7F8871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45.44</c:v>
                </c:pt>
              </c:numCache>
            </c:numRef>
          </c:val>
          <c:smooth val="0"/>
          <c:extLst>
            <c:ext xmlns:c16="http://schemas.microsoft.com/office/drawing/2014/chart" uri="{C3380CC4-5D6E-409C-BE32-E72D297353CC}">
              <c16:uniqueId val="{00000001-30C8-4E05-AEDC-D7EA7F8871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387.44</c:v>
                </c:pt>
              </c:numCache>
            </c:numRef>
          </c:val>
          <c:extLst>
            <c:ext xmlns:c16="http://schemas.microsoft.com/office/drawing/2014/chart" uri="{C3380CC4-5D6E-409C-BE32-E72D297353CC}">
              <c16:uniqueId val="{00000000-E4AC-4696-AF8B-C05DBA3C4E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373.54</c:v>
                </c:pt>
              </c:numCache>
            </c:numRef>
          </c:val>
          <c:smooth val="0"/>
          <c:extLst>
            <c:ext xmlns:c16="http://schemas.microsoft.com/office/drawing/2014/chart" uri="{C3380CC4-5D6E-409C-BE32-E72D297353CC}">
              <c16:uniqueId val="{00000001-E4AC-4696-AF8B-C05DBA3C4E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佐伯市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漁業集落排水</v>
      </c>
      <c r="Q8" s="76"/>
      <c r="R8" s="76"/>
      <c r="S8" s="76"/>
      <c r="T8" s="76"/>
      <c r="U8" s="76"/>
      <c r="V8" s="76"/>
      <c r="W8" s="76" t="str">
        <f>データ!L6</f>
        <v>H1</v>
      </c>
      <c r="X8" s="76"/>
      <c r="Y8" s="76"/>
      <c r="Z8" s="76"/>
      <c r="AA8" s="76"/>
      <c r="AB8" s="76"/>
      <c r="AC8" s="76"/>
      <c r="AD8" s="77" t="str">
        <f>データ!$M$6</f>
        <v>非設置</v>
      </c>
      <c r="AE8" s="77"/>
      <c r="AF8" s="77"/>
      <c r="AG8" s="77"/>
      <c r="AH8" s="77"/>
      <c r="AI8" s="77"/>
      <c r="AJ8" s="77"/>
      <c r="AK8" s="3"/>
      <c r="AL8" s="50">
        <f>データ!S6</f>
        <v>64450</v>
      </c>
      <c r="AM8" s="50"/>
      <c r="AN8" s="50"/>
      <c r="AO8" s="50"/>
      <c r="AP8" s="50"/>
      <c r="AQ8" s="50"/>
      <c r="AR8" s="50"/>
      <c r="AS8" s="50"/>
      <c r="AT8" s="51">
        <f>データ!T6</f>
        <v>903.14</v>
      </c>
      <c r="AU8" s="51"/>
      <c r="AV8" s="51"/>
      <c r="AW8" s="51"/>
      <c r="AX8" s="51"/>
      <c r="AY8" s="51"/>
      <c r="AZ8" s="51"/>
      <c r="BA8" s="51"/>
      <c r="BB8" s="51">
        <f>データ!U6</f>
        <v>71.36</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78.91</v>
      </c>
      <c r="J10" s="51"/>
      <c r="K10" s="51"/>
      <c r="L10" s="51"/>
      <c r="M10" s="51"/>
      <c r="N10" s="51"/>
      <c r="O10" s="51"/>
      <c r="P10" s="51">
        <f>データ!P6</f>
        <v>3.64</v>
      </c>
      <c r="Q10" s="51"/>
      <c r="R10" s="51"/>
      <c r="S10" s="51"/>
      <c r="T10" s="51"/>
      <c r="U10" s="51"/>
      <c r="V10" s="51"/>
      <c r="W10" s="51">
        <f>データ!Q6</f>
        <v>93.93</v>
      </c>
      <c r="X10" s="51"/>
      <c r="Y10" s="51"/>
      <c r="Z10" s="51"/>
      <c r="AA10" s="51"/>
      <c r="AB10" s="51"/>
      <c r="AC10" s="51"/>
      <c r="AD10" s="50">
        <f>データ!R6</f>
        <v>2910</v>
      </c>
      <c r="AE10" s="50"/>
      <c r="AF10" s="50"/>
      <c r="AG10" s="50"/>
      <c r="AH10" s="50"/>
      <c r="AI10" s="50"/>
      <c r="AJ10" s="50"/>
      <c r="AK10" s="2"/>
      <c r="AL10" s="50">
        <f>データ!V6</f>
        <v>2324</v>
      </c>
      <c r="AM10" s="50"/>
      <c r="AN10" s="50"/>
      <c r="AO10" s="50"/>
      <c r="AP10" s="50"/>
      <c r="AQ10" s="50"/>
      <c r="AR10" s="50"/>
      <c r="AS10" s="50"/>
      <c r="AT10" s="51">
        <f>データ!W6</f>
        <v>1.72</v>
      </c>
      <c r="AU10" s="51"/>
      <c r="AV10" s="51"/>
      <c r="AW10" s="51"/>
      <c r="AX10" s="51"/>
      <c r="AY10" s="51"/>
      <c r="AZ10" s="51"/>
      <c r="BA10" s="51"/>
      <c r="BB10" s="51">
        <f>データ!X6</f>
        <v>1351.16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116</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MgVGrL0ms/UTgS8WJAJpc1u9BEZKdncfEvp+2MLTp8dBDL5qr3xVyf1eiRgxygl7zPg9utehvaIaQBqgZsxvsQ==" saltValue="O9wv0Hvz42VGQl/OKteQ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442054</v>
      </c>
      <c r="D6" s="19">
        <f t="shared" si="3"/>
        <v>46</v>
      </c>
      <c r="E6" s="19">
        <f t="shared" si="3"/>
        <v>17</v>
      </c>
      <c r="F6" s="19">
        <f t="shared" si="3"/>
        <v>6</v>
      </c>
      <c r="G6" s="19">
        <f t="shared" si="3"/>
        <v>0</v>
      </c>
      <c r="H6" s="19" t="str">
        <f t="shared" si="3"/>
        <v>大分県　佐伯市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78.91</v>
      </c>
      <c r="P6" s="20">
        <f t="shared" si="3"/>
        <v>3.64</v>
      </c>
      <c r="Q6" s="20">
        <f t="shared" si="3"/>
        <v>93.93</v>
      </c>
      <c r="R6" s="20">
        <f t="shared" si="3"/>
        <v>2910</v>
      </c>
      <c r="S6" s="20">
        <f t="shared" si="3"/>
        <v>64450</v>
      </c>
      <c r="T6" s="20">
        <f t="shared" si="3"/>
        <v>903.14</v>
      </c>
      <c r="U6" s="20">
        <f t="shared" si="3"/>
        <v>71.36</v>
      </c>
      <c r="V6" s="20">
        <f t="shared" si="3"/>
        <v>2324</v>
      </c>
      <c r="W6" s="20">
        <f t="shared" si="3"/>
        <v>1.72</v>
      </c>
      <c r="X6" s="20">
        <f t="shared" si="3"/>
        <v>1351.16</v>
      </c>
      <c r="Y6" s="21" t="str">
        <f>IF(Y7="",NA(),Y7)</f>
        <v>-</v>
      </c>
      <c r="Z6" s="21" t="str">
        <f t="shared" ref="Z6:AH6" si="4">IF(Z7="",NA(),Z7)</f>
        <v>-</v>
      </c>
      <c r="AA6" s="21" t="str">
        <f t="shared" si="4"/>
        <v>-</v>
      </c>
      <c r="AB6" s="21" t="str">
        <f t="shared" si="4"/>
        <v>-</v>
      </c>
      <c r="AC6" s="21">
        <f t="shared" si="4"/>
        <v>99.75</v>
      </c>
      <c r="AD6" s="21" t="str">
        <f t="shared" si="4"/>
        <v>-</v>
      </c>
      <c r="AE6" s="21" t="str">
        <f t="shared" si="4"/>
        <v>-</v>
      </c>
      <c r="AF6" s="21" t="str">
        <f t="shared" si="4"/>
        <v>-</v>
      </c>
      <c r="AG6" s="21" t="str">
        <f t="shared" si="4"/>
        <v>-</v>
      </c>
      <c r="AH6" s="21">
        <f t="shared" si="4"/>
        <v>99.54</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48.87</v>
      </c>
      <c r="AT6" s="20" t="str">
        <f>IF(AT7="","",IF(AT7="-","【-】","【"&amp;SUBSTITUTE(TEXT(AT7,"#,##0.00"),"-","△")&amp;"】"))</f>
        <v>【84.87】</v>
      </c>
      <c r="AU6" s="21" t="str">
        <f>IF(AU7="",NA(),AU7)</f>
        <v>-</v>
      </c>
      <c r="AV6" s="21" t="str">
        <f t="shared" ref="AV6:BD6" si="6">IF(AV7="",NA(),AV7)</f>
        <v>-</v>
      </c>
      <c r="AW6" s="21" t="str">
        <f t="shared" si="6"/>
        <v>-</v>
      </c>
      <c r="AX6" s="21" t="str">
        <f t="shared" si="6"/>
        <v>-</v>
      </c>
      <c r="AY6" s="21">
        <f t="shared" si="6"/>
        <v>21.29</v>
      </c>
      <c r="AZ6" s="21" t="str">
        <f t="shared" si="6"/>
        <v>-</v>
      </c>
      <c r="BA6" s="21" t="str">
        <f t="shared" si="6"/>
        <v>-</v>
      </c>
      <c r="BB6" s="21" t="str">
        <f t="shared" si="6"/>
        <v>-</v>
      </c>
      <c r="BC6" s="21" t="str">
        <f t="shared" si="6"/>
        <v>-</v>
      </c>
      <c r="BD6" s="21">
        <f t="shared" si="6"/>
        <v>66.510000000000005</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871.87</v>
      </c>
      <c r="BP6" s="20" t="str">
        <f>IF(BP7="","",IF(BP7="-","【-】","【"&amp;SUBSTITUTE(TEXT(BP7,"#,##0.00"),"-","△")&amp;"】"))</f>
        <v>【1,223.19】</v>
      </c>
      <c r="BQ6" s="21" t="str">
        <f>IF(BQ7="",NA(),BQ7)</f>
        <v>-</v>
      </c>
      <c r="BR6" s="21" t="str">
        <f t="shared" ref="BR6:BZ6" si="8">IF(BR7="",NA(),BR7)</f>
        <v>-</v>
      </c>
      <c r="BS6" s="21" t="str">
        <f t="shared" si="8"/>
        <v>-</v>
      </c>
      <c r="BT6" s="21" t="str">
        <f t="shared" si="8"/>
        <v>-</v>
      </c>
      <c r="BU6" s="21">
        <f t="shared" si="8"/>
        <v>36.89</v>
      </c>
      <c r="BV6" s="21" t="str">
        <f t="shared" si="8"/>
        <v>-</v>
      </c>
      <c r="BW6" s="21" t="str">
        <f t="shared" si="8"/>
        <v>-</v>
      </c>
      <c r="BX6" s="21" t="str">
        <f t="shared" si="8"/>
        <v>-</v>
      </c>
      <c r="BY6" s="21" t="str">
        <f t="shared" si="8"/>
        <v>-</v>
      </c>
      <c r="BZ6" s="21">
        <f t="shared" si="8"/>
        <v>45.44</v>
      </c>
      <c r="CA6" s="20" t="str">
        <f>IF(CA7="","",IF(CA7="-","【-】","【"&amp;SUBSTITUTE(TEXT(CA7,"#,##0.00"),"-","△")&amp;"】"))</f>
        <v>【37.21】</v>
      </c>
      <c r="CB6" s="21" t="str">
        <f>IF(CB7="",NA(),CB7)</f>
        <v>-</v>
      </c>
      <c r="CC6" s="21" t="str">
        <f t="shared" ref="CC6:CK6" si="9">IF(CC7="",NA(),CC7)</f>
        <v>-</v>
      </c>
      <c r="CD6" s="21" t="str">
        <f t="shared" si="9"/>
        <v>-</v>
      </c>
      <c r="CE6" s="21" t="str">
        <f t="shared" si="9"/>
        <v>-</v>
      </c>
      <c r="CF6" s="21">
        <f t="shared" si="9"/>
        <v>387.44</v>
      </c>
      <c r="CG6" s="21" t="str">
        <f t="shared" si="9"/>
        <v>-</v>
      </c>
      <c r="CH6" s="21" t="str">
        <f t="shared" si="9"/>
        <v>-</v>
      </c>
      <c r="CI6" s="21" t="str">
        <f t="shared" si="9"/>
        <v>-</v>
      </c>
      <c r="CJ6" s="21" t="str">
        <f t="shared" si="9"/>
        <v>-</v>
      </c>
      <c r="CK6" s="21">
        <f t="shared" si="9"/>
        <v>373.54</v>
      </c>
      <c r="CL6" s="20" t="str">
        <f>IF(CL7="","",IF(CL7="-","【-】","【"&amp;SUBSTITUTE(TEXT(CL7,"#,##0.00"),"-","△")&amp;"】"))</f>
        <v>【462.49】</v>
      </c>
      <c r="CM6" s="21" t="str">
        <f>IF(CM7="",NA(),CM7)</f>
        <v>-</v>
      </c>
      <c r="CN6" s="21" t="str">
        <f t="shared" ref="CN6:CV6" si="10">IF(CN7="",NA(),CN7)</f>
        <v>-</v>
      </c>
      <c r="CO6" s="21" t="str">
        <f t="shared" si="10"/>
        <v>-</v>
      </c>
      <c r="CP6" s="21" t="str">
        <f t="shared" si="10"/>
        <v>-</v>
      </c>
      <c r="CQ6" s="21">
        <f t="shared" si="10"/>
        <v>37.89</v>
      </c>
      <c r="CR6" s="21" t="str">
        <f t="shared" si="10"/>
        <v>-</v>
      </c>
      <c r="CS6" s="21" t="str">
        <f t="shared" si="10"/>
        <v>-</v>
      </c>
      <c r="CT6" s="21" t="str">
        <f t="shared" si="10"/>
        <v>-</v>
      </c>
      <c r="CU6" s="21" t="str">
        <f t="shared" si="10"/>
        <v>-</v>
      </c>
      <c r="CV6" s="21">
        <f t="shared" si="10"/>
        <v>32.82</v>
      </c>
      <c r="CW6" s="20" t="str">
        <f>IF(CW7="","",IF(CW7="-","【-】","【"&amp;SUBSTITUTE(TEXT(CW7,"#,##0.00"),"-","△")&amp;"】"))</f>
        <v>【30.09】</v>
      </c>
      <c r="CX6" s="21" t="str">
        <f>IF(CX7="",NA(),CX7)</f>
        <v>-</v>
      </c>
      <c r="CY6" s="21" t="str">
        <f t="shared" ref="CY6:DG6" si="11">IF(CY7="",NA(),CY7)</f>
        <v>-</v>
      </c>
      <c r="CZ6" s="21" t="str">
        <f t="shared" si="11"/>
        <v>-</v>
      </c>
      <c r="DA6" s="21" t="str">
        <f t="shared" si="11"/>
        <v>-</v>
      </c>
      <c r="DB6" s="21">
        <f t="shared" si="11"/>
        <v>79.22</v>
      </c>
      <c r="DC6" s="21" t="str">
        <f t="shared" si="11"/>
        <v>-</v>
      </c>
      <c r="DD6" s="21" t="str">
        <f t="shared" si="11"/>
        <v>-</v>
      </c>
      <c r="DE6" s="21" t="str">
        <f t="shared" si="11"/>
        <v>-</v>
      </c>
      <c r="DF6" s="21" t="str">
        <f t="shared" si="11"/>
        <v>-</v>
      </c>
      <c r="DG6" s="21">
        <f t="shared" si="11"/>
        <v>85.76</v>
      </c>
      <c r="DH6" s="20" t="str">
        <f>IF(DH7="","",IF(DH7="-","【-】","【"&amp;SUBSTITUTE(TEXT(DH7,"#,##0.00"),"-","△")&amp;"】"))</f>
        <v>【80.97】</v>
      </c>
      <c r="DI6" s="21" t="str">
        <f>IF(DI7="",NA(),DI7)</f>
        <v>-</v>
      </c>
      <c r="DJ6" s="21" t="str">
        <f t="shared" ref="DJ6:DR6" si="12">IF(DJ7="",NA(),DJ7)</f>
        <v>-</v>
      </c>
      <c r="DK6" s="21" t="str">
        <f t="shared" si="12"/>
        <v>-</v>
      </c>
      <c r="DL6" s="21" t="str">
        <f t="shared" si="12"/>
        <v>-</v>
      </c>
      <c r="DM6" s="21">
        <f t="shared" si="12"/>
        <v>3.76</v>
      </c>
      <c r="DN6" s="21" t="str">
        <f t="shared" si="12"/>
        <v>-</v>
      </c>
      <c r="DO6" s="21" t="str">
        <f t="shared" si="12"/>
        <v>-</v>
      </c>
      <c r="DP6" s="21" t="str">
        <f t="shared" si="12"/>
        <v>-</v>
      </c>
      <c r="DQ6" s="21" t="str">
        <f t="shared" si="12"/>
        <v>-</v>
      </c>
      <c r="DR6" s="21">
        <f t="shared" si="12"/>
        <v>32.49</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442054</v>
      </c>
      <c r="D7" s="23">
        <v>46</v>
      </c>
      <c r="E7" s="23">
        <v>17</v>
      </c>
      <c r="F7" s="23">
        <v>6</v>
      </c>
      <c r="G7" s="23">
        <v>0</v>
      </c>
      <c r="H7" s="23" t="s">
        <v>95</v>
      </c>
      <c r="I7" s="23" t="s">
        <v>96</v>
      </c>
      <c r="J7" s="23" t="s">
        <v>97</v>
      </c>
      <c r="K7" s="23" t="s">
        <v>98</v>
      </c>
      <c r="L7" s="23" t="s">
        <v>99</v>
      </c>
      <c r="M7" s="23" t="s">
        <v>100</v>
      </c>
      <c r="N7" s="24" t="s">
        <v>101</v>
      </c>
      <c r="O7" s="24">
        <v>78.91</v>
      </c>
      <c r="P7" s="24">
        <v>3.64</v>
      </c>
      <c r="Q7" s="24">
        <v>93.93</v>
      </c>
      <c r="R7" s="24">
        <v>2910</v>
      </c>
      <c r="S7" s="24">
        <v>64450</v>
      </c>
      <c r="T7" s="24">
        <v>903.14</v>
      </c>
      <c r="U7" s="24">
        <v>71.36</v>
      </c>
      <c r="V7" s="24">
        <v>2324</v>
      </c>
      <c r="W7" s="24">
        <v>1.72</v>
      </c>
      <c r="X7" s="24">
        <v>1351.16</v>
      </c>
      <c r="Y7" s="24" t="s">
        <v>101</v>
      </c>
      <c r="Z7" s="24" t="s">
        <v>101</v>
      </c>
      <c r="AA7" s="24" t="s">
        <v>101</v>
      </c>
      <c r="AB7" s="24" t="s">
        <v>101</v>
      </c>
      <c r="AC7" s="24">
        <v>99.75</v>
      </c>
      <c r="AD7" s="24" t="s">
        <v>101</v>
      </c>
      <c r="AE7" s="24" t="s">
        <v>101</v>
      </c>
      <c r="AF7" s="24" t="s">
        <v>101</v>
      </c>
      <c r="AG7" s="24" t="s">
        <v>101</v>
      </c>
      <c r="AH7" s="24">
        <v>99.54</v>
      </c>
      <c r="AI7" s="24">
        <v>104.55</v>
      </c>
      <c r="AJ7" s="24" t="s">
        <v>101</v>
      </c>
      <c r="AK7" s="24" t="s">
        <v>101</v>
      </c>
      <c r="AL7" s="24" t="s">
        <v>101</v>
      </c>
      <c r="AM7" s="24" t="s">
        <v>101</v>
      </c>
      <c r="AN7" s="24">
        <v>0</v>
      </c>
      <c r="AO7" s="24" t="s">
        <v>101</v>
      </c>
      <c r="AP7" s="24" t="s">
        <v>101</v>
      </c>
      <c r="AQ7" s="24" t="s">
        <v>101</v>
      </c>
      <c r="AR7" s="24" t="s">
        <v>101</v>
      </c>
      <c r="AS7" s="24">
        <v>48.87</v>
      </c>
      <c r="AT7" s="24">
        <v>84.87</v>
      </c>
      <c r="AU7" s="24" t="s">
        <v>101</v>
      </c>
      <c r="AV7" s="24" t="s">
        <v>101</v>
      </c>
      <c r="AW7" s="24" t="s">
        <v>101</v>
      </c>
      <c r="AX7" s="24" t="s">
        <v>101</v>
      </c>
      <c r="AY7" s="24">
        <v>21.29</v>
      </c>
      <c r="AZ7" s="24" t="s">
        <v>101</v>
      </c>
      <c r="BA7" s="24" t="s">
        <v>101</v>
      </c>
      <c r="BB7" s="24" t="s">
        <v>101</v>
      </c>
      <c r="BC7" s="24" t="s">
        <v>101</v>
      </c>
      <c r="BD7" s="24">
        <v>66.510000000000005</v>
      </c>
      <c r="BE7" s="24">
        <v>71.459999999999994</v>
      </c>
      <c r="BF7" s="24" t="s">
        <v>101</v>
      </c>
      <c r="BG7" s="24" t="s">
        <v>101</v>
      </c>
      <c r="BH7" s="24" t="s">
        <v>101</v>
      </c>
      <c r="BI7" s="24" t="s">
        <v>101</v>
      </c>
      <c r="BJ7" s="24">
        <v>0</v>
      </c>
      <c r="BK7" s="24" t="s">
        <v>101</v>
      </c>
      <c r="BL7" s="24" t="s">
        <v>101</v>
      </c>
      <c r="BM7" s="24" t="s">
        <v>101</v>
      </c>
      <c r="BN7" s="24" t="s">
        <v>101</v>
      </c>
      <c r="BO7" s="24">
        <v>871.87</v>
      </c>
      <c r="BP7" s="24">
        <v>1223.19</v>
      </c>
      <c r="BQ7" s="24" t="s">
        <v>101</v>
      </c>
      <c r="BR7" s="24" t="s">
        <v>101</v>
      </c>
      <c r="BS7" s="24" t="s">
        <v>101</v>
      </c>
      <c r="BT7" s="24" t="s">
        <v>101</v>
      </c>
      <c r="BU7" s="24">
        <v>36.89</v>
      </c>
      <c r="BV7" s="24" t="s">
        <v>101</v>
      </c>
      <c r="BW7" s="24" t="s">
        <v>101</v>
      </c>
      <c r="BX7" s="24" t="s">
        <v>101</v>
      </c>
      <c r="BY7" s="24" t="s">
        <v>101</v>
      </c>
      <c r="BZ7" s="24">
        <v>45.44</v>
      </c>
      <c r="CA7" s="24">
        <v>37.21</v>
      </c>
      <c r="CB7" s="24" t="s">
        <v>101</v>
      </c>
      <c r="CC7" s="24" t="s">
        <v>101</v>
      </c>
      <c r="CD7" s="24" t="s">
        <v>101</v>
      </c>
      <c r="CE7" s="24" t="s">
        <v>101</v>
      </c>
      <c r="CF7" s="24">
        <v>387.44</v>
      </c>
      <c r="CG7" s="24" t="s">
        <v>101</v>
      </c>
      <c r="CH7" s="24" t="s">
        <v>101</v>
      </c>
      <c r="CI7" s="24" t="s">
        <v>101</v>
      </c>
      <c r="CJ7" s="24" t="s">
        <v>101</v>
      </c>
      <c r="CK7" s="24">
        <v>373.54</v>
      </c>
      <c r="CL7" s="24">
        <v>462.49</v>
      </c>
      <c r="CM7" s="24" t="s">
        <v>101</v>
      </c>
      <c r="CN7" s="24" t="s">
        <v>101</v>
      </c>
      <c r="CO7" s="24" t="s">
        <v>101</v>
      </c>
      <c r="CP7" s="24" t="s">
        <v>101</v>
      </c>
      <c r="CQ7" s="24">
        <v>37.89</v>
      </c>
      <c r="CR7" s="24" t="s">
        <v>101</v>
      </c>
      <c r="CS7" s="24" t="s">
        <v>101</v>
      </c>
      <c r="CT7" s="24" t="s">
        <v>101</v>
      </c>
      <c r="CU7" s="24" t="s">
        <v>101</v>
      </c>
      <c r="CV7" s="24">
        <v>32.82</v>
      </c>
      <c r="CW7" s="24">
        <v>30.09</v>
      </c>
      <c r="CX7" s="24" t="s">
        <v>101</v>
      </c>
      <c r="CY7" s="24" t="s">
        <v>101</v>
      </c>
      <c r="CZ7" s="24" t="s">
        <v>101</v>
      </c>
      <c r="DA7" s="24" t="s">
        <v>101</v>
      </c>
      <c r="DB7" s="24">
        <v>79.22</v>
      </c>
      <c r="DC7" s="24" t="s">
        <v>101</v>
      </c>
      <c r="DD7" s="24" t="s">
        <v>101</v>
      </c>
      <c r="DE7" s="24" t="s">
        <v>101</v>
      </c>
      <c r="DF7" s="24" t="s">
        <v>101</v>
      </c>
      <c r="DG7" s="24">
        <v>85.76</v>
      </c>
      <c r="DH7" s="24">
        <v>80.97</v>
      </c>
      <c r="DI7" s="24" t="s">
        <v>101</v>
      </c>
      <c r="DJ7" s="24" t="s">
        <v>101</v>
      </c>
      <c r="DK7" s="24" t="s">
        <v>101</v>
      </c>
      <c r="DL7" s="24" t="s">
        <v>101</v>
      </c>
      <c r="DM7" s="24">
        <v>3.76</v>
      </c>
      <c r="DN7" s="24" t="s">
        <v>101</v>
      </c>
      <c r="DO7" s="24" t="s">
        <v>101</v>
      </c>
      <c r="DP7" s="24" t="s">
        <v>101</v>
      </c>
      <c r="DQ7" s="24" t="s">
        <v>101</v>
      </c>
      <c r="DR7" s="24">
        <v>32.49</v>
      </c>
      <c r="DS7" s="24">
        <v>26.63</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Printed>2026-02-24T05:01:43Z</cp:lastPrinted>
  <dcterms:created xsi:type="dcterms:W3CDTF">2025-12-23T06:26:53Z</dcterms:created>
  <dcterms:modified xsi:type="dcterms:W3CDTF">2026-03-06T01:38:32Z</dcterms:modified>
  <cp:category/>
</cp:coreProperties>
</file>