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sv802269\市町村振興課共有\財政班\財政担当R7年度\決算統計\02公営企業会計\12_経営比較分析表\02_公営企業に係る経営比較分析表（令和６年度決算）の分析\05_HP掲載用最終版\04.日田市\"/>
    </mc:Choice>
  </mc:AlternateContent>
  <xr:revisionPtr revIDLastSave="0" documentId="13_ncr:1_{5A9CC967-A349-4550-962D-C4ED58F867B9}" xr6:coauthVersionLast="47" xr6:coauthVersionMax="47" xr10:uidLastSave="{00000000-0000-0000-0000-000000000000}"/>
  <workbookProtection workbookAlgorithmName="SHA-512" workbookHashValue="uasvsID5oTREpRfRGuG2EJRkHxuEF1oQreXWZp6yyxxqwNT7M6FUEOqmQib2lYoQT9DHXT7MHQZ9YGkGYlO3Kg==" workbookSaltValue="vUDTVqqu46cajeHpI1XQWQ==" workbookSpinCount="100000" lockStructure="1"/>
  <bookViews>
    <workbookView xWindow="-27105" yWindow="720" windowWidth="23415" windowHeight="13410" xr2:uid="{00000000-000D-0000-FFFF-FFFF00000000}"/>
  </bookViews>
  <sheets>
    <sheet name="法適用_水道事業" sheetId="4" r:id="rId1"/>
    <sheet name="データ" sheetId="5" state="hidden" r:id="rId2"/>
  </sheet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AT10" i="4" s="1"/>
  <c r="U6" i="5"/>
  <c r="T6" i="5"/>
  <c r="S6" i="5"/>
  <c r="R6" i="5"/>
  <c r="Q6" i="5"/>
  <c r="P6" i="5"/>
  <c r="O6" i="5"/>
  <c r="I10" i="4" s="1"/>
  <c r="N6" i="5"/>
  <c r="M6" i="5"/>
  <c r="AD8" i="4" s="1"/>
  <c r="L6" i="5"/>
  <c r="W8" i="4" s="1"/>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J85" i="4"/>
  <c r="I85" i="4"/>
  <c r="F85" i="4"/>
  <c r="AL10" i="4"/>
  <c r="W10" i="4"/>
  <c r="P10" i="4"/>
  <c r="B10" i="4"/>
  <c r="BB8" i="4"/>
  <c r="AT8" i="4"/>
  <c r="AL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<sst xmlns="http://schemas.openxmlformats.org/spreadsheetml/2006/main" count="228" uniqueCount="113">
  <si>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</si>
  <si>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</si>
  <si>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</si>
  <si>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</si>
  <si>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</si>
  <si>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</si>
  <si>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</si>
  <si>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</si>
  <si>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</si>
  <si>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</si>
  <si>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</si>
  <si>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</si>
  <si>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</si>
  <si>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</si>
  <si>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</si>
  <si>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</si>
  <si>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</si>
  <si>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</si>
  <si>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</si>
  <si>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</si>
  <si>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</si>
  <si>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</si>
  <si>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</si>
  <si>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</si>
  <si>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</si>
  <si>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</si>
  <si>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</si>
  <si>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</si>
  <si>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</si>
  <si>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</si>
  <si>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</si>
  <si>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</si>
  <si>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</si>
  <si>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</si>
  <si>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</si>
  <si>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</si>
  <si>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</si>
  <si>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</si>
  <si>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</si>
  <si>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</si>
  <si>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</si>
  <si>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</si>
  <si>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</si>
  <si>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</si>
  <si>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</si>
  <si>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</si>
  <si>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</si>
  <si>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</si>
  <si>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</si>
  <si>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</si>
  <si>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</si>
  <si>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</si>
  <si>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</si>
  <si>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</si>
  <si>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</si>
  <si>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</si>
  <si>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</si>
  <si>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</si>
  <si>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</si>
  <si>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</si>
  <si>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</si>
  <si>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</si>
  <si>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</si>
  <si>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</si>
  <si>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</si>
  <si>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</si>
  <si>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</si>
  <si>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</si>
  <si>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</si>
  <si>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</si>
  <si>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</si>
  <si>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</si>
  <si>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</si>
  <si>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</si>
  <si>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</si>
  <si>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</si>
  <si>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</si>
  <si>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</si>
  <si>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</si>
  <si>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</si>
  <si>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</si>
  <si>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</si>
  <si>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</si>
  <si>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</si>
  <si>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</si>
  <si>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</si>
  <si>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</si>
  <si>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</si>
  <si>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</si>
  <si>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</si>
  <si>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</si>
  <si>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</si>
  <si>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</si>
  <si>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日田市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</si>
  <si>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</si>
  <si>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</si>
  <si>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</si>
  <si>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</si>
  <si>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</si>
  <si>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</si>
  <si>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</si>
  <si>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</si>
  <si>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</si>
  <si>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</si>
  <si>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</si>
  <si>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</si>
  <si>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</si>
  <si>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</si>
  <si>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</si>
  <si>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</si>
  <si>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令和2年4月1日に、旧簡易水道事業を統合したことで、数値が悪化した指標が多く、今後は施設等の老朽化に伴う更新需要がさらに増大する見込みであり、大きな負担となることが予想される。また、営業費用に関しても、近年のように人件費や物価の高騰が続けば、経営へ与える影響は大きくなっていく。
　人口減少による影響として、有収水量の継続的な減少傾向が窺える。また、技術職をはじめとした水道関係職員については、特に人材確保が困難な状況である。　
　今後は人口減少に伴う給水収益の減少に備えて、水道事業基本計画に則った施設の更新やダウンサイジングを実施することで、財源の確保に努める必要がある。さらに、民間事業者の新技術やノウハウを投入し、適正なサービスの維持と業務の効率化に努める。</t>
    <rPh sb="55" eb="57">
      <t>ジュヨウ</t>
    </rPh>
    <rPh sb="61" eb="63">
      <t>ゾウダイ</t>
    </rPh>
    <rPh sb="65" eb="67">
      <t>ミコ</t>
    </rPh>
    <rPh sb="92" eb="94">
      <t>エイギョウ</t>
    </rPh>
    <rPh sb="94" eb="96">
      <t>ヒヨウ</t>
    </rPh>
    <rPh sb="97" eb="98">
      <t>カン</t>
    </rPh>
    <rPh sb="102" eb="104">
      <t>キンネン</t>
    </rPh>
    <rPh sb="108" eb="111">
      <t>ジンケンヒ</t>
    </rPh>
    <rPh sb="112" eb="114">
      <t>ブッカ</t>
    </rPh>
    <rPh sb="115" eb="117">
      <t>コウトウ</t>
    </rPh>
    <rPh sb="118" eb="119">
      <t>ツヅ</t>
    </rPh>
    <rPh sb="122" eb="124">
      <t>ケイエイ</t>
    </rPh>
    <rPh sb="125" eb="126">
      <t>アタ</t>
    </rPh>
    <rPh sb="128" eb="130">
      <t>エイキョウ</t>
    </rPh>
    <rPh sb="142" eb="144">
      <t>ジンコウ</t>
    </rPh>
    <rPh sb="144" eb="146">
      <t>ゲンショウ</t>
    </rPh>
    <rPh sb="149" eb="151">
      <t>エイキョウ</t>
    </rPh>
    <rPh sb="155" eb="157">
      <t>ユウシュウ</t>
    </rPh>
    <rPh sb="157" eb="159">
      <t>スイリョウ</t>
    </rPh>
    <rPh sb="160" eb="163">
      <t>ケイゾクテキ</t>
    </rPh>
    <rPh sb="164" eb="166">
      <t>ゲンショウ</t>
    </rPh>
    <rPh sb="166" eb="168">
      <t>ケイコウ</t>
    </rPh>
    <rPh sb="169" eb="170">
      <t>ウカガ</t>
    </rPh>
    <rPh sb="198" eb="199">
      <t>トク</t>
    </rPh>
    <rPh sb="200" eb="202">
      <t>ジンザイ</t>
    </rPh>
    <rPh sb="202" eb="204">
      <t>カクホ</t>
    </rPh>
    <rPh sb="205" eb="207">
      <t>コンナン</t>
    </rPh>
    <rPh sb="208" eb="210">
      <t>ジョウキョウ</t>
    </rPh>
    <rPh sb="293" eb="295">
      <t>ミンカン</t>
    </rPh>
    <rPh sb="299" eb="302">
      <t>シンギジュツ</t>
    </rPh>
    <rPh sb="308" eb="310">
      <t>トウニュウ</t>
    </rPh>
    <rPh sb="312" eb="314">
      <t>テキセイ</t>
    </rPh>
    <rPh sb="320" eb="322">
      <t>イジ</t>
    </rPh>
    <rPh sb="323" eb="325">
      <t>ギョウム</t>
    </rPh>
    <rPh sb="326" eb="329">
      <t>コウリツカ</t>
    </rPh>
    <rPh sb="330" eb="331">
      <t>ツト</t>
    </rPh>
    <phoneticPr fontId="4"/>
  </si>
  <si>
    <t>①100％を超えた数値となっているが、近年は概ね低下傾向にあり、更なる費用削減を行っていく必要がある。
②累積欠損金は発生しておらず、概ね健全な経営状況であると考える。
③令和2年度以降、簡水統合に伴う流動負債の大幅な増加により、流動比率を押し下げていたが、流動負債の減少に伴い、増加傾向にある。
④簡水統合したことで、企業債残高が大幅に増加し、当該指標の増加の原因となったが、今後も施設更新が予定されており、それに伴う企業債残高が増え数値が高くなっていくことが予想される。
⑤令和2年度以降、簡水統合により、100％を割り込んでいる。今後は、水道料金の妥当性を検証し、適切な料金収入の確保を目指すとともに、更なる費用削減を行っていく必要がある。
⑥令和2年度以降、簡水統合に伴う費用の大幅な増加を受け、数値が悪化している。今後は、更なる維持管理費の削減といった経常費用を抑える経営努力が必要と考える。
⑦第7次変更届出により、一日配水能力が減少したことに伴い、数値が高くなった。今後については、給水人口の減少を見据え、予定されている配水池の更新事業では、施設のダウンサイジング等を検討中である。
⑧令和2年度の簡水統合以降、現状の水準が続いている。今後は、新たに導入するAI管路管理マッピングシステムにおいて、AIを活用した管路劣化診断や効率的な漏水調査を実施し、有収率の向上に努める。</t>
    <rPh sb="529" eb="530">
      <t>アラ</t>
    </rPh>
    <rPh sb="532" eb="534">
      <t>ドウニュウ</t>
    </rPh>
    <rPh sb="538" eb="540">
      <t>カンロ</t>
    </rPh>
    <rPh sb="540" eb="542">
      <t>カンリ</t>
    </rPh>
    <rPh sb="559" eb="561">
      <t>カツヨウ</t>
    </rPh>
    <rPh sb="563" eb="565">
      <t>カンロ</t>
    </rPh>
    <rPh sb="565" eb="567">
      <t>レッカ</t>
    </rPh>
    <rPh sb="567" eb="569">
      <t>シンダン</t>
    </rPh>
    <rPh sb="570" eb="573">
      <t>コウリツテキ</t>
    </rPh>
    <rPh sb="574" eb="576">
      <t>ロウスイ</t>
    </rPh>
    <rPh sb="576" eb="578">
      <t>チョウサ</t>
    </rPh>
    <phoneticPr fontId="6"/>
  </si>
  <si>
    <t>①簡水統合や施設更新に伴い、未償却資産残高が増加したことで、平均値より低位で推移している。今後は、水道事業基本計画に則った計画的かつ効率的な施設更新を行う必要がある。
②現時点では、平均値よりも低位で推移しているが、今後更新時期を迎える管路が増加する事が考えられるため、水道事業基本計画に沿った計画的かつ効率的な管路更新を行うと共に、更なる費用削減等を行い、財源を確保していくことが求められる。
③地方公営企業決算状況調査の報告数値誤りがある。実際の数値は、令和3年度分が0.12％、令和4年度分が0.27％であり、依然として、管路更新が進んでいないため、今後は水道事業基本計画に則った計画的かつ効率的な管路更新を行う必要がある。</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</si>
</sst>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0.55000000000000004</c:v>
                </c:pt>
                <c:pt idx="1">
                  <c:v>1.17</c:v>
                </c:pt>
                <c:pt idx="2">
                  <c:v>7.0000000000000007E-2</c:v>
                </c:pt>
                <c:pt idx="3">
                  <c:v>0.48</c:v>
                </c:pt>
                <c:pt idx="4">
                  <c:v>0.26</c:v>
                </c:pt>
              </c:numCache>
            </c:numRef>
          </c:val>
          <c:extLst>
            <c:ext xmlns:c16="http://schemas.microsoft.com/office/drawing/2014/chart" uri="{C3380CC4-5D6E-409C-BE32-E72D297353CC}">
              <c16:uniqueId val="{00000000-56D8-44B9-8085-89A826121B8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56D8-44B9-8085-89A826121B8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60.4</c:v>
                </c:pt>
                <c:pt idx="1">
                  <c:v>63.43</c:v>
                </c:pt>
                <c:pt idx="2">
                  <c:v>64.849999999999994</c:v>
                </c:pt>
                <c:pt idx="3">
                  <c:v>63.6</c:v>
                </c:pt>
                <c:pt idx="4">
                  <c:v>64.650000000000006</c:v>
                </c:pt>
              </c:numCache>
            </c:numRef>
          </c:val>
          <c:extLst>
            <c:ext xmlns:c16="http://schemas.microsoft.com/office/drawing/2014/chart" uri="{C3380CC4-5D6E-409C-BE32-E72D297353CC}">
              <c16:uniqueId val="{00000000-0996-4A2B-A56F-715C32C52B67}"/>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0996-4A2B-A56F-715C32C52B67}"/>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84.38</c:v>
                </c:pt>
                <c:pt idx="1">
                  <c:v>84.93</c:v>
                </c:pt>
                <c:pt idx="2">
                  <c:v>82.62</c:v>
                </c:pt>
                <c:pt idx="3">
                  <c:v>83.63</c:v>
                </c:pt>
                <c:pt idx="4">
                  <c:v>82.07</c:v>
                </c:pt>
              </c:numCache>
            </c:numRef>
          </c:val>
          <c:extLst>
            <c:ext xmlns:c16="http://schemas.microsoft.com/office/drawing/2014/chart" uri="{C3380CC4-5D6E-409C-BE32-E72D297353CC}">
              <c16:uniqueId val="{00000000-F53A-4C65-8764-1737D8A2E42D}"/>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F53A-4C65-8764-1737D8A2E42D}"/>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109.2</c:v>
                </c:pt>
                <c:pt idx="1">
                  <c:v>107.21</c:v>
                </c:pt>
                <c:pt idx="2">
                  <c:v>106.79</c:v>
                </c:pt>
                <c:pt idx="3">
                  <c:v>110.7</c:v>
                </c:pt>
                <c:pt idx="4">
                  <c:v>109.42</c:v>
                </c:pt>
              </c:numCache>
            </c:numRef>
          </c:val>
          <c:extLst>
            <c:ext xmlns:c16="http://schemas.microsoft.com/office/drawing/2014/chart" uri="{C3380CC4-5D6E-409C-BE32-E72D297353CC}">
              <c16:uniqueId val="{00000000-EBCC-4962-8B8C-6A084EE67D7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EBCC-4962-8B8C-6A084EE67D7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39.869999999999997</c:v>
                </c:pt>
                <c:pt idx="1">
                  <c:v>42.77</c:v>
                </c:pt>
                <c:pt idx="2">
                  <c:v>45.17</c:v>
                </c:pt>
                <c:pt idx="3">
                  <c:v>46.91</c:v>
                </c:pt>
                <c:pt idx="4">
                  <c:v>48.32</c:v>
                </c:pt>
              </c:numCache>
            </c:numRef>
          </c:val>
          <c:extLst>
            <c:ext xmlns:c16="http://schemas.microsoft.com/office/drawing/2014/chart" uri="{C3380CC4-5D6E-409C-BE32-E72D297353CC}">
              <c16:uniqueId val="{00000000-1D1C-4420-BC0E-339F2CAECF7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1D1C-4420-BC0E-339F2CAECF7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11.46</c:v>
                </c:pt>
                <c:pt idx="1">
                  <c:v>11.62</c:v>
                </c:pt>
                <c:pt idx="2">
                  <c:v>12.74</c:v>
                </c:pt>
                <c:pt idx="3">
                  <c:v>14.43</c:v>
                </c:pt>
                <c:pt idx="4">
                  <c:v>18</c:v>
                </c:pt>
              </c:numCache>
            </c:numRef>
          </c:val>
          <c:extLst>
            <c:ext xmlns:c16="http://schemas.microsoft.com/office/drawing/2014/chart" uri="{C3380CC4-5D6E-409C-BE32-E72D297353CC}">
              <c16:uniqueId val="{00000000-8335-44D9-A900-7F994042081D}"/>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8335-44D9-A900-7F994042081D}"/>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02F-415B-935A-6828D471C3C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602F-415B-935A-6828D471C3C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401.29</c:v>
                </c:pt>
                <c:pt idx="1">
                  <c:v>420.81</c:v>
                </c:pt>
                <c:pt idx="2">
                  <c:v>433.52</c:v>
                </c:pt>
                <c:pt idx="3">
                  <c:v>519.01</c:v>
                </c:pt>
                <c:pt idx="4">
                  <c:v>494.16</c:v>
                </c:pt>
              </c:numCache>
            </c:numRef>
          </c:val>
          <c:extLst>
            <c:ext xmlns:c16="http://schemas.microsoft.com/office/drawing/2014/chart" uri="{C3380CC4-5D6E-409C-BE32-E72D297353CC}">
              <c16:uniqueId val="{00000000-476D-4CFD-8BA6-0459459C1AC8}"/>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476D-4CFD-8BA6-0459459C1AC8}"/>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552.61</c:v>
                </c:pt>
                <c:pt idx="1">
                  <c:v>522.03</c:v>
                </c:pt>
                <c:pt idx="2">
                  <c:v>487.57</c:v>
                </c:pt>
                <c:pt idx="3">
                  <c:v>469.06</c:v>
                </c:pt>
                <c:pt idx="4">
                  <c:v>439.49</c:v>
                </c:pt>
              </c:numCache>
            </c:numRef>
          </c:val>
          <c:extLst>
            <c:ext xmlns:c16="http://schemas.microsoft.com/office/drawing/2014/chart" uri="{C3380CC4-5D6E-409C-BE32-E72D297353CC}">
              <c16:uniqueId val="{00000000-3AAB-4BED-BB8C-C17088AC5BB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3AAB-4BED-BB8C-C17088AC5BB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87</c:v>
                </c:pt>
                <c:pt idx="1">
                  <c:v>87.48</c:v>
                </c:pt>
                <c:pt idx="2">
                  <c:v>86.03</c:v>
                </c:pt>
                <c:pt idx="3">
                  <c:v>93.25</c:v>
                </c:pt>
                <c:pt idx="4">
                  <c:v>90.03</c:v>
                </c:pt>
              </c:numCache>
            </c:numRef>
          </c:val>
          <c:extLst>
            <c:ext xmlns:c16="http://schemas.microsoft.com/office/drawing/2014/chart" uri="{C3380CC4-5D6E-409C-BE32-E72D297353CC}">
              <c16:uniqueId val="{00000000-304D-4C5C-8E2B-0942347F23E1}"/>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304D-4C5C-8E2B-0942347F23E1}"/>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182.24</c:v>
                </c:pt>
                <c:pt idx="1">
                  <c:v>182.3</c:v>
                </c:pt>
                <c:pt idx="2">
                  <c:v>185.19</c:v>
                </c:pt>
                <c:pt idx="3">
                  <c:v>171.54</c:v>
                </c:pt>
                <c:pt idx="4">
                  <c:v>179.31</c:v>
                </c:pt>
              </c:numCache>
            </c:numRef>
          </c:val>
          <c:extLst>
            <c:ext xmlns:c16="http://schemas.microsoft.com/office/drawing/2014/chart" uri="{C3380CC4-5D6E-409C-BE32-E72D297353CC}">
              <c16:uniqueId val="{00000000-3C3B-4FA3-8B4D-A7F802FB056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3C3B-4FA3-8B4D-A7F802FB056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1" zoomScaleNormal="81"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大分県　日田市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1"/>
      <c r="AE6" s="71"/>
      <c r="AF6" s="71"/>
      <c r="AG6" s="7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1" t="s">
        <v>1</v>
      </c>
      <c r="C7" s="42"/>
      <c r="D7" s="42"/>
      <c r="E7" s="42"/>
      <c r="F7" s="42"/>
      <c r="G7" s="42"/>
      <c r="H7" s="42"/>
      <c r="I7" s="41" t="s">
        <v>2</v>
      </c>
      <c r="J7" s="42"/>
      <c r="K7" s="42"/>
      <c r="L7" s="42"/>
      <c r="M7" s="42"/>
      <c r="N7" s="42"/>
      <c r="O7" s="60"/>
      <c r="P7" s="43" t="s">
        <v>3</v>
      </c>
      <c r="Q7" s="43"/>
      <c r="R7" s="43"/>
      <c r="S7" s="43"/>
      <c r="T7" s="43"/>
      <c r="U7" s="43"/>
      <c r="V7" s="43"/>
      <c r="W7" s="43" t="s">
        <v>4</v>
      </c>
      <c r="X7" s="43"/>
      <c r="Y7" s="43"/>
      <c r="Z7" s="43"/>
      <c r="AA7" s="43"/>
      <c r="AB7" s="43"/>
      <c r="AC7" s="43"/>
      <c r="AD7" s="43" t="s">
        <v>5</v>
      </c>
      <c r="AE7" s="43"/>
      <c r="AF7" s="43"/>
      <c r="AG7" s="43"/>
      <c r="AH7" s="43"/>
      <c r="AI7" s="43"/>
      <c r="AJ7" s="43"/>
      <c r="AK7" s="2"/>
      <c r="AL7" s="43" t="s">
        <v>6</v>
      </c>
      <c r="AM7" s="43"/>
      <c r="AN7" s="43"/>
      <c r="AO7" s="43"/>
      <c r="AP7" s="43"/>
      <c r="AQ7" s="43"/>
      <c r="AR7" s="43"/>
      <c r="AS7" s="43"/>
      <c r="AT7" s="41" t="s">
        <v>7</v>
      </c>
      <c r="AU7" s="42"/>
      <c r="AV7" s="42"/>
      <c r="AW7" s="42"/>
      <c r="AX7" s="42"/>
      <c r="AY7" s="42"/>
      <c r="AZ7" s="42"/>
      <c r="BA7" s="42"/>
      <c r="BB7" s="43" t="s">
        <v>8</v>
      </c>
      <c r="BC7" s="43"/>
      <c r="BD7" s="43"/>
      <c r="BE7" s="43"/>
      <c r="BF7" s="43"/>
      <c r="BG7" s="43"/>
      <c r="BH7" s="43"/>
      <c r="BI7" s="43"/>
      <c r="BJ7" s="3"/>
      <c r="BK7" s="3"/>
      <c r="BL7" s="72" t="s">
        <v>9</v>
      </c>
      <c r="BM7" s="73"/>
      <c r="BN7" s="73"/>
      <c r="BO7" s="73"/>
      <c r="BP7" s="73"/>
      <c r="BQ7" s="73"/>
      <c r="BR7" s="73"/>
      <c r="BS7" s="73"/>
      <c r="BT7" s="73"/>
      <c r="BU7" s="73"/>
      <c r="BV7" s="73"/>
      <c r="BW7" s="73"/>
      <c r="BX7" s="73"/>
      <c r="BY7" s="74"/>
    </row>
    <row r="8" spans="1:78" ht="18.75" customHeight="1" x14ac:dyDescent="0.15">
      <c r="A8" s="2"/>
      <c r="B8" s="65" t="str">
        <f>データ!$I$6</f>
        <v>法適用</v>
      </c>
      <c r="C8" s="66"/>
      <c r="D8" s="66"/>
      <c r="E8" s="66"/>
      <c r="F8" s="66"/>
      <c r="G8" s="66"/>
      <c r="H8" s="66"/>
      <c r="I8" s="65" t="str">
        <f>データ!$J$6</f>
        <v>水道事業</v>
      </c>
      <c r="J8" s="66"/>
      <c r="K8" s="66"/>
      <c r="L8" s="66"/>
      <c r="M8" s="66"/>
      <c r="N8" s="66"/>
      <c r="O8" s="67"/>
      <c r="P8" s="68" t="str">
        <f>データ!$K$6</f>
        <v>末端給水事業</v>
      </c>
      <c r="Q8" s="68"/>
      <c r="R8" s="68"/>
      <c r="S8" s="68"/>
      <c r="T8" s="68"/>
      <c r="U8" s="68"/>
      <c r="V8" s="68"/>
      <c r="W8" s="68" t="str">
        <f>データ!$L$6</f>
        <v>A5</v>
      </c>
      <c r="X8" s="68"/>
      <c r="Y8" s="68"/>
      <c r="Z8" s="68"/>
      <c r="AA8" s="68"/>
      <c r="AB8" s="68"/>
      <c r="AC8" s="68"/>
      <c r="AD8" s="68" t="str">
        <f>データ!$M$6</f>
        <v>非設置</v>
      </c>
      <c r="AE8" s="68"/>
      <c r="AF8" s="68"/>
      <c r="AG8" s="68"/>
      <c r="AH8" s="68"/>
      <c r="AI8" s="68"/>
      <c r="AJ8" s="68"/>
      <c r="AK8" s="2"/>
      <c r="AL8" s="59">
        <f>データ!$R$6</f>
        <v>60207</v>
      </c>
      <c r="AM8" s="59"/>
      <c r="AN8" s="59"/>
      <c r="AO8" s="59"/>
      <c r="AP8" s="59"/>
      <c r="AQ8" s="59"/>
      <c r="AR8" s="59"/>
      <c r="AS8" s="59"/>
      <c r="AT8" s="36">
        <f>データ!$S$6</f>
        <v>666.03</v>
      </c>
      <c r="AU8" s="37"/>
      <c r="AV8" s="37"/>
      <c r="AW8" s="37"/>
      <c r="AX8" s="37"/>
      <c r="AY8" s="37"/>
      <c r="AZ8" s="37"/>
      <c r="BA8" s="37"/>
      <c r="BB8" s="48">
        <f>データ!$T$6</f>
        <v>90.4</v>
      </c>
      <c r="BC8" s="48"/>
      <c r="BD8" s="48"/>
      <c r="BE8" s="48"/>
      <c r="BF8" s="48"/>
      <c r="BG8" s="48"/>
      <c r="BH8" s="48"/>
      <c r="BI8" s="48"/>
      <c r="BJ8" s="3"/>
      <c r="BK8" s="3"/>
      <c r="BL8" s="61" t="s">
        <v>10</v>
      </c>
      <c r="BM8" s="62"/>
      <c r="BN8" s="63" t="s">
        <v>11</v>
      </c>
      <c r="BO8" s="63"/>
      <c r="BP8" s="63"/>
      <c r="BQ8" s="63"/>
      <c r="BR8" s="63"/>
      <c r="BS8" s="63"/>
      <c r="BT8" s="63"/>
      <c r="BU8" s="63"/>
      <c r="BV8" s="63"/>
      <c r="BW8" s="63"/>
      <c r="BX8" s="63"/>
      <c r="BY8" s="64"/>
    </row>
    <row r="9" spans="1:78" ht="18.75" customHeight="1" x14ac:dyDescent="0.15">
      <c r="A9" s="2"/>
      <c r="B9" s="41" t="s">
        <v>12</v>
      </c>
      <c r="C9" s="42"/>
      <c r="D9" s="42"/>
      <c r="E9" s="42"/>
      <c r="F9" s="42"/>
      <c r="G9" s="42"/>
      <c r="H9" s="42"/>
      <c r="I9" s="41" t="s">
        <v>13</v>
      </c>
      <c r="J9" s="42"/>
      <c r="K9" s="42"/>
      <c r="L9" s="42"/>
      <c r="M9" s="42"/>
      <c r="N9" s="42"/>
      <c r="O9" s="60"/>
      <c r="P9" s="43" t="s">
        <v>14</v>
      </c>
      <c r="Q9" s="43"/>
      <c r="R9" s="43"/>
      <c r="S9" s="43"/>
      <c r="T9" s="43"/>
      <c r="U9" s="43"/>
      <c r="V9" s="43"/>
      <c r="W9" s="43" t="s">
        <v>15</v>
      </c>
      <c r="X9" s="43"/>
      <c r="Y9" s="43"/>
      <c r="Z9" s="43"/>
      <c r="AA9" s="43"/>
      <c r="AB9" s="43"/>
      <c r="AC9" s="43"/>
      <c r="AD9" s="2"/>
      <c r="AE9" s="2"/>
      <c r="AF9" s="2"/>
      <c r="AG9" s="2"/>
      <c r="AH9" s="2"/>
      <c r="AI9" s="2"/>
      <c r="AJ9" s="2"/>
      <c r="AK9" s="2"/>
      <c r="AL9" s="43" t="s">
        <v>16</v>
      </c>
      <c r="AM9" s="43"/>
      <c r="AN9" s="43"/>
      <c r="AO9" s="43"/>
      <c r="AP9" s="43"/>
      <c r="AQ9" s="43"/>
      <c r="AR9" s="43"/>
      <c r="AS9" s="43"/>
      <c r="AT9" s="41" t="s">
        <v>17</v>
      </c>
      <c r="AU9" s="42"/>
      <c r="AV9" s="42"/>
      <c r="AW9" s="42"/>
      <c r="AX9" s="42"/>
      <c r="AY9" s="42"/>
      <c r="AZ9" s="42"/>
      <c r="BA9" s="42"/>
      <c r="BB9" s="43" t="s">
        <v>18</v>
      </c>
      <c r="BC9" s="43"/>
      <c r="BD9" s="43"/>
      <c r="BE9" s="43"/>
      <c r="BF9" s="43"/>
      <c r="BG9" s="43"/>
      <c r="BH9" s="43"/>
      <c r="BI9" s="43"/>
      <c r="BJ9" s="3"/>
      <c r="BK9" s="3"/>
      <c r="BL9" s="44" t="s">
        <v>19</v>
      </c>
      <c r="BM9" s="45"/>
      <c r="BN9" s="46" t="s">
        <v>20</v>
      </c>
      <c r="BO9" s="46"/>
      <c r="BP9" s="46"/>
      <c r="BQ9" s="46"/>
      <c r="BR9" s="46"/>
      <c r="BS9" s="46"/>
      <c r="BT9" s="46"/>
      <c r="BU9" s="46"/>
      <c r="BV9" s="46"/>
      <c r="BW9" s="46"/>
      <c r="BX9" s="46"/>
      <c r="BY9" s="47"/>
    </row>
    <row r="10" spans="1:78" ht="18.75" customHeight="1" x14ac:dyDescent="0.15">
      <c r="A10" s="2"/>
      <c r="B10" s="36" t="str">
        <f>データ!$N$6</f>
        <v>-</v>
      </c>
      <c r="C10" s="37"/>
      <c r="D10" s="37"/>
      <c r="E10" s="37"/>
      <c r="F10" s="37"/>
      <c r="G10" s="37"/>
      <c r="H10" s="37"/>
      <c r="I10" s="36">
        <f>データ!$O$6</f>
        <v>69.33</v>
      </c>
      <c r="J10" s="37"/>
      <c r="K10" s="37"/>
      <c r="L10" s="37"/>
      <c r="M10" s="37"/>
      <c r="N10" s="37"/>
      <c r="O10" s="58"/>
      <c r="P10" s="48">
        <f>データ!$P$6</f>
        <v>78.209999999999994</v>
      </c>
      <c r="Q10" s="48"/>
      <c r="R10" s="48"/>
      <c r="S10" s="48"/>
      <c r="T10" s="48"/>
      <c r="U10" s="48"/>
      <c r="V10" s="48"/>
      <c r="W10" s="59">
        <f>データ!$Q$6</f>
        <v>3160</v>
      </c>
      <c r="X10" s="59"/>
      <c r="Y10" s="59"/>
      <c r="Z10" s="59"/>
      <c r="AA10" s="59"/>
      <c r="AB10" s="59"/>
      <c r="AC10" s="59"/>
      <c r="AD10" s="2"/>
      <c r="AE10" s="2"/>
      <c r="AF10" s="2"/>
      <c r="AG10" s="2"/>
      <c r="AH10" s="2"/>
      <c r="AI10" s="2"/>
      <c r="AJ10" s="2"/>
      <c r="AK10" s="2"/>
      <c r="AL10" s="59">
        <f>データ!$U$6</f>
        <v>46668</v>
      </c>
      <c r="AM10" s="59"/>
      <c r="AN10" s="59"/>
      <c r="AO10" s="59"/>
      <c r="AP10" s="59"/>
      <c r="AQ10" s="59"/>
      <c r="AR10" s="59"/>
      <c r="AS10" s="59"/>
      <c r="AT10" s="36">
        <f>データ!$V$6</f>
        <v>76.599999999999994</v>
      </c>
      <c r="AU10" s="37"/>
      <c r="AV10" s="37"/>
      <c r="AW10" s="37"/>
      <c r="AX10" s="37"/>
      <c r="AY10" s="37"/>
      <c r="AZ10" s="37"/>
      <c r="BA10" s="37"/>
      <c r="BB10" s="48">
        <f>データ!$W$6</f>
        <v>609.24</v>
      </c>
      <c r="BC10" s="48"/>
      <c r="BD10" s="48"/>
      <c r="BE10" s="48"/>
      <c r="BF10" s="48"/>
      <c r="BG10" s="48"/>
      <c r="BH10" s="48"/>
      <c r="BI10" s="48"/>
      <c r="BJ10" s="2"/>
      <c r="BK10" s="2"/>
      <c r="BL10" s="49" t="s">
        <v>21</v>
      </c>
      <c r="BM10" s="50"/>
      <c r="BN10" s="51" t="s">
        <v>22</v>
      </c>
      <c r="BO10" s="51"/>
      <c r="BP10" s="51"/>
      <c r="BQ10" s="51"/>
      <c r="BR10" s="51"/>
      <c r="BS10" s="51"/>
      <c r="BT10" s="51"/>
      <c r="BU10" s="51"/>
      <c r="BV10" s="51"/>
      <c r="BW10" s="51"/>
      <c r="BX10" s="51"/>
      <c r="BY10" s="5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23</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24</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30" t="s">
        <v>25</v>
      </c>
      <c r="BM14" s="31"/>
      <c r="BN14" s="31"/>
      <c r="BO14" s="31"/>
      <c r="BP14" s="31"/>
      <c r="BQ14" s="31"/>
      <c r="BR14" s="31"/>
      <c r="BS14" s="31"/>
      <c r="BT14" s="31"/>
      <c r="BU14" s="31"/>
      <c r="BV14" s="31"/>
      <c r="BW14" s="31"/>
      <c r="BX14" s="31"/>
      <c r="BY14" s="31"/>
      <c r="BZ14" s="32"/>
    </row>
    <row r="15" spans="1:78" ht="13.5" customHeight="1" x14ac:dyDescent="0.15">
      <c r="A15" s="2"/>
      <c r="B15" s="38"/>
      <c r="C15" s="39"/>
      <c r="D15" s="39"/>
      <c r="E15" s="39"/>
      <c r="F15" s="39"/>
      <c r="G15" s="39"/>
      <c r="H15" s="39"/>
      <c r="I15" s="39"/>
      <c r="J15" s="39"/>
      <c r="K15" s="39"/>
      <c r="L15" s="39"/>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40"/>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3" t="s">
        <v>111</v>
      </c>
      <c r="BM16" s="84"/>
      <c r="BN16" s="84"/>
      <c r="BO16" s="84"/>
      <c r="BP16" s="84"/>
      <c r="BQ16" s="84"/>
      <c r="BR16" s="84"/>
      <c r="BS16" s="84"/>
      <c r="BT16" s="84"/>
      <c r="BU16" s="84"/>
      <c r="BV16" s="84"/>
      <c r="BW16" s="84"/>
      <c r="BX16" s="84"/>
      <c r="BY16" s="84"/>
      <c r="BZ16" s="85"/>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3"/>
      <c r="BM17" s="84"/>
      <c r="BN17" s="84"/>
      <c r="BO17" s="84"/>
      <c r="BP17" s="84"/>
      <c r="BQ17" s="84"/>
      <c r="BR17" s="84"/>
      <c r="BS17" s="84"/>
      <c r="BT17" s="84"/>
      <c r="BU17" s="84"/>
      <c r="BV17" s="84"/>
      <c r="BW17" s="84"/>
      <c r="BX17" s="84"/>
      <c r="BY17" s="84"/>
      <c r="BZ17" s="85"/>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3"/>
      <c r="BM18" s="84"/>
      <c r="BN18" s="84"/>
      <c r="BO18" s="84"/>
      <c r="BP18" s="84"/>
      <c r="BQ18" s="84"/>
      <c r="BR18" s="84"/>
      <c r="BS18" s="84"/>
      <c r="BT18" s="84"/>
      <c r="BU18" s="84"/>
      <c r="BV18" s="84"/>
      <c r="BW18" s="84"/>
      <c r="BX18" s="84"/>
      <c r="BY18" s="84"/>
      <c r="BZ18" s="85"/>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3"/>
      <c r="BM19" s="84"/>
      <c r="BN19" s="84"/>
      <c r="BO19" s="84"/>
      <c r="BP19" s="84"/>
      <c r="BQ19" s="84"/>
      <c r="BR19" s="84"/>
      <c r="BS19" s="84"/>
      <c r="BT19" s="84"/>
      <c r="BU19" s="84"/>
      <c r="BV19" s="84"/>
      <c r="BW19" s="84"/>
      <c r="BX19" s="84"/>
      <c r="BY19" s="84"/>
      <c r="BZ19" s="85"/>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3"/>
      <c r="BM20" s="84"/>
      <c r="BN20" s="84"/>
      <c r="BO20" s="84"/>
      <c r="BP20" s="84"/>
      <c r="BQ20" s="84"/>
      <c r="BR20" s="84"/>
      <c r="BS20" s="84"/>
      <c r="BT20" s="84"/>
      <c r="BU20" s="84"/>
      <c r="BV20" s="84"/>
      <c r="BW20" s="84"/>
      <c r="BX20" s="84"/>
      <c r="BY20" s="84"/>
      <c r="BZ20" s="85"/>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3"/>
      <c r="BM21" s="84"/>
      <c r="BN21" s="84"/>
      <c r="BO21" s="84"/>
      <c r="BP21" s="84"/>
      <c r="BQ21" s="84"/>
      <c r="BR21" s="84"/>
      <c r="BS21" s="84"/>
      <c r="BT21" s="84"/>
      <c r="BU21" s="84"/>
      <c r="BV21" s="84"/>
      <c r="BW21" s="84"/>
      <c r="BX21" s="84"/>
      <c r="BY21" s="84"/>
      <c r="BZ21" s="85"/>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3"/>
      <c r="BM22" s="84"/>
      <c r="BN22" s="84"/>
      <c r="BO22" s="84"/>
      <c r="BP22" s="84"/>
      <c r="BQ22" s="84"/>
      <c r="BR22" s="84"/>
      <c r="BS22" s="84"/>
      <c r="BT22" s="84"/>
      <c r="BU22" s="84"/>
      <c r="BV22" s="84"/>
      <c r="BW22" s="84"/>
      <c r="BX22" s="84"/>
      <c r="BY22" s="84"/>
      <c r="BZ22" s="85"/>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3"/>
      <c r="BM23" s="84"/>
      <c r="BN23" s="84"/>
      <c r="BO23" s="84"/>
      <c r="BP23" s="84"/>
      <c r="BQ23" s="84"/>
      <c r="BR23" s="84"/>
      <c r="BS23" s="84"/>
      <c r="BT23" s="84"/>
      <c r="BU23" s="84"/>
      <c r="BV23" s="84"/>
      <c r="BW23" s="84"/>
      <c r="BX23" s="84"/>
      <c r="BY23" s="84"/>
      <c r="BZ23" s="85"/>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3"/>
      <c r="BM24" s="84"/>
      <c r="BN24" s="84"/>
      <c r="BO24" s="84"/>
      <c r="BP24" s="84"/>
      <c r="BQ24" s="84"/>
      <c r="BR24" s="84"/>
      <c r="BS24" s="84"/>
      <c r="BT24" s="84"/>
      <c r="BU24" s="84"/>
      <c r="BV24" s="84"/>
      <c r="BW24" s="84"/>
      <c r="BX24" s="84"/>
      <c r="BY24" s="84"/>
      <c r="BZ24" s="85"/>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3"/>
      <c r="BM25" s="84"/>
      <c r="BN25" s="84"/>
      <c r="BO25" s="84"/>
      <c r="BP25" s="84"/>
      <c r="BQ25" s="84"/>
      <c r="BR25" s="84"/>
      <c r="BS25" s="84"/>
      <c r="BT25" s="84"/>
      <c r="BU25" s="84"/>
      <c r="BV25" s="84"/>
      <c r="BW25" s="84"/>
      <c r="BX25" s="84"/>
      <c r="BY25" s="84"/>
      <c r="BZ25" s="85"/>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3"/>
      <c r="BM26" s="84"/>
      <c r="BN26" s="84"/>
      <c r="BO26" s="84"/>
      <c r="BP26" s="84"/>
      <c r="BQ26" s="84"/>
      <c r="BR26" s="84"/>
      <c r="BS26" s="84"/>
      <c r="BT26" s="84"/>
      <c r="BU26" s="84"/>
      <c r="BV26" s="84"/>
      <c r="BW26" s="84"/>
      <c r="BX26" s="84"/>
      <c r="BY26" s="84"/>
      <c r="BZ26" s="85"/>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3"/>
      <c r="BM27" s="84"/>
      <c r="BN27" s="84"/>
      <c r="BO27" s="84"/>
      <c r="BP27" s="84"/>
      <c r="BQ27" s="84"/>
      <c r="BR27" s="84"/>
      <c r="BS27" s="84"/>
      <c r="BT27" s="84"/>
      <c r="BU27" s="84"/>
      <c r="BV27" s="84"/>
      <c r="BW27" s="84"/>
      <c r="BX27" s="84"/>
      <c r="BY27" s="84"/>
      <c r="BZ27" s="85"/>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3"/>
      <c r="BM28" s="84"/>
      <c r="BN28" s="84"/>
      <c r="BO28" s="84"/>
      <c r="BP28" s="84"/>
      <c r="BQ28" s="84"/>
      <c r="BR28" s="84"/>
      <c r="BS28" s="84"/>
      <c r="BT28" s="84"/>
      <c r="BU28" s="84"/>
      <c r="BV28" s="84"/>
      <c r="BW28" s="84"/>
      <c r="BX28" s="84"/>
      <c r="BY28" s="84"/>
      <c r="BZ28" s="85"/>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3"/>
      <c r="BM29" s="84"/>
      <c r="BN29" s="84"/>
      <c r="BO29" s="84"/>
      <c r="BP29" s="84"/>
      <c r="BQ29" s="84"/>
      <c r="BR29" s="84"/>
      <c r="BS29" s="84"/>
      <c r="BT29" s="84"/>
      <c r="BU29" s="84"/>
      <c r="BV29" s="84"/>
      <c r="BW29" s="84"/>
      <c r="BX29" s="84"/>
      <c r="BY29" s="84"/>
      <c r="BZ29" s="85"/>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3"/>
      <c r="BM30" s="84"/>
      <c r="BN30" s="84"/>
      <c r="BO30" s="84"/>
      <c r="BP30" s="84"/>
      <c r="BQ30" s="84"/>
      <c r="BR30" s="84"/>
      <c r="BS30" s="84"/>
      <c r="BT30" s="84"/>
      <c r="BU30" s="84"/>
      <c r="BV30" s="84"/>
      <c r="BW30" s="84"/>
      <c r="BX30" s="84"/>
      <c r="BY30" s="84"/>
      <c r="BZ30" s="85"/>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3"/>
      <c r="BM31" s="84"/>
      <c r="BN31" s="84"/>
      <c r="BO31" s="84"/>
      <c r="BP31" s="84"/>
      <c r="BQ31" s="84"/>
      <c r="BR31" s="84"/>
      <c r="BS31" s="84"/>
      <c r="BT31" s="84"/>
      <c r="BU31" s="84"/>
      <c r="BV31" s="84"/>
      <c r="BW31" s="84"/>
      <c r="BX31" s="84"/>
      <c r="BY31" s="84"/>
      <c r="BZ31" s="85"/>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3"/>
      <c r="BM32" s="84"/>
      <c r="BN32" s="84"/>
      <c r="BO32" s="84"/>
      <c r="BP32" s="84"/>
      <c r="BQ32" s="84"/>
      <c r="BR32" s="84"/>
      <c r="BS32" s="84"/>
      <c r="BT32" s="84"/>
      <c r="BU32" s="84"/>
      <c r="BV32" s="84"/>
      <c r="BW32" s="84"/>
      <c r="BX32" s="84"/>
      <c r="BY32" s="84"/>
      <c r="BZ32" s="85"/>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3"/>
      <c r="BM33" s="84"/>
      <c r="BN33" s="84"/>
      <c r="BO33" s="84"/>
      <c r="BP33" s="84"/>
      <c r="BQ33" s="84"/>
      <c r="BR33" s="84"/>
      <c r="BS33" s="84"/>
      <c r="BT33" s="84"/>
      <c r="BU33" s="84"/>
      <c r="BV33" s="84"/>
      <c r="BW33" s="84"/>
      <c r="BX33" s="84"/>
      <c r="BY33" s="84"/>
      <c r="BZ33" s="85"/>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3"/>
      <c r="BM34" s="84"/>
      <c r="BN34" s="84"/>
      <c r="BO34" s="84"/>
      <c r="BP34" s="84"/>
      <c r="BQ34" s="84"/>
      <c r="BR34" s="84"/>
      <c r="BS34" s="84"/>
      <c r="BT34" s="84"/>
      <c r="BU34" s="84"/>
      <c r="BV34" s="84"/>
      <c r="BW34" s="84"/>
      <c r="BX34" s="84"/>
      <c r="BY34" s="84"/>
      <c r="BZ34" s="85"/>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3"/>
      <c r="BM35" s="84"/>
      <c r="BN35" s="84"/>
      <c r="BO35" s="84"/>
      <c r="BP35" s="84"/>
      <c r="BQ35" s="84"/>
      <c r="BR35" s="84"/>
      <c r="BS35" s="84"/>
      <c r="BT35" s="84"/>
      <c r="BU35" s="84"/>
      <c r="BV35" s="84"/>
      <c r="BW35" s="84"/>
      <c r="BX35" s="84"/>
      <c r="BY35" s="84"/>
      <c r="BZ35" s="85"/>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3"/>
      <c r="BM36" s="84"/>
      <c r="BN36" s="84"/>
      <c r="BO36" s="84"/>
      <c r="BP36" s="84"/>
      <c r="BQ36" s="84"/>
      <c r="BR36" s="84"/>
      <c r="BS36" s="84"/>
      <c r="BT36" s="84"/>
      <c r="BU36" s="84"/>
      <c r="BV36" s="84"/>
      <c r="BW36" s="84"/>
      <c r="BX36" s="84"/>
      <c r="BY36" s="84"/>
      <c r="BZ36" s="85"/>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3"/>
      <c r="BM37" s="84"/>
      <c r="BN37" s="84"/>
      <c r="BO37" s="84"/>
      <c r="BP37" s="84"/>
      <c r="BQ37" s="84"/>
      <c r="BR37" s="84"/>
      <c r="BS37" s="84"/>
      <c r="BT37" s="84"/>
      <c r="BU37" s="84"/>
      <c r="BV37" s="84"/>
      <c r="BW37" s="84"/>
      <c r="BX37" s="84"/>
      <c r="BY37" s="84"/>
      <c r="BZ37" s="85"/>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3"/>
      <c r="BM38" s="84"/>
      <c r="BN38" s="84"/>
      <c r="BO38" s="84"/>
      <c r="BP38" s="84"/>
      <c r="BQ38" s="84"/>
      <c r="BR38" s="84"/>
      <c r="BS38" s="84"/>
      <c r="BT38" s="84"/>
      <c r="BU38" s="84"/>
      <c r="BV38" s="84"/>
      <c r="BW38" s="84"/>
      <c r="BX38" s="84"/>
      <c r="BY38" s="84"/>
      <c r="BZ38" s="85"/>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3"/>
      <c r="BM39" s="84"/>
      <c r="BN39" s="84"/>
      <c r="BO39" s="84"/>
      <c r="BP39" s="84"/>
      <c r="BQ39" s="84"/>
      <c r="BR39" s="84"/>
      <c r="BS39" s="84"/>
      <c r="BT39" s="84"/>
      <c r="BU39" s="84"/>
      <c r="BV39" s="84"/>
      <c r="BW39" s="84"/>
      <c r="BX39" s="84"/>
      <c r="BY39" s="84"/>
      <c r="BZ39" s="85"/>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3"/>
      <c r="BM40" s="84"/>
      <c r="BN40" s="84"/>
      <c r="BO40" s="84"/>
      <c r="BP40" s="84"/>
      <c r="BQ40" s="84"/>
      <c r="BR40" s="84"/>
      <c r="BS40" s="84"/>
      <c r="BT40" s="84"/>
      <c r="BU40" s="84"/>
      <c r="BV40" s="84"/>
      <c r="BW40" s="84"/>
      <c r="BX40" s="84"/>
      <c r="BY40" s="84"/>
      <c r="BZ40" s="85"/>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3"/>
      <c r="BM41" s="84"/>
      <c r="BN41" s="84"/>
      <c r="BO41" s="84"/>
      <c r="BP41" s="84"/>
      <c r="BQ41" s="84"/>
      <c r="BR41" s="84"/>
      <c r="BS41" s="84"/>
      <c r="BT41" s="84"/>
      <c r="BU41" s="84"/>
      <c r="BV41" s="84"/>
      <c r="BW41" s="84"/>
      <c r="BX41" s="84"/>
      <c r="BY41" s="84"/>
      <c r="BZ41" s="85"/>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3"/>
      <c r="BM42" s="84"/>
      <c r="BN42" s="84"/>
      <c r="BO42" s="84"/>
      <c r="BP42" s="84"/>
      <c r="BQ42" s="84"/>
      <c r="BR42" s="84"/>
      <c r="BS42" s="84"/>
      <c r="BT42" s="84"/>
      <c r="BU42" s="84"/>
      <c r="BV42" s="84"/>
      <c r="BW42" s="84"/>
      <c r="BX42" s="84"/>
      <c r="BY42" s="84"/>
      <c r="BZ42" s="85"/>
    </row>
    <row r="43" spans="1:78" ht="27.7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3"/>
      <c r="BM43" s="84"/>
      <c r="BN43" s="84"/>
      <c r="BO43" s="84"/>
      <c r="BP43" s="84"/>
      <c r="BQ43" s="84"/>
      <c r="BR43" s="84"/>
      <c r="BS43" s="84"/>
      <c r="BT43" s="84"/>
      <c r="BU43" s="84"/>
      <c r="BV43" s="84"/>
      <c r="BW43" s="84"/>
      <c r="BX43" s="84"/>
      <c r="BY43" s="84"/>
      <c r="BZ43" s="85"/>
    </row>
    <row r="44" spans="1:78" ht="34.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6"/>
      <c r="BM44" s="87"/>
      <c r="BN44" s="87"/>
      <c r="BO44" s="87"/>
      <c r="BP44" s="87"/>
      <c r="BQ44" s="87"/>
      <c r="BR44" s="87"/>
      <c r="BS44" s="87"/>
      <c r="BT44" s="87"/>
      <c r="BU44" s="87"/>
      <c r="BV44" s="87"/>
      <c r="BW44" s="87"/>
      <c r="BX44" s="87"/>
      <c r="BY44" s="87"/>
      <c r="BZ44" s="8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3" t="s">
        <v>112</v>
      </c>
      <c r="BM47" s="84"/>
      <c r="BN47" s="84"/>
      <c r="BO47" s="84"/>
      <c r="BP47" s="84"/>
      <c r="BQ47" s="84"/>
      <c r="BR47" s="84"/>
      <c r="BS47" s="84"/>
      <c r="BT47" s="84"/>
      <c r="BU47" s="84"/>
      <c r="BV47" s="84"/>
      <c r="BW47" s="84"/>
      <c r="BX47" s="84"/>
      <c r="BY47" s="84"/>
      <c r="BZ47" s="85"/>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3"/>
      <c r="BM48" s="84"/>
      <c r="BN48" s="84"/>
      <c r="BO48" s="84"/>
      <c r="BP48" s="84"/>
      <c r="BQ48" s="84"/>
      <c r="BR48" s="84"/>
      <c r="BS48" s="84"/>
      <c r="BT48" s="84"/>
      <c r="BU48" s="84"/>
      <c r="BV48" s="84"/>
      <c r="BW48" s="84"/>
      <c r="BX48" s="84"/>
      <c r="BY48" s="84"/>
      <c r="BZ48" s="85"/>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3"/>
      <c r="BM49" s="84"/>
      <c r="BN49" s="84"/>
      <c r="BO49" s="84"/>
      <c r="BP49" s="84"/>
      <c r="BQ49" s="84"/>
      <c r="BR49" s="84"/>
      <c r="BS49" s="84"/>
      <c r="BT49" s="84"/>
      <c r="BU49" s="84"/>
      <c r="BV49" s="84"/>
      <c r="BW49" s="84"/>
      <c r="BX49" s="84"/>
      <c r="BY49" s="84"/>
      <c r="BZ49" s="85"/>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3"/>
      <c r="BM50" s="84"/>
      <c r="BN50" s="84"/>
      <c r="BO50" s="84"/>
      <c r="BP50" s="84"/>
      <c r="BQ50" s="84"/>
      <c r="BR50" s="84"/>
      <c r="BS50" s="84"/>
      <c r="BT50" s="84"/>
      <c r="BU50" s="84"/>
      <c r="BV50" s="84"/>
      <c r="BW50" s="84"/>
      <c r="BX50" s="84"/>
      <c r="BY50" s="84"/>
      <c r="BZ50" s="85"/>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3"/>
      <c r="BM51" s="84"/>
      <c r="BN51" s="84"/>
      <c r="BO51" s="84"/>
      <c r="BP51" s="84"/>
      <c r="BQ51" s="84"/>
      <c r="BR51" s="84"/>
      <c r="BS51" s="84"/>
      <c r="BT51" s="84"/>
      <c r="BU51" s="84"/>
      <c r="BV51" s="84"/>
      <c r="BW51" s="84"/>
      <c r="BX51" s="84"/>
      <c r="BY51" s="84"/>
      <c r="BZ51" s="85"/>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3"/>
      <c r="BM52" s="84"/>
      <c r="BN52" s="84"/>
      <c r="BO52" s="84"/>
      <c r="BP52" s="84"/>
      <c r="BQ52" s="84"/>
      <c r="BR52" s="84"/>
      <c r="BS52" s="84"/>
      <c r="BT52" s="84"/>
      <c r="BU52" s="84"/>
      <c r="BV52" s="84"/>
      <c r="BW52" s="84"/>
      <c r="BX52" s="84"/>
      <c r="BY52" s="84"/>
      <c r="BZ52" s="85"/>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3"/>
      <c r="BM53" s="84"/>
      <c r="BN53" s="84"/>
      <c r="BO53" s="84"/>
      <c r="BP53" s="84"/>
      <c r="BQ53" s="84"/>
      <c r="BR53" s="84"/>
      <c r="BS53" s="84"/>
      <c r="BT53" s="84"/>
      <c r="BU53" s="84"/>
      <c r="BV53" s="84"/>
      <c r="BW53" s="84"/>
      <c r="BX53" s="84"/>
      <c r="BY53" s="84"/>
      <c r="BZ53" s="85"/>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3"/>
      <c r="BM54" s="84"/>
      <c r="BN54" s="84"/>
      <c r="BO54" s="84"/>
      <c r="BP54" s="84"/>
      <c r="BQ54" s="84"/>
      <c r="BR54" s="84"/>
      <c r="BS54" s="84"/>
      <c r="BT54" s="84"/>
      <c r="BU54" s="84"/>
      <c r="BV54" s="84"/>
      <c r="BW54" s="84"/>
      <c r="BX54" s="84"/>
      <c r="BY54" s="84"/>
      <c r="BZ54" s="85"/>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3"/>
      <c r="BM55" s="84"/>
      <c r="BN55" s="84"/>
      <c r="BO55" s="84"/>
      <c r="BP55" s="84"/>
      <c r="BQ55" s="84"/>
      <c r="BR55" s="84"/>
      <c r="BS55" s="84"/>
      <c r="BT55" s="84"/>
      <c r="BU55" s="84"/>
      <c r="BV55" s="84"/>
      <c r="BW55" s="84"/>
      <c r="BX55" s="84"/>
      <c r="BY55" s="84"/>
      <c r="BZ55" s="85"/>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3"/>
      <c r="BM56" s="84"/>
      <c r="BN56" s="84"/>
      <c r="BO56" s="84"/>
      <c r="BP56" s="84"/>
      <c r="BQ56" s="84"/>
      <c r="BR56" s="84"/>
      <c r="BS56" s="84"/>
      <c r="BT56" s="84"/>
      <c r="BU56" s="84"/>
      <c r="BV56" s="84"/>
      <c r="BW56" s="84"/>
      <c r="BX56" s="84"/>
      <c r="BY56" s="84"/>
      <c r="BZ56" s="85"/>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3"/>
      <c r="BM57" s="84"/>
      <c r="BN57" s="84"/>
      <c r="BO57" s="84"/>
      <c r="BP57" s="84"/>
      <c r="BQ57" s="84"/>
      <c r="BR57" s="84"/>
      <c r="BS57" s="84"/>
      <c r="BT57" s="84"/>
      <c r="BU57" s="84"/>
      <c r="BV57" s="84"/>
      <c r="BW57" s="84"/>
      <c r="BX57" s="84"/>
      <c r="BY57" s="84"/>
      <c r="BZ57" s="85"/>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3"/>
      <c r="BM58" s="84"/>
      <c r="BN58" s="84"/>
      <c r="BO58" s="84"/>
      <c r="BP58" s="84"/>
      <c r="BQ58" s="84"/>
      <c r="BR58" s="84"/>
      <c r="BS58" s="84"/>
      <c r="BT58" s="84"/>
      <c r="BU58" s="84"/>
      <c r="BV58" s="84"/>
      <c r="BW58" s="84"/>
      <c r="BX58" s="84"/>
      <c r="BY58" s="84"/>
      <c r="BZ58" s="85"/>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3"/>
      <c r="BM59" s="84"/>
      <c r="BN59" s="84"/>
      <c r="BO59" s="84"/>
      <c r="BP59" s="84"/>
      <c r="BQ59" s="84"/>
      <c r="BR59" s="84"/>
      <c r="BS59" s="84"/>
      <c r="BT59" s="84"/>
      <c r="BU59" s="84"/>
      <c r="BV59" s="84"/>
      <c r="BW59" s="84"/>
      <c r="BX59" s="84"/>
      <c r="BY59" s="84"/>
      <c r="BZ59" s="85"/>
    </row>
    <row r="60" spans="1:78" ht="13.5" customHeight="1" x14ac:dyDescent="0.15">
      <c r="A60" s="2"/>
      <c r="B60" s="38" t="s">
        <v>27</v>
      </c>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c r="AK60" s="39"/>
      <c r="AL60" s="39"/>
      <c r="AM60" s="39"/>
      <c r="AN60" s="39"/>
      <c r="AO60" s="39"/>
      <c r="AP60" s="39"/>
      <c r="AQ60" s="39"/>
      <c r="AR60" s="39"/>
      <c r="AS60" s="39"/>
      <c r="AT60" s="39"/>
      <c r="AU60" s="39"/>
      <c r="AV60" s="39"/>
      <c r="AW60" s="39"/>
      <c r="AX60" s="39"/>
      <c r="AY60" s="39"/>
      <c r="AZ60" s="39"/>
      <c r="BA60" s="39"/>
      <c r="BB60" s="39"/>
      <c r="BC60" s="39"/>
      <c r="BD60" s="39"/>
      <c r="BE60" s="39"/>
      <c r="BF60" s="39"/>
      <c r="BG60" s="39"/>
      <c r="BH60" s="39"/>
      <c r="BI60" s="39"/>
      <c r="BJ60" s="40"/>
      <c r="BK60" s="2"/>
      <c r="BL60" s="83"/>
      <c r="BM60" s="84"/>
      <c r="BN60" s="84"/>
      <c r="BO60" s="84"/>
      <c r="BP60" s="84"/>
      <c r="BQ60" s="84"/>
      <c r="BR60" s="84"/>
      <c r="BS60" s="84"/>
      <c r="BT60" s="84"/>
      <c r="BU60" s="84"/>
      <c r="BV60" s="84"/>
      <c r="BW60" s="84"/>
      <c r="BX60" s="84"/>
      <c r="BY60" s="84"/>
      <c r="BZ60" s="85"/>
    </row>
    <row r="61" spans="1:78" ht="13.5" customHeight="1" x14ac:dyDescent="0.15">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40"/>
      <c r="BK61" s="2"/>
      <c r="BL61" s="83"/>
      <c r="BM61" s="84"/>
      <c r="BN61" s="84"/>
      <c r="BO61" s="84"/>
      <c r="BP61" s="84"/>
      <c r="BQ61" s="84"/>
      <c r="BR61" s="84"/>
      <c r="BS61" s="84"/>
      <c r="BT61" s="84"/>
      <c r="BU61" s="84"/>
      <c r="BV61" s="84"/>
      <c r="BW61" s="84"/>
      <c r="BX61" s="84"/>
      <c r="BY61" s="84"/>
      <c r="BZ61" s="85"/>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3"/>
      <c r="BM62" s="84"/>
      <c r="BN62" s="84"/>
      <c r="BO62" s="84"/>
      <c r="BP62" s="84"/>
      <c r="BQ62" s="84"/>
      <c r="BR62" s="84"/>
      <c r="BS62" s="84"/>
      <c r="BT62" s="84"/>
      <c r="BU62" s="84"/>
      <c r="BV62" s="84"/>
      <c r="BW62" s="84"/>
      <c r="BX62" s="84"/>
      <c r="BY62" s="84"/>
      <c r="BZ62" s="85"/>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6"/>
      <c r="BM63" s="87"/>
      <c r="BN63" s="87"/>
      <c r="BO63" s="87"/>
      <c r="BP63" s="87"/>
      <c r="BQ63" s="87"/>
      <c r="BR63" s="87"/>
      <c r="BS63" s="87"/>
      <c r="BT63" s="87"/>
      <c r="BU63" s="87"/>
      <c r="BV63" s="87"/>
      <c r="BW63" s="87"/>
      <c r="BX63" s="87"/>
      <c r="BY63" s="87"/>
      <c r="BZ63" s="8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83" t="s">
        <v>110</v>
      </c>
      <c r="BM66" s="84"/>
      <c r="BN66" s="84"/>
      <c r="BO66" s="84"/>
      <c r="BP66" s="84"/>
      <c r="BQ66" s="84"/>
      <c r="BR66" s="84"/>
      <c r="BS66" s="84"/>
      <c r="BT66" s="84"/>
      <c r="BU66" s="84"/>
      <c r="BV66" s="84"/>
      <c r="BW66" s="84"/>
      <c r="BX66" s="84"/>
      <c r="BY66" s="84"/>
      <c r="BZ66" s="85"/>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83"/>
      <c r="BM67" s="84"/>
      <c r="BN67" s="84"/>
      <c r="BO67" s="84"/>
      <c r="BP67" s="84"/>
      <c r="BQ67" s="84"/>
      <c r="BR67" s="84"/>
      <c r="BS67" s="84"/>
      <c r="BT67" s="84"/>
      <c r="BU67" s="84"/>
      <c r="BV67" s="84"/>
      <c r="BW67" s="84"/>
      <c r="BX67" s="84"/>
      <c r="BY67" s="84"/>
      <c r="BZ67" s="85"/>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83"/>
      <c r="BM68" s="84"/>
      <c r="BN68" s="84"/>
      <c r="BO68" s="84"/>
      <c r="BP68" s="84"/>
      <c r="BQ68" s="84"/>
      <c r="BR68" s="84"/>
      <c r="BS68" s="84"/>
      <c r="BT68" s="84"/>
      <c r="BU68" s="84"/>
      <c r="BV68" s="84"/>
      <c r="BW68" s="84"/>
      <c r="BX68" s="84"/>
      <c r="BY68" s="84"/>
      <c r="BZ68" s="85"/>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83"/>
      <c r="BM69" s="84"/>
      <c r="BN69" s="84"/>
      <c r="BO69" s="84"/>
      <c r="BP69" s="84"/>
      <c r="BQ69" s="84"/>
      <c r="BR69" s="84"/>
      <c r="BS69" s="84"/>
      <c r="BT69" s="84"/>
      <c r="BU69" s="84"/>
      <c r="BV69" s="84"/>
      <c r="BW69" s="84"/>
      <c r="BX69" s="84"/>
      <c r="BY69" s="84"/>
      <c r="BZ69" s="85"/>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83"/>
      <c r="BM70" s="84"/>
      <c r="BN70" s="84"/>
      <c r="BO70" s="84"/>
      <c r="BP70" s="84"/>
      <c r="BQ70" s="84"/>
      <c r="BR70" s="84"/>
      <c r="BS70" s="84"/>
      <c r="BT70" s="84"/>
      <c r="BU70" s="84"/>
      <c r="BV70" s="84"/>
      <c r="BW70" s="84"/>
      <c r="BX70" s="84"/>
      <c r="BY70" s="84"/>
      <c r="BZ70" s="85"/>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83"/>
      <c r="BM71" s="84"/>
      <c r="BN71" s="84"/>
      <c r="BO71" s="84"/>
      <c r="BP71" s="84"/>
      <c r="BQ71" s="84"/>
      <c r="BR71" s="84"/>
      <c r="BS71" s="84"/>
      <c r="BT71" s="84"/>
      <c r="BU71" s="84"/>
      <c r="BV71" s="84"/>
      <c r="BW71" s="84"/>
      <c r="BX71" s="84"/>
      <c r="BY71" s="84"/>
      <c r="BZ71" s="85"/>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83"/>
      <c r="BM72" s="84"/>
      <c r="BN72" s="84"/>
      <c r="BO72" s="84"/>
      <c r="BP72" s="84"/>
      <c r="BQ72" s="84"/>
      <c r="BR72" s="84"/>
      <c r="BS72" s="84"/>
      <c r="BT72" s="84"/>
      <c r="BU72" s="84"/>
      <c r="BV72" s="84"/>
      <c r="BW72" s="84"/>
      <c r="BX72" s="84"/>
      <c r="BY72" s="84"/>
      <c r="BZ72" s="85"/>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83"/>
      <c r="BM73" s="84"/>
      <c r="BN73" s="84"/>
      <c r="BO73" s="84"/>
      <c r="BP73" s="84"/>
      <c r="BQ73" s="84"/>
      <c r="BR73" s="84"/>
      <c r="BS73" s="84"/>
      <c r="BT73" s="84"/>
      <c r="BU73" s="84"/>
      <c r="BV73" s="84"/>
      <c r="BW73" s="84"/>
      <c r="BX73" s="84"/>
      <c r="BY73" s="84"/>
      <c r="BZ73" s="85"/>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83"/>
      <c r="BM74" s="84"/>
      <c r="BN74" s="84"/>
      <c r="BO74" s="84"/>
      <c r="BP74" s="84"/>
      <c r="BQ74" s="84"/>
      <c r="BR74" s="84"/>
      <c r="BS74" s="84"/>
      <c r="BT74" s="84"/>
      <c r="BU74" s="84"/>
      <c r="BV74" s="84"/>
      <c r="BW74" s="84"/>
      <c r="BX74" s="84"/>
      <c r="BY74" s="84"/>
      <c r="BZ74" s="85"/>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83"/>
      <c r="BM75" s="84"/>
      <c r="BN75" s="84"/>
      <c r="BO75" s="84"/>
      <c r="BP75" s="84"/>
      <c r="BQ75" s="84"/>
      <c r="BR75" s="84"/>
      <c r="BS75" s="84"/>
      <c r="BT75" s="84"/>
      <c r="BU75" s="84"/>
      <c r="BV75" s="84"/>
      <c r="BW75" s="84"/>
      <c r="BX75" s="84"/>
      <c r="BY75" s="84"/>
      <c r="BZ75" s="85"/>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83"/>
      <c r="BM76" s="84"/>
      <c r="BN76" s="84"/>
      <c r="BO76" s="84"/>
      <c r="BP76" s="84"/>
      <c r="BQ76" s="84"/>
      <c r="BR76" s="84"/>
      <c r="BS76" s="84"/>
      <c r="BT76" s="84"/>
      <c r="BU76" s="84"/>
      <c r="BV76" s="84"/>
      <c r="BW76" s="84"/>
      <c r="BX76" s="84"/>
      <c r="BY76" s="84"/>
      <c r="BZ76" s="85"/>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83"/>
      <c r="BM77" s="84"/>
      <c r="BN77" s="84"/>
      <c r="BO77" s="84"/>
      <c r="BP77" s="84"/>
      <c r="BQ77" s="84"/>
      <c r="BR77" s="84"/>
      <c r="BS77" s="84"/>
      <c r="BT77" s="84"/>
      <c r="BU77" s="84"/>
      <c r="BV77" s="84"/>
      <c r="BW77" s="84"/>
      <c r="BX77" s="84"/>
      <c r="BY77" s="84"/>
      <c r="BZ77" s="85"/>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83"/>
      <c r="BM78" s="84"/>
      <c r="BN78" s="84"/>
      <c r="BO78" s="84"/>
      <c r="BP78" s="84"/>
      <c r="BQ78" s="84"/>
      <c r="BR78" s="84"/>
      <c r="BS78" s="84"/>
      <c r="BT78" s="84"/>
      <c r="BU78" s="84"/>
      <c r="BV78" s="84"/>
      <c r="BW78" s="84"/>
      <c r="BX78" s="84"/>
      <c r="BY78" s="84"/>
      <c r="BZ78" s="85"/>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83"/>
      <c r="BM79" s="84"/>
      <c r="BN79" s="84"/>
      <c r="BO79" s="84"/>
      <c r="BP79" s="84"/>
      <c r="BQ79" s="84"/>
      <c r="BR79" s="84"/>
      <c r="BS79" s="84"/>
      <c r="BT79" s="84"/>
      <c r="BU79" s="84"/>
      <c r="BV79" s="84"/>
      <c r="BW79" s="84"/>
      <c r="BX79" s="84"/>
      <c r="BY79" s="84"/>
      <c r="BZ79" s="85"/>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83"/>
      <c r="BM80" s="84"/>
      <c r="BN80" s="84"/>
      <c r="BO80" s="84"/>
      <c r="BP80" s="84"/>
      <c r="BQ80" s="84"/>
      <c r="BR80" s="84"/>
      <c r="BS80" s="84"/>
      <c r="BT80" s="84"/>
      <c r="BU80" s="84"/>
      <c r="BV80" s="84"/>
      <c r="BW80" s="84"/>
      <c r="BX80" s="84"/>
      <c r="BY80" s="84"/>
      <c r="BZ80" s="85"/>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83"/>
      <c r="BM81" s="84"/>
      <c r="BN81" s="84"/>
      <c r="BO81" s="84"/>
      <c r="BP81" s="84"/>
      <c r="BQ81" s="84"/>
      <c r="BR81" s="84"/>
      <c r="BS81" s="84"/>
      <c r="BT81" s="84"/>
      <c r="BU81" s="84"/>
      <c r="BV81" s="84"/>
      <c r="BW81" s="84"/>
      <c r="BX81" s="84"/>
      <c r="BY81" s="84"/>
      <c r="BZ81" s="85"/>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6"/>
      <c r="BM82" s="87"/>
      <c r="BN82" s="87"/>
      <c r="BO82" s="87"/>
      <c r="BP82" s="87"/>
      <c r="BQ82" s="87"/>
      <c r="BR82" s="87"/>
      <c r="BS82" s="87"/>
      <c r="BT82" s="87"/>
      <c r="BU82" s="87"/>
      <c r="BV82" s="87"/>
      <c r="BW82" s="87"/>
      <c r="BX82" s="87"/>
      <c r="BY82" s="87"/>
      <c r="BZ82" s="88"/>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j4SdhalcOY13AE7j9JfaiHa2S8loujm2EpTGa1EQN4CJRt5D91Om3tlzJh72fcw0nynqvlfTGoF+JAU4vIVCCg==" saltValue="DZkixxOR9w05LFbnC4QdY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76" t="s">
        <v>50</v>
      </c>
      <c r="I3" s="77"/>
      <c r="J3" s="77"/>
      <c r="K3" s="77"/>
      <c r="L3" s="77"/>
      <c r="M3" s="77"/>
      <c r="N3" s="77"/>
      <c r="O3" s="77"/>
      <c r="P3" s="77"/>
      <c r="Q3" s="77"/>
      <c r="R3" s="77"/>
      <c r="S3" s="77"/>
      <c r="T3" s="77"/>
      <c r="U3" s="77"/>
      <c r="V3" s="77"/>
      <c r="W3" s="78"/>
      <c r="X3" s="82" t="s">
        <v>51</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52</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15" t="s">
        <v>53</v>
      </c>
      <c r="B4" s="17"/>
      <c r="C4" s="17"/>
      <c r="D4" s="17"/>
      <c r="E4" s="17"/>
      <c r="F4" s="17"/>
      <c r="G4" s="17"/>
      <c r="H4" s="79"/>
      <c r="I4" s="80"/>
      <c r="J4" s="80"/>
      <c r="K4" s="80"/>
      <c r="L4" s="80"/>
      <c r="M4" s="80"/>
      <c r="N4" s="80"/>
      <c r="O4" s="80"/>
      <c r="P4" s="80"/>
      <c r="Q4" s="80"/>
      <c r="R4" s="80"/>
      <c r="S4" s="80"/>
      <c r="T4" s="80"/>
      <c r="U4" s="80"/>
      <c r="V4" s="80"/>
      <c r="W4" s="81"/>
      <c r="X4" s="75" t="s">
        <v>54</v>
      </c>
      <c r="Y4" s="75"/>
      <c r="Z4" s="75"/>
      <c r="AA4" s="75"/>
      <c r="AB4" s="75"/>
      <c r="AC4" s="75"/>
      <c r="AD4" s="75"/>
      <c r="AE4" s="75"/>
      <c r="AF4" s="75"/>
      <c r="AG4" s="75"/>
      <c r="AH4" s="75"/>
      <c r="AI4" s="75" t="s">
        <v>55</v>
      </c>
      <c r="AJ4" s="75"/>
      <c r="AK4" s="75"/>
      <c r="AL4" s="75"/>
      <c r="AM4" s="75"/>
      <c r="AN4" s="75"/>
      <c r="AO4" s="75"/>
      <c r="AP4" s="75"/>
      <c r="AQ4" s="75"/>
      <c r="AR4" s="75"/>
      <c r="AS4" s="75"/>
      <c r="AT4" s="75" t="s">
        <v>56</v>
      </c>
      <c r="AU4" s="75"/>
      <c r="AV4" s="75"/>
      <c r="AW4" s="75"/>
      <c r="AX4" s="75"/>
      <c r="AY4" s="75"/>
      <c r="AZ4" s="75"/>
      <c r="BA4" s="75"/>
      <c r="BB4" s="75"/>
      <c r="BC4" s="75"/>
      <c r="BD4" s="75"/>
      <c r="BE4" s="75" t="s">
        <v>57</v>
      </c>
      <c r="BF4" s="75"/>
      <c r="BG4" s="75"/>
      <c r="BH4" s="75"/>
      <c r="BI4" s="75"/>
      <c r="BJ4" s="75"/>
      <c r="BK4" s="75"/>
      <c r="BL4" s="75"/>
      <c r="BM4" s="75"/>
      <c r="BN4" s="75"/>
      <c r="BO4" s="75"/>
      <c r="BP4" s="75" t="s">
        <v>58</v>
      </c>
      <c r="BQ4" s="75"/>
      <c r="BR4" s="75"/>
      <c r="BS4" s="75"/>
      <c r="BT4" s="75"/>
      <c r="BU4" s="75"/>
      <c r="BV4" s="75"/>
      <c r="BW4" s="75"/>
      <c r="BX4" s="75"/>
      <c r="BY4" s="75"/>
      <c r="BZ4" s="75"/>
      <c r="CA4" s="75" t="s">
        <v>59</v>
      </c>
      <c r="CB4" s="75"/>
      <c r="CC4" s="75"/>
      <c r="CD4" s="75"/>
      <c r="CE4" s="75"/>
      <c r="CF4" s="75"/>
      <c r="CG4" s="75"/>
      <c r="CH4" s="75"/>
      <c r="CI4" s="75"/>
      <c r="CJ4" s="75"/>
      <c r="CK4" s="75"/>
      <c r="CL4" s="75" t="s">
        <v>60</v>
      </c>
      <c r="CM4" s="75"/>
      <c r="CN4" s="75"/>
      <c r="CO4" s="75"/>
      <c r="CP4" s="75"/>
      <c r="CQ4" s="75"/>
      <c r="CR4" s="75"/>
      <c r="CS4" s="75"/>
      <c r="CT4" s="75"/>
      <c r="CU4" s="75"/>
      <c r="CV4" s="75"/>
      <c r="CW4" s="75" t="s">
        <v>61</v>
      </c>
      <c r="CX4" s="75"/>
      <c r="CY4" s="75"/>
      <c r="CZ4" s="75"/>
      <c r="DA4" s="75"/>
      <c r="DB4" s="75"/>
      <c r="DC4" s="75"/>
      <c r="DD4" s="75"/>
      <c r="DE4" s="75"/>
      <c r="DF4" s="75"/>
      <c r="DG4" s="75"/>
      <c r="DH4" s="75" t="s">
        <v>62</v>
      </c>
      <c r="DI4" s="75"/>
      <c r="DJ4" s="75"/>
      <c r="DK4" s="75"/>
      <c r="DL4" s="75"/>
      <c r="DM4" s="75"/>
      <c r="DN4" s="75"/>
      <c r="DO4" s="75"/>
      <c r="DP4" s="75"/>
      <c r="DQ4" s="75"/>
      <c r="DR4" s="75"/>
      <c r="DS4" s="75" t="s">
        <v>63</v>
      </c>
      <c r="DT4" s="75"/>
      <c r="DU4" s="75"/>
      <c r="DV4" s="75"/>
      <c r="DW4" s="75"/>
      <c r="DX4" s="75"/>
      <c r="DY4" s="75"/>
      <c r="DZ4" s="75"/>
      <c r="EA4" s="75"/>
      <c r="EB4" s="75"/>
      <c r="EC4" s="75"/>
      <c r="ED4" s="75" t="s">
        <v>64</v>
      </c>
      <c r="EE4" s="75"/>
      <c r="EF4" s="75"/>
      <c r="EG4" s="75"/>
      <c r="EH4" s="75"/>
      <c r="EI4" s="75"/>
      <c r="EJ4" s="75"/>
      <c r="EK4" s="75"/>
      <c r="EL4" s="75"/>
      <c r="EM4" s="75"/>
      <c r="EN4" s="75"/>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442046</v>
      </c>
      <c r="D6" s="20">
        <f t="shared" si="3"/>
        <v>46</v>
      </c>
      <c r="E6" s="20">
        <f t="shared" si="3"/>
        <v>1</v>
      </c>
      <c r="F6" s="20">
        <f t="shared" si="3"/>
        <v>0</v>
      </c>
      <c r="G6" s="20">
        <f t="shared" si="3"/>
        <v>1</v>
      </c>
      <c r="H6" s="20" t="str">
        <f t="shared" si="3"/>
        <v>大分県　日田市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69.33</v>
      </c>
      <c r="P6" s="21">
        <f t="shared" si="3"/>
        <v>78.209999999999994</v>
      </c>
      <c r="Q6" s="21">
        <f t="shared" si="3"/>
        <v>3160</v>
      </c>
      <c r="R6" s="21">
        <f t="shared" si="3"/>
        <v>60207</v>
      </c>
      <c r="S6" s="21">
        <f t="shared" si="3"/>
        <v>666.03</v>
      </c>
      <c r="T6" s="21">
        <f t="shared" si="3"/>
        <v>90.4</v>
      </c>
      <c r="U6" s="21">
        <f t="shared" si="3"/>
        <v>46668</v>
      </c>
      <c r="V6" s="21">
        <f t="shared" si="3"/>
        <v>76.599999999999994</v>
      </c>
      <c r="W6" s="21">
        <f t="shared" si="3"/>
        <v>609.24</v>
      </c>
      <c r="X6" s="22">
        <f>IF(X7="",NA(),X7)</f>
        <v>109.2</v>
      </c>
      <c r="Y6" s="22">
        <f t="shared" ref="Y6:AG6" si="4">IF(Y7="",NA(),Y7)</f>
        <v>107.21</v>
      </c>
      <c r="Z6" s="22">
        <f t="shared" si="4"/>
        <v>106.79</v>
      </c>
      <c r="AA6" s="22">
        <f t="shared" si="4"/>
        <v>110.7</v>
      </c>
      <c r="AB6" s="22">
        <f t="shared" si="4"/>
        <v>109.42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401.29</v>
      </c>
      <c r="AU6" s="22">
        <f t="shared" ref="AU6:BC6" si="6">IF(AU7="",NA(),AU7)</f>
        <v>420.81</v>
      </c>
      <c r="AV6" s="22">
        <f t="shared" si="6"/>
        <v>433.52</v>
      </c>
      <c r="AW6" s="22">
        <f t="shared" si="6"/>
        <v>519.01</v>
      </c>
      <c r="AX6" s="22">
        <f t="shared" si="6"/>
        <v>494.16</v>
      </c>
      <c r="AY6" s="22">
        <f t="shared" si="6"/>
        <v>327.77</v>
      </c>
      <c r="AZ6" s="22">
        <f t="shared" si="6"/>
        <v>338.02</v>
      </c>
      <c r="BA6" s="22">
        <f t="shared" si="6"/>
        <v>345.94</v>
      </c>
      <c r="BB6" s="22">
        <f t="shared" si="6"/>
        <v>329.7</v>
      </c>
      <c r="BC6" s="22">
        <f t="shared" si="6"/>
        <v>319.99</v>
      </c>
      <c r="BD6" s="21" t="str">
        <f>IF(BD7="","",IF(BD7="-","【-】","【"&amp;SUBSTITUTE(TEXT(BD7,"#,##0.00"),"-","△")&amp;"】"))</f>
        <v>【239.69】</v>
      </c>
      <c r="BE6" s="22">
        <f>IF(BE7="",NA(),BE7)</f>
        <v>552.61</v>
      </c>
      <c r="BF6" s="22">
        <f t="shared" ref="BF6:BN6" si="7">IF(BF7="",NA(),BF7)</f>
        <v>522.03</v>
      </c>
      <c r="BG6" s="22">
        <f t="shared" si="7"/>
        <v>487.57</v>
      </c>
      <c r="BH6" s="22">
        <f t="shared" si="7"/>
        <v>469.06</v>
      </c>
      <c r="BI6" s="22">
        <f t="shared" si="7"/>
        <v>439.49</v>
      </c>
      <c r="BJ6" s="22">
        <f t="shared" si="7"/>
        <v>397.1</v>
      </c>
      <c r="BK6" s="22">
        <f t="shared" si="7"/>
        <v>379.91</v>
      </c>
      <c r="BL6" s="22">
        <f t="shared" si="7"/>
        <v>386.61</v>
      </c>
      <c r="BM6" s="22">
        <f t="shared" si="7"/>
        <v>381.56</v>
      </c>
      <c r="BN6" s="22">
        <f t="shared" si="7"/>
        <v>365.55</v>
      </c>
      <c r="BO6" s="21" t="str">
        <f>IF(BO7="","",IF(BO7="-","【-】","【"&amp;SUBSTITUTE(TEXT(BO7,"#,##0.00"),"-","△")&amp;"】"))</f>
        <v>【264.86】</v>
      </c>
      <c r="BP6" s="22">
        <f>IF(BP7="",NA(),BP7)</f>
        <v>87</v>
      </c>
      <c r="BQ6" s="22">
        <f t="shared" ref="BQ6:BY6" si="8">IF(BQ7="",NA(),BQ7)</f>
        <v>87.48</v>
      </c>
      <c r="BR6" s="22">
        <f t="shared" si="8"/>
        <v>86.03</v>
      </c>
      <c r="BS6" s="22">
        <f t="shared" si="8"/>
        <v>93.25</v>
      </c>
      <c r="BT6" s="22">
        <f t="shared" si="8"/>
        <v>90.03</v>
      </c>
      <c r="BU6" s="22">
        <f t="shared" si="8"/>
        <v>95.79</v>
      </c>
      <c r="BV6" s="22">
        <f t="shared" si="8"/>
        <v>98.3</v>
      </c>
      <c r="BW6" s="22">
        <f t="shared" si="8"/>
        <v>93.82</v>
      </c>
      <c r="BX6" s="22">
        <f t="shared" si="8"/>
        <v>95.04</v>
      </c>
      <c r="BY6" s="22">
        <f t="shared" si="8"/>
        <v>95.42</v>
      </c>
      <c r="BZ6" s="21" t="str">
        <f>IF(BZ7="","",IF(BZ7="-","【-】","【"&amp;SUBSTITUTE(TEXT(BZ7,"#,##0.00"),"-","△")&amp;"】"))</f>
        <v>【97.59】</v>
      </c>
      <c r="CA6" s="22">
        <f>IF(CA7="",NA(),CA7)</f>
        <v>182.24</v>
      </c>
      <c r="CB6" s="22">
        <f t="shared" ref="CB6:CJ6" si="9">IF(CB7="",NA(),CB7)</f>
        <v>182.3</v>
      </c>
      <c r="CC6" s="22">
        <f t="shared" si="9"/>
        <v>185.19</v>
      </c>
      <c r="CD6" s="22">
        <f t="shared" si="9"/>
        <v>171.54</v>
      </c>
      <c r="CE6" s="22">
        <f t="shared" si="9"/>
        <v>179.31</v>
      </c>
      <c r="CF6" s="22">
        <f t="shared" si="9"/>
        <v>171.13</v>
      </c>
      <c r="CG6" s="22">
        <f t="shared" si="9"/>
        <v>173.7</v>
      </c>
      <c r="CH6" s="22">
        <f t="shared" si="9"/>
        <v>178.94</v>
      </c>
      <c r="CI6" s="22">
        <f t="shared" si="9"/>
        <v>180.19</v>
      </c>
      <c r="CJ6" s="22">
        <f t="shared" si="9"/>
        <v>184.25</v>
      </c>
      <c r="CK6" s="21" t="str">
        <f>IF(CK7="","",IF(CK7="-","【-】","【"&amp;SUBSTITUTE(TEXT(CK7,"#,##0.00"),"-","△")&amp;"】"))</f>
        <v>【181.66】</v>
      </c>
      <c r="CL6" s="22">
        <f>IF(CL7="",NA(),CL7)</f>
        <v>60.4</v>
      </c>
      <c r="CM6" s="22">
        <f t="shared" ref="CM6:CU6" si="10">IF(CM7="",NA(),CM7)</f>
        <v>63.43</v>
      </c>
      <c r="CN6" s="22">
        <f t="shared" si="10"/>
        <v>64.849999999999994</v>
      </c>
      <c r="CO6" s="22">
        <f t="shared" si="10"/>
        <v>63.6</v>
      </c>
      <c r="CP6" s="22">
        <f t="shared" si="10"/>
        <v>64.650000000000006</v>
      </c>
      <c r="CQ6" s="22">
        <f t="shared" si="10"/>
        <v>60.12</v>
      </c>
      <c r="CR6" s="22">
        <f t="shared" si="10"/>
        <v>60.34</v>
      </c>
      <c r="CS6" s="22">
        <f t="shared" si="10"/>
        <v>59.54</v>
      </c>
      <c r="CT6" s="22">
        <f t="shared" si="10"/>
        <v>59.26</v>
      </c>
      <c r="CU6" s="22">
        <f t="shared" si="10"/>
        <v>60.44</v>
      </c>
      <c r="CV6" s="21" t="str">
        <f>IF(CV7="","",IF(CV7="-","【-】","【"&amp;SUBSTITUTE(TEXT(CV7,"#,##0.00"),"-","△")&amp;"】"))</f>
        <v>【60.21】</v>
      </c>
      <c r="CW6" s="22">
        <f>IF(CW7="",NA(),CW7)</f>
        <v>84.38</v>
      </c>
      <c r="CX6" s="22">
        <f t="shared" ref="CX6:DF6" si="11">IF(CX7="",NA(),CX7)</f>
        <v>84.93</v>
      </c>
      <c r="CY6" s="22">
        <f t="shared" si="11"/>
        <v>82.62</v>
      </c>
      <c r="CZ6" s="22">
        <f t="shared" si="11"/>
        <v>83.63</v>
      </c>
      <c r="DA6" s="22">
        <f t="shared" si="11"/>
        <v>82.07</v>
      </c>
      <c r="DB6" s="22">
        <f t="shared" si="11"/>
        <v>84.24</v>
      </c>
      <c r="DC6" s="22">
        <f t="shared" si="11"/>
        <v>84.19</v>
      </c>
      <c r="DD6" s="22">
        <f t="shared" si="11"/>
        <v>83.93</v>
      </c>
      <c r="DE6" s="22">
        <f t="shared" si="11"/>
        <v>83.84</v>
      </c>
      <c r="DF6" s="22">
        <f t="shared" si="11"/>
        <v>83.39</v>
      </c>
      <c r="DG6" s="21" t="str">
        <f>IF(DG7="","",IF(DG7="-","【-】","【"&amp;SUBSTITUTE(TEXT(DG7,"#,##0.00"),"-","△")&amp;"】"))</f>
        <v>【89.21】</v>
      </c>
      <c r="DH6" s="22">
        <f>IF(DH7="",NA(),DH7)</f>
        <v>39.869999999999997</v>
      </c>
      <c r="DI6" s="22">
        <f t="shared" ref="DI6:DQ6" si="12">IF(DI7="",NA(),DI7)</f>
        <v>42.77</v>
      </c>
      <c r="DJ6" s="22">
        <f t="shared" si="12"/>
        <v>45.17</v>
      </c>
      <c r="DK6" s="22">
        <f t="shared" si="12"/>
        <v>46.91</v>
      </c>
      <c r="DL6" s="22">
        <f t="shared" si="12"/>
        <v>48.32</v>
      </c>
      <c r="DM6" s="22">
        <f t="shared" si="12"/>
        <v>48.83</v>
      </c>
      <c r="DN6" s="22">
        <f t="shared" si="12"/>
        <v>49.96</v>
      </c>
      <c r="DO6" s="22">
        <f t="shared" si="12"/>
        <v>50.82</v>
      </c>
      <c r="DP6" s="22">
        <f t="shared" si="12"/>
        <v>51.82</v>
      </c>
      <c r="DQ6" s="22">
        <f t="shared" si="12"/>
        <v>52.53</v>
      </c>
      <c r="DR6" s="21" t="str">
        <f>IF(DR7="","",IF(DR7="-","【-】","【"&amp;SUBSTITUTE(TEXT(DR7,"#,##0.00"),"-","△")&amp;"】"))</f>
        <v>【52.41】</v>
      </c>
      <c r="DS6" s="22">
        <f>IF(DS7="",NA(),DS7)</f>
        <v>11.46</v>
      </c>
      <c r="DT6" s="22">
        <f t="shared" ref="DT6:EB6" si="13">IF(DT7="",NA(),DT7)</f>
        <v>11.62</v>
      </c>
      <c r="DU6" s="22">
        <f t="shared" si="13"/>
        <v>12.74</v>
      </c>
      <c r="DV6" s="22">
        <f t="shared" si="13"/>
        <v>14.43</v>
      </c>
      <c r="DW6" s="22">
        <f t="shared" si="13"/>
        <v>18</v>
      </c>
      <c r="DX6" s="22">
        <f t="shared" si="13"/>
        <v>18.18</v>
      </c>
      <c r="DY6" s="22">
        <f t="shared" si="13"/>
        <v>19.32</v>
      </c>
      <c r="DZ6" s="22">
        <f t="shared" si="13"/>
        <v>21.16</v>
      </c>
      <c r="EA6" s="22">
        <f t="shared" si="13"/>
        <v>22.72</v>
      </c>
      <c r="EB6" s="22">
        <f t="shared" si="13"/>
        <v>24.16</v>
      </c>
      <c r="EC6" s="21" t="str">
        <f>IF(EC7="","",IF(EC7="-","【-】","【"&amp;SUBSTITUTE(TEXT(EC7,"#,##0.00"),"-","△")&amp;"】"))</f>
        <v>【26.78】</v>
      </c>
      <c r="ED6" s="22">
        <f>IF(ED7="",NA(),ED7)</f>
        <v>0.55000000000000004</v>
      </c>
      <c r="EE6" s="22">
        <f t="shared" ref="EE6:EM6" si="14">IF(EE7="",NA(),EE7)</f>
        <v>1.17</v>
      </c>
      <c r="EF6" s="22">
        <f t="shared" si="14"/>
        <v>7.0000000000000007E-2</v>
      </c>
      <c r="EG6" s="22">
        <f t="shared" si="14"/>
        <v>0.48</v>
      </c>
      <c r="EH6" s="22">
        <f t="shared" si="14"/>
        <v>0.26</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442046</v>
      </c>
      <c r="D7" s="24">
        <v>46</v>
      </c>
      <c r="E7" s="24">
        <v>1</v>
      </c>
      <c r="F7" s="24">
        <v>0</v>
      </c>
      <c r="G7" s="24">
        <v>1</v>
      </c>
      <c r="H7" s="24" t="s">
        <v>93</v>
      </c>
      <c r="I7" s="24" t="s">
        <v>94</v>
      </c>
      <c r="J7" s="24" t="s">
        <v>95</v>
      </c>
      <c r="K7" s="24" t="s">
        <v>96</v>
      </c>
      <c r="L7" s="24" t="s">
        <v>97</v>
      </c>
      <c r="M7" s="24" t="s">
        <v>98</v>
      </c>
      <c r="N7" s="25" t="s">
        <v>99</v>
      </c>
      <c r="O7" s="25">
        <v>69.33</v>
      </c>
      <c r="P7" s="25">
        <v>78.209999999999994</v>
      </c>
      <c r="Q7" s="25">
        <v>3160</v>
      </c>
      <c r="R7" s="25">
        <v>60207</v>
      </c>
      <c r="S7" s="25">
        <v>666.03</v>
      </c>
      <c r="T7" s="25">
        <v>90.4</v>
      </c>
      <c r="U7" s="25">
        <v>46668</v>
      </c>
      <c r="V7" s="25">
        <v>76.599999999999994</v>
      </c>
      <c r="W7" s="25">
        <v>609.24</v>
      </c>
      <c r="X7" s="25">
        <v>109.2</v>
      </c>
      <c r="Y7" s="25">
        <v>107.21</v>
      </c>
      <c r="Z7" s="25">
        <v>106.79</v>
      </c>
      <c r="AA7" s="25">
        <v>110.7</v>
      </c>
      <c r="AB7" s="25">
        <v>109.42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401.29</v>
      </c>
      <c r="AU7" s="25">
        <v>420.81</v>
      </c>
      <c r="AV7" s="25">
        <v>433.52</v>
      </c>
      <c r="AW7" s="25">
        <v>519.01</v>
      </c>
      <c r="AX7" s="25">
        <v>494.16</v>
      </c>
      <c r="AY7" s="25">
        <v>327.77</v>
      </c>
      <c r="AZ7" s="25">
        <v>338.02</v>
      </c>
      <c r="BA7" s="25">
        <v>345.94</v>
      </c>
      <c r="BB7" s="25">
        <v>329.7</v>
      </c>
      <c r="BC7" s="25">
        <v>319.99</v>
      </c>
      <c r="BD7" s="25">
        <v>239.69</v>
      </c>
      <c r="BE7" s="25">
        <v>552.61</v>
      </c>
      <c r="BF7" s="25">
        <v>522.03</v>
      </c>
      <c r="BG7" s="25">
        <v>487.57</v>
      </c>
      <c r="BH7" s="25">
        <v>469.06</v>
      </c>
      <c r="BI7" s="25">
        <v>439.49</v>
      </c>
      <c r="BJ7" s="25">
        <v>397.1</v>
      </c>
      <c r="BK7" s="25">
        <v>379.91</v>
      </c>
      <c r="BL7" s="25">
        <v>386.61</v>
      </c>
      <c r="BM7" s="25">
        <v>381.56</v>
      </c>
      <c r="BN7" s="25">
        <v>365.55</v>
      </c>
      <c r="BO7" s="25">
        <v>264.86</v>
      </c>
      <c r="BP7" s="25">
        <v>87</v>
      </c>
      <c r="BQ7" s="25">
        <v>87.48</v>
      </c>
      <c r="BR7" s="25">
        <v>86.03</v>
      </c>
      <c r="BS7" s="25">
        <v>93.25</v>
      </c>
      <c r="BT7" s="25">
        <v>90.03</v>
      </c>
      <c r="BU7" s="25">
        <v>95.79</v>
      </c>
      <c r="BV7" s="25">
        <v>98.3</v>
      </c>
      <c r="BW7" s="25">
        <v>93.82</v>
      </c>
      <c r="BX7" s="25">
        <v>95.04</v>
      </c>
      <c r="BY7" s="25">
        <v>95.42</v>
      </c>
      <c r="BZ7" s="25">
        <v>97.59</v>
      </c>
      <c r="CA7" s="25">
        <v>182.24</v>
      </c>
      <c r="CB7" s="25">
        <v>182.3</v>
      </c>
      <c r="CC7" s="25">
        <v>185.19</v>
      </c>
      <c r="CD7" s="25">
        <v>171.54</v>
      </c>
      <c r="CE7" s="25">
        <v>179.31</v>
      </c>
      <c r="CF7" s="25">
        <v>171.13</v>
      </c>
      <c r="CG7" s="25">
        <v>173.7</v>
      </c>
      <c r="CH7" s="25">
        <v>178.94</v>
      </c>
      <c r="CI7" s="25">
        <v>180.19</v>
      </c>
      <c r="CJ7" s="25">
        <v>184.25</v>
      </c>
      <c r="CK7" s="25">
        <v>181.66</v>
      </c>
      <c r="CL7" s="25">
        <v>60.4</v>
      </c>
      <c r="CM7" s="25">
        <v>63.43</v>
      </c>
      <c r="CN7" s="25">
        <v>64.849999999999994</v>
      </c>
      <c r="CO7" s="25">
        <v>63.6</v>
      </c>
      <c r="CP7" s="25">
        <v>64.650000000000006</v>
      </c>
      <c r="CQ7" s="25">
        <v>60.12</v>
      </c>
      <c r="CR7" s="25">
        <v>60.34</v>
      </c>
      <c r="CS7" s="25">
        <v>59.54</v>
      </c>
      <c r="CT7" s="25">
        <v>59.26</v>
      </c>
      <c r="CU7" s="25">
        <v>60.44</v>
      </c>
      <c r="CV7" s="25">
        <v>60.21</v>
      </c>
      <c r="CW7" s="25">
        <v>84.38</v>
      </c>
      <c r="CX7" s="25">
        <v>84.93</v>
      </c>
      <c r="CY7" s="25">
        <v>82.62</v>
      </c>
      <c r="CZ7" s="25">
        <v>83.63</v>
      </c>
      <c r="DA7" s="25">
        <v>82.07</v>
      </c>
      <c r="DB7" s="25">
        <v>84.24</v>
      </c>
      <c r="DC7" s="25">
        <v>84.19</v>
      </c>
      <c r="DD7" s="25">
        <v>83.93</v>
      </c>
      <c r="DE7" s="25">
        <v>83.84</v>
      </c>
      <c r="DF7" s="25">
        <v>83.39</v>
      </c>
      <c r="DG7" s="25">
        <v>89.21</v>
      </c>
      <c r="DH7" s="25">
        <v>39.869999999999997</v>
      </c>
      <c r="DI7" s="25">
        <v>42.77</v>
      </c>
      <c r="DJ7" s="25">
        <v>45.17</v>
      </c>
      <c r="DK7" s="25">
        <v>46.91</v>
      </c>
      <c r="DL7" s="25">
        <v>48.32</v>
      </c>
      <c r="DM7" s="25">
        <v>48.83</v>
      </c>
      <c r="DN7" s="25">
        <v>49.96</v>
      </c>
      <c r="DO7" s="25">
        <v>50.82</v>
      </c>
      <c r="DP7" s="25">
        <v>51.82</v>
      </c>
      <c r="DQ7" s="25">
        <v>52.53</v>
      </c>
      <c r="DR7" s="25">
        <v>52.41</v>
      </c>
      <c r="DS7" s="25">
        <v>11.46</v>
      </c>
      <c r="DT7" s="25">
        <v>11.62</v>
      </c>
      <c r="DU7" s="25">
        <v>12.74</v>
      </c>
      <c r="DV7" s="25">
        <v>14.43</v>
      </c>
      <c r="DW7" s="25">
        <v>18</v>
      </c>
      <c r="DX7" s="25">
        <v>18.18</v>
      </c>
      <c r="DY7" s="25">
        <v>19.32</v>
      </c>
      <c r="DZ7" s="25">
        <v>21.16</v>
      </c>
      <c r="EA7" s="25">
        <v>22.72</v>
      </c>
      <c r="EB7" s="25">
        <v>24.16</v>
      </c>
      <c r="EC7" s="25">
        <v>26.78</v>
      </c>
      <c r="ED7" s="25">
        <v>0.55000000000000004</v>
      </c>
      <c r="EE7" s="25">
        <v>1.17</v>
      </c>
      <c r="EF7" s="25">
        <v>7.0000000000000007E-2</v>
      </c>
      <c r="EG7" s="25">
        <v>0.48</v>
      </c>
      <c r="EH7" s="25">
        <v>0.26</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107</v>
      </c>
      <c r="D13" t="s">
        <v>108</v>
      </c>
      <c r="E13" t="s">
        <v>107</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2026-02-20T07:42:30Z</cp:lastPrinted>
  <dcterms:created xsi:type="dcterms:W3CDTF">2025-12-12T09:24:31Z</dcterms:created>
  <dcterms:modified xsi:type="dcterms:W3CDTF">2026-02-27T00:23:54Z</dcterms:modified>
  <cp:category/>
</cp:coreProperties>
</file>