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5E1D5FF6-D221-473F-BF8A-CD29FE29D323}" xr6:coauthVersionLast="47" xr6:coauthVersionMax="47" xr10:uidLastSave="{00000000-0000-0000-0000-000000000000}"/>
  <workbookProtection workbookAlgorithmName="SHA-512" workbookHashValue="FjruOF40DLZU8O+r8SARrChIf4wQe4U/kSh3KofHKrqeDNSsKNbJRIif3Nd3JRr/Zm8jq269Oy2zqH0oB7HKig==" workbookSaltValue="8ieSdQL4RKft2BWRNuRBcg=="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10" i="4"/>
  <c r="B10"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<sst xmlns="http://schemas.openxmlformats.org/spreadsheetml/2006/main" count="297" uniqueCount="115">
  <si>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</si>
  <si>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</si>
  <si>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</si>
  <si>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</si>
  <si>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</si>
  <si>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</si>
  <si>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</si>
  <si>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</si>
  <si>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</si>
  <si>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</si>
  <si>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</si>
  <si>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</si>
  <si>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</si>
  <si>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</si>
  <si>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</si>
  <si>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</si>
  <si>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</si>
  <si>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</si>
  <si>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</si>
  <si>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</si>
  <si>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</si>
  <si>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</si>
  <si>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</si>
  <si>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</si>
  <si>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</si>
  <si>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</si>
  <si>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</si>
  <si>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</si>
  <si>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</si>
  <si>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</si>
  <si>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</si>
  <si>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</si>
  <si>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</si>
  <si>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</si>
  <si>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</si>
  <si>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</si>
  <si>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</si>
  <si>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</si>
  <si>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</si>
  <si>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</si>
  <si>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</si>
  <si>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</si>
  <si>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</si>
  <si>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</si>
  <si>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</si>
  <si>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</si>
  <si>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</si>
  <si>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</si>
  <si>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</si>
  <si>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</si>
  <si>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</si>
  <si>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</si>
  <si>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</si>
  <si>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</si>
  <si>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</si>
  <si>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</si>
  <si>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</si>
  <si>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</si>
  <si>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</si>
  <si>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</si>
  <si>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</si>
  <si>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</si>
  <si>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</si>
  <si>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</si>
  <si>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</si>
  <si>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</si>
  <si>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</si>
  <si>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</si>
  <si>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</si>
  <si>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</si>
  <si>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</si>
  <si>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</si>
  <si>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</si>
  <si>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</si>
  <si>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</si>
  <si>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</si>
  <si>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</si>
  <si>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</si>
  <si>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</si>
  <si>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</si>
  <si>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</si>
  <si>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</si>
  <si>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</si>
  <si>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</si>
  <si>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</si>
  <si>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</si>
  <si>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</si>
  <si>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</si>
  <si>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</si>
  <si>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</si>
  <si>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</si>
  <si>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</si>
  <si>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</si>
  <si>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</si>
  <si>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</si>
  <si>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</si>
  <si>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</si>
  <si>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</si>
  <si>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</si>
  <si>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</si>
  <si>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</si>
  <si>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</si>
  <si>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</si>
  <si>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</si>
  <si>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</si>
  <si>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</si>
  <si>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</si>
  <si>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</si>
  <si>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</si>
  <si>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</si>
  <si>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</si>
  <si>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</si>
  <si>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経常費用が経常収益でどの程度賄われているかを示す指標。100％を上回っているが、これは他会計からの繰入金があるためであり、今後も料金収入の確保と維持管理費縮減に努める必要がある。
②『累積欠損金比率』・・・累積欠損金は発生しておらず、0%となっているが、料金収入の減少及び処理施設の老朽化による維持管理費の増加が見込まれるため、適正な経営を行っていく必要がある。
③『流動比率』・・・短期的な債務に対する支払い能力を示す指標であり、100％を下回っているため、投資規模の適正化が必要な状況である。
④『企業債残高対事業規模比率』・・・料金収入に対する企業債残高の割合であり、企業債残高の規模を表す指標。企業債の償還に要する資金を一般会計が負担しているため類似団体平均値よりも低い数値となっている。
⑤『経費回収率』・・・料金で回収すべき経費を、どの程度賄えているかを表した指標。100％を下回っているため、今後も適正な料金収入の確保及び汚水処理費の削減が必要である。
⑥『汚水処理原価』・・・有収水量1㎥あたりの汚水処理に要した費用であり、汚水資本費・汚水維持管理費の両方を含めた汚水処理に係るコストを表した指標。類似団体と比べても低いが、今後も維持管理費の削減等の経営改善が必要である。
⑦『施設利用率』・・・処理場の処理能力に対する汚水量の割合で、施設の利用状況を判断する指標。類似団体平均値を下回っているため、今後計画の見直しを行い適切な施設規模を維持する必要がある。
⑧『水洗化率』・・・処理区域内で水洗便所を設置して汚水処理している人口の割合を表した指標。水質保全や収入増加の観点から、今後も水洗化の促進に取り組む必要がある。</t>
    <rPh sb="76" eb="78">
      <t>リョウキン</t>
    </rPh>
    <rPh sb="139" eb="141">
      <t>リョウキン</t>
    </rPh>
    <rPh sb="279" eb="281">
      <t>リョウキン</t>
    </rPh>
    <rPh sb="372" eb="374">
      <t>リョウキン</t>
    </rPh>
    <rPh sb="421" eb="423">
      <t>リョウキン</t>
    </rPh>
    <phoneticPr fontId="4"/>
  </si>
  <si>
    <t>①『有形固定資産減価償却率』・・・有形固定資産のうち償却対象資産の減価償却がどの程度進んでいるかを表す指標。法適用化２年目となり、R5に比べ数値は増加しているが、依然として類似団体と比べ低い数値である。今後は年々増加が見込まれるため適切な施設の更新の財源確保や、計画を立てる必要がある。
②『管渠老朽化率』・・・法定耐用年数を超えた管渠延長の割合を表した指標。供用開始から29年経過しているが、耐用年数50年には達していないため、数値が0となっている。
③『管渠改善率』・・・当該年度に更新した管渠延長の割合を表した指標。管渠の更新をまだ実施していないため0％である。供用開始から29年経過しており、耐用年数50年には達していないが、毎年管路の損傷劣化箇所について調査している状況である。今後は将来的な経営に与える影響を考慮しながら老朽化対策について検討する必要がある。</t>
    <phoneticPr fontId="4"/>
  </si>
  <si>
    <t>【急激な人口減少に伴うサービス需要の減少について】今後は人口減少に伴うサービス需要の減少が見込まれるため、施設の統廃合による維持費の削減や合併処理浄化槽への転換を視野に施設の適正維持を行っていく必要がある。
【施設の老朽化に伴う更新需要の増大について】
今後は管路の更新も控えており、さらに更新費用の増加が見込まれるため、人口推計・Ai技術等の活用を行い、現実的な施設の更新計画を立案する必要がある。
【公営企業に携わる人材確保の困難について】
複式簿記の採用や官公庁会計にはない会計処理など、敬遠されがちな要因が多い。また上下水道部で職員採用しておらず、複式簿記の知識を有する職員を確保することも困難である。
技術職の確保も民間業界に遅れをとっていることも見過ごせず、将来的にはW-ppp等の官民連携策等の活用を視野に、人材確保を行う必要がある。
【近年の職員給与費の増加や物価高騰による営業費用の増加の影響について】
物価の高騰の動向は極めて不透明であり予測困難である。また当事業の範囲は人口減少が特に著しい地域であるため、今後の経営基盤を安定させるためにも料金改定を含めた収入確保策や施設の統廃合について検討が必要な段階になってい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</si>
</sst>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32C-4041-AD2F-2284D0A251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B32C-4041-AD2F-2284D0A251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17.149999999999999</c:v>
                </c:pt>
                <c:pt idx="4">
                  <c:v>43.39</c:v>
                </c:pt>
              </c:numCache>
            </c:numRef>
          </c:val>
          <c:extLst>
            <c:ext xmlns:c16="http://schemas.microsoft.com/office/drawing/2014/chart" uri="{C3380CC4-5D6E-409C-BE32-E72D297353CC}">
              <c16:uniqueId val="{00000000-97A9-4A6F-933B-10AB461C20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97A9-4A6F-933B-10AB461C20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79.19</c:v>
                </c:pt>
                <c:pt idx="4">
                  <c:v>77.77</c:v>
                </c:pt>
              </c:numCache>
            </c:numRef>
          </c:val>
          <c:extLst>
            <c:ext xmlns:c16="http://schemas.microsoft.com/office/drawing/2014/chart" uri="{C3380CC4-5D6E-409C-BE32-E72D297353CC}">
              <c16:uniqueId val="{00000000-A0B8-48B8-80C1-E7C35D8816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0B8-48B8-80C1-E7C35D8816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106.6</c:v>
                </c:pt>
                <c:pt idx="4">
                  <c:v>104.65</c:v>
                </c:pt>
              </c:numCache>
            </c:numRef>
          </c:val>
          <c:extLst>
            <c:ext xmlns:c16="http://schemas.microsoft.com/office/drawing/2014/chart" uri="{C3380CC4-5D6E-409C-BE32-E72D297353CC}">
              <c16:uniqueId val="{00000000-4E76-4E43-9CC0-0ADAFF2C16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E76-4E43-9CC0-0ADAFF2C16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3.56</c:v>
                </c:pt>
                <c:pt idx="4">
                  <c:v>6.74</c:v>
                </c:pt>
              </c:numCache>
            </c:numRef>
          </c:val>
          <c:extLst>
            <c:ext xmlns:c16="http://schemas.microsoft.com/office/drawing/2014/chart" uri="{C3380CC4-5D6E-409C-BE32-E72D297353CC}">
              <c16:uniqueId val="{00000000-700C-4473-AF10-A3954E4D37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700C-4473-AF10-A3954E4D37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B1-4963-A1EB-EB30018195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8B1-4963-A1EB-EB30018195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F6C-4E0E-AC87-9453A48729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EF6C-4E0E-AC87-9453A48729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55.45</c:v>
                </c:pt>
                <c:pt idx="4">
                  <c:v>48.78</c:v>
                </c:pt>
              </c:numCache>
            </c:numRef>
          </c:val>
          <c:extLst>
            <c:ext xmlns:c16="http://schemas.microsoft.com/office/drawing/2014/chart" uri="{C3380CC4-5D6E-409C-BE32-E72D297353CC}">
              <c16:uniqueId val="{00000000-1849-41FC-9607-28F4FC8481A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1849-41FC-9607-28F4FC8481A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c:v>3.3</c:v>
                </c:pt>
              </c:numCache>
            </c:numRef>
          </c:val>
          <c:extLst>
            <c:ext xmlns:c16="http://schemas.microsoft.com/office/drawing/2014/chart" uri="{C3380CC4-5D6E-409C-BE32-E72D297353CC}">
              <c16:uniqueId val="{00000000-A0E5-43E8-8EA9-ACE8C1E2EF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0E5-43E8-8EA9-ACE8C1E2EF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61.51</c:v>
                </c:pt>
                <c:pt idx="4">
                  <c:v>58.3</c:v>
                </c:pt>
              </c:numCache>
            </c:numRef>
          </c:val>
          <c:extLst>
            <c:ext xmlns:c16="http://schemas.microsoft.com/office/drawing/2014/chart" uri="{C3380CC4-5D6E-409C-BE32-E72D297353CC}">
              <c16:uniqueId val="{00000000-1CE2-4CD0-8E65-C77C2D43B7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1CE2-4CD0-8E65-C77C2D43B7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243.05</c:v>
                </c:pt>
                <c:pt idx="4">
                  <c:v>265.41000000000003</c:v>
                </c:pt>
              </c:numCache>
            </c:numRef>
          </c:val>
          <c:extLst>
            <c:ext xmlns:c16="http://schemas.microsoft.com/office/drawing/2014/chart" uri="{C3380CC4-5D6E-409C-BE32-E72D297353CC}">
              <c16:uniqueId val="{00000000-2A83-402F-ACDC-3F84508023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2A83-402F-ACDC-3F84508023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中津市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81524</v>
      </c>
      <c r="AM8" s="41"/>
      <c r="AN8" s="41"/>
      <c r="AO8" s="41"/>
      <c r="AP8" s="41"/>
      <c r="AQ8" s="41"/>
      <c r="AR8" s="41"/>
      <c r="AS8" s="41"/>
      <c r="AT8" s="34">
        <f>データ!T6</f>
        <v>491.44</v>
      </c>
      <c r="AU8" s="34"/>
      <c r="AV8" s="34"/>
      <c r="AW8" s="34"/>
      <c r="AX8" s="34"/>
      <c r="AY8" s="34"/>
      <c r="AZ8" s="34"/>
      <c r="BA8" s="34"/>
      <c r="BB8" s="34">
        <f>データ!U6</f>
        <v>165.89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77.900000000000006</v>
      </c>
      <c r="J10" s="34"/>
      <c r="K10" s="34"/>
      <c r="L10" s="34"/>
      <c r="M10" s="34"/>
      <c r="N10" s="34"/>
      <c r="O10" s="34"/>
      <c r="P10" s="34">
        <f>データ!P6</f>
        <v>4.6900000000000004</v>
      </c>
      <c r="Q10" s="34"/>
      <c r="R10" s="34"/>
      <c r="S10" s="34"/>
      <c r="T10" s="34"/>
      <c r="U10" s="34"/>
      <c r="V10" s="34"/>
      <c r="W10" s="34">
        <f>データ!Q6</f>
        <v>100</v>
      </c>
      <c r="X10" s="34"/>
      <c r="Y10" s="34"/>
      <c r="Z10" s="34"/>
      <c r="AA10" s="34"/>
      <c r="AB10" s="34"/>
      <c r="AC10" s="34"/>
      <c r="AD10" s="41">
        <f>データ!R6</f>
        <v>3888</v>
      </c>
      <c r="AE10" s="41"/>
      <c r="AF10" s="41"/>
      <c r="AG10" s="41"/>
      <c r="AH10" s="41"/>
      <c r="AI10" s="41"/>
      <c r="AJ10" s="41"/>
      <c r="AK10" s="2"/>
      <c r="AL10" s="41">
        <f>データ!V6</f>
        <v>3805</v>
      </c>
      <c r="AM10" s="41"/>
      <c r="AN10" s="41"/>
      <c r="AO10" s="41"/>
      <c r="AP10" s="41"/>
      <c r="AQ10" s="41"/>
      <c r="AR10" s="41"/>
      <c r="AS10" s="41"/>
      <c r="AT10" s="34">
        <f>データ!W6</f>
        <v>2.57</v>
      </c>
      <c r="AU10" s="34"/>
      <c r="AV10" s="34"/>
      <c r="AW10" s="34"/>
      <c r="AX10" s="34"/>
      <c r="AY10" s="34"/>
      <c r="AZ10" s="34"/>
      <c r="BA10" s="34"/>
      <c r="BB10" s="34">
        <f>データ!X6</f>
        <v>1480.54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8"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8"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8"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8"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8"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8"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8"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8"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8"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8"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8"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8"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8"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8"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8"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8"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8"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8"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8"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8"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8"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8"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8"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8"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8"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8"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8"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8"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8"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8"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8"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6.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6.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6.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6.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6.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6.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6.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6.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6.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6.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6.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6.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6.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6.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6.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48.7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48.7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48.7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48.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cox6wJyM19DLzfqJKR2nMYquB/BvVPwL+mMENCDxQbgzjKfVH5/n2izOH26i2JkJXWlHg0rqzd6mU0p/5XGcg==" saltValue="vlsRfVY8laiEopFSnBq2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442038</v>
      </c>
      <c r="D6" s="19">
        <f t="shared" si="3"/>
        <v>46</v>
      </c>
      <c r="E6" s="19">
        <f t="shared" si="3"/>
        <v>17</v>
      </c>
      <c r="F6" s="19">
        <f t="shared" si="3"/>
        <v>5</v>
      </c>
      <c r="G6" s="19">
        <f t="shared" si="3"/>
        <v>0</v>
      </c>
      <c r="H6" s="19" t="str">
        <f t="shared" si="3"/>
        <v>大分県　中津市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77.900000000000006</v>
      </c>
      <c r="P6" s="20">
        <f t="shared" si="3"/>
        <v>4.6900000000000004</v>
      </c>
      <c r="Q6" s="20">
        <f t="shared" si="3"/>
        <v>100</v>
      </c>
      <c r="R6" s="20">
        <f t="shared" si="3"/>
        <v>3888</v>
      </c>
      <c r="S6" s="20">
        <f t="shared" si="3"/>
        <v>81524</v>
      </c>
      <c r="T6" s="20">
        <f t="shared" si="3"/>
        <v>491.44</v>
      </c>
      <c r="U6" s="20">
        <f t="shared" si="3"/>
        <v>165.89</v>
      </c>
      <c r="V6" s="20">
        <f t="shared" si="3"/>
        <v>3805</v>
      </c>
      <c r="W6" s="20">
        <f t="shared" si="3"/>
        <v>2.57</v>
      </c>
      <c r="X6" s="20">
        <f t="shared" si="3"/>
        <v>1480.54</v>
      </c>
      <c r="Y6" s="21" t="str">
        <f>IF(Y7="",NA(),Y7)</f>
        <v>-</v>
      </c>
      <c r="Z6" s="21" t="str">
        <f t="shared" ref="Z6:AH6" si="4">IF(Z7="",NA(),Z7)</f>
        <v>-</v>
      </c>
      <c r="AA6" s="21" t="str">
        <f t="shared" si="4"/>
        <v>-</v>
      </c>
      <c r="AB6" s="21">
        <f t="shared" si="4"/>
        <v>106.6</v>
      </c>
      <c r="AC6" s="21">
        <f t="shared" si="4"/>
        <v>104.65</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55.45</v>
      </c>
      <c r="AY6" s="21">
        <f t="shared" si="6"/>
        <v>48.78</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1">
        <f t="shared" si="7"/>
        <v>3.3</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61.51</v>
      </c>
      <c r="BU6" s="21">
        <f t="shared" si="8"/>
        <v>58.3</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243.05</v>
      </c>
      <c r="CF6" s="21">
        <f t="shared" si="9"/>
        <v>265.41000000000003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17.149999999999999</v>
      </c>
      <c r="CQ6" s="21">
        <f t="shared" si="10"/>
        <v>43.39</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79.19</v>
      </c>
      <c r="DB6" s="21">
        <f t="shared" si="11"/>
        <v>77.77</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3.56</v>
      </c>
      <c r="DM6" s="21">
        <f t="shared" si="12"/>
        <v>6.74</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442038</v>
      </c>
      <c r="D7" s="23">
        <v>46</v>
      </c>
      <c r="E7" s="23">
        <v>17</v>
      </c>
      <c r="F7" s="23">
        <v>5</v>
      </c>
      <c r="G7" s="23">
        <v>0</v>
      </c>
      <c r="H7" s="23" t="s">
        <v>96</v>
      </c>
      <c r="I7" s="23" t="s">
        <v>97</v>
      </c>
      <c r="J7" s="23" t="s">
        <v>98</v>
      </c>
      <c r="K7" s="23" t="s">
        <v>99</v>
      </c>
      <c r="L7" s="23" t="s">
        <v>100</v>
      </c>
      <c r="M7" s="23" t="s">
        <v>101</v>
      </c>
      <c r="N7" s="24" t="s">
        <v>102</v>
      </c>
      <c r="O7" s="24">
        <v>77.900000000000006</v>
      </c>
      <c r="P7" s="24">
        <v>4.6900000000000004</v>
      </c>
      <c r="Q7" s="24">
        <v>100</v>
      </c>
      <c r="R7" s="24">
        <v>3888</v>
      </c>
      <c r="S7" s="24">
        <v>81524</v>
      </c>
      <c r="T7" s="24">
        <v>491.44</v>
      </c>
      <c r="U7" s="24">
        <v>165.89</v>
      </c>
      <c r="V7" s="24">
        <v>3805</v>
      </c>
      <c r="W7" s="24">
        <v>2.57</v>
      </c>
      <c r="X7" s="24">
        <v>1480.54</v>
      </c>
      <c r="Y7" s="24" t="s">
        <v>102</v>
      </c>
      <c r="Z7" s="24" t="s">
        <v>102</v>
      </c>
      <c r="AA7" s="24" t="s">
        <v>102</v>
      </c>
      <c r="AB7" s="24">
        <v>106.6</v>
      </c>
      <c r="AC7" s="24">
        <v>104.65</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55.45</v>
      </c>
      <c r="AY7" s="24">
        <v>48.78</v>
      </c>
      <c r="AZ7" s="24" t="s">
        <v>102</v>
      </c>
      <c r="BA7" s="24" t="s">
        <v>102</v>
      </c>
      <c r="BB7" s="24" t="s">
        <v>102</v>
      </c>
      <c r="BC7" s="24">
        <v>44.04</v>
      </c>
      <c r="BD7" s="24">
        <v>58.25</v>
      </c>
      <c r="BE7" s="24">
        <v>47.19</v>
      </c>
      <c r="BF7" s="24" t="s">
        <v>102</v>
      </c>
      <c r="BG7" s="24" t="s">
        <v>102</v>
      </c>
      <c r="BH7" s="24" t="s">
        <v>102</v>
      </c>
      <c r="BI7" s="24">
        <v>0</v>
      </c>
      <c r="BJ7" s="24">
        <v>3.3</v>
      </c>
      <c r="BK7" s="24" t="s">
        <v>102</v>
      </c>
      <c r="BL7" s="24" t="s">
        <v>102</v>
      </c>
      <c r="BM7" s="24" t="s">
        <v>102</v>
      </c>
      <c r="BN7" s="24">
        <v>839.21</v>
      </c>
      <c r="BO7" s="24">
        <v>791.46</v>
      </c>
      <c r="BP7" s="24">
        <v>798.1</v>
      </c>
      <c r="BQ7" s="24" t="s">
        <v>102</v>
      </c>
      <c r="BR7" s="24" t="s">
        <v>102</v>
      </c>
      <c r="BS7" s="24" t="s">
        <v>102</v>
      </c>
      <c r="BT7" s="24">
        <v>61.51</v>
      </c>
      <c r="BU7" s="24">
        <v>58.3</v>
      </c>
      <c r="BV7" s="24" t="s">
        <v>102</v>
      </c>
      <c r="BW7" s="24" t="s">
        <v>102</v>
      </c>
      <c r="BX7" s="24" t="s">
        <v>102</v>
      </c>
      <c r="BY7" s="24">
        <v>52.05</v>
      </c>
      <c r="BZ7" s="24">
        <v>47.96</v>
      </c>
      <c r="CA7" s="24">
        <v>54.51</v>
      </c>
      <c r="CB7" s="24" t="s">
        <v>102</v>
      </c>
      <c r="CC7" s="24" t="s">
        <v>102</v>
      </c>
      <c r="CD7" s="24" t="s">
        <v>102</v>
      </c>
      <c r="CE7" s="24">
        <v>243.05</v>
      </c>
      <c r="CF7" s="24">
        <v>265.41000000000003</v>
      </c>
      <c r="CG7" s="24" t="s">
        <v>102</v>
      </c>
      <c r="CH7" s="24" t="s">
        <v>102</v>
      </c>
      <c r="CI7" s="24" t="s">
        <v>102</v>
      </c>
      <c r="CJ7" s="24">
        <v>301.86</v>
      </c>
      <c r="CK7" s="24">
        <v>325.85000000000002</v>
      </c>
      <c r="CL7" s="24">
        <v>286.33</v>
      </c>
      <c r="CM7" s="24" t="s">
        <v>102</v>
      </c>
      <c r="CN7" s="24" t="s">
        <v>102</v>
      </c>
      <c r="CO7" s="24" t="s">
        <v>102</v>
      </c>
      <c r="CP7" s="24">
        <v>17.149999999999999</v>
      </c>
      <c r="CQ7" s="24">
        <v>43.39</v>
      </c>
      <c r="CR7" s="24" t="s">
        <v>102</v>
      </c>
      <c r="CS7" s="24" t="s">
        <v>102</v>
      </c>
      <c r="CT7" s="24" t="s">
        <v>102</v>
      </c>
      <c r="CU7" s="24">
        <v>46.25</v>
      </c>
      <c r="CV7" s="24">
        <v>45.32</v>
      </c>
      <c r="CW7" s="24">
        <v>49.92</v>
      </c>
      <c r="CX7" s="24" t="s">
        <v>102</v>
      </c>
      <c r="CY7" s="24" t="s">
        <v>102</v>
      </c>
      <c r="CZ7" s="24" t="s">
        <v>102</v>
      </c>
      <c r="DA7" s="24">
        <v>79.19</v>
      </c>
      <c r="DB7" s="24">
        <v>77.77</v>
      </c>
      <c r="DC7" s="24" t="s">
        <v>102</v>
      </c>
      <c r="DD7" s="24" t="s">
        <v>102</v>
      </c>
      <c r="DE7" s="24" t="s">
        <v>102</v>
      </c>
      <c r="DF7" s="24">
        <v>83.96</v>
      </c>
      <c r="DG7" s="24">
        <v>83.54</v>
      </c>
      <c r="DH7" s="24">
        <v>87.8</v>
      </c>
      <c r="DI7" s="24" t="s">
        <v>102</v>
      </c>
      <c r="DJ7" s="24" t="s">
        <v>102</v>
      </c>
      <c r="DK7" s="24" t="s">
        <v>102</v>
      </c>
      <c r="DL7" s="24">
        <v>3.56</v>
      </c>
      <c r="DM7" s="24">
        <v>6.74</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2026-01-16T03:47:27Z</cp:lastPrinted>
  <dcterms:created xsi:type="dcterms:W3CDTF">2025-12-23T06:24:20Z</dcterms:created>
  <dcterms:modified xsi:type="dcterms:W3CDTF">2026-03-06T01:28:27Z</dcterms:modified>
  <cp:category/>
</cp:coreProperties>
</file>