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1.大分市\"/>
    </mc:Choice>
  </mc:AlternateContent>
  <xr:revisionPtr revIDLastSave="0" documentId="13_ncr:1_{431A0403-D517-4E77-A56E-71B2A2076466}" xr6:coauthVersionLast="47" xr6:coauthVersionMax="47" xr10:uidLastSave="{00000000-0000-0000-0000-000000000000}"/>
  <workbookProtection workbookAlgorithmName="SHA-512" workbookHashValue="R59wNOj/Tql+BjJ7FhFDgcwoqhEBlWYgXSWB60yiEL4HIYZlLDc4vrQTPFPjF4azPZTisuXldDP0iWvr29FAkg==" workbookSaltValue="BybdSdYGS2ntjZG3fecR/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AL10" i="4" s="1"/>
  <c r="T6" i="5"/>
  <c r="BB8" i="4" s="1"/>
  <c r="S6" i="5"/>
  <c r="AT8" i="4" s="1"/>
  <c r="R6" i="5"/>
  <c r="AL8" i="4" s="1"/>
  <c r="Q6" i="5"/>
  <c r="W10" i="4" s="1"/>
  <c r="P6" i="5"/>
  <c r="P10" i="4" s="1"/>
  <c r="O6" i="5"/>
  <c r="I10" i="4" s="1"/>
  <c r="N6" i="5"/>
  <c r="M6" i="5"/>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G85" i="4"/>
  <c r="F85" i="4"/>
  <c r="AT10" i="4"/>
  <c r="B10" i="4"/>
  <c r="AD8" i="4"/>
  <c r="W8" i="4"/>
  <c r="P8" i="4"/>
  <c r="I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<sst xmlns="http://schemas.openxmlformats.org/spreadsheetml/2006/main" count="228" uniqueCount="112">
  <si>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</si>
  <si>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</si>
  <si>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</si>
  <si>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</si>
  <si>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</si>
  <si>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</si>
  <si>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</si>
  <si>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</si>
  <si>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</si>
  <si>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</si>
  <si>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</si>
  <si>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</si>
  <si>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</si>
  <si>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</si>
  <si>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</si>
  <si>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</si>
  <si>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</si>
  <si>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</si>
  <si>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</si>
  <si>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</si>
  <si>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</si>
  <si>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</si>
  <si>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</si>
  <si>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</si>
  <si>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</si>
  <si>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</si>
  <si>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</si>
  <si>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</si>
  <si>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</si>
  <si>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</si>
  <si>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</si>
  <si>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</si>
  <si>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</si>
  <si>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</si>
  <si>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</si>
  <si>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</si>
  <si>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</si>
  <si>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</si>
  <si>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</si>
  <si>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</si>
  <si>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</si>
  <si>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</si>
  <si>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</si>
  <si>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</si>
  <si>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</si>
  <si>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</si>
  <si>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</si>
  <si>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</si>
  <si>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</si>
  <si>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</si>
  <si>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</si>
  <si>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</si>
  <si>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</si>
  <si>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</si>
  <si>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</si>
  <si>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</si>
  <si>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</si>
  <si>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</si>
  <si>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</si>
  <si>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</si>
  <si>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</si>
  <si>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</si>
  <si>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</si>
  <si>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</si>
  <si>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</si>
  <si>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</si>
  <si>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</si>
  <si>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</si>
  <si>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</si>
  <si>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</si>
  <si>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</si>
  <si>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</si>
  <si>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</si>
  <si>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</si>
  <si>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</si>
  <si>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</si>
  <si>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</si>
  <si>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</si>
  <si>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</si>
  <si>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</si>
  <si>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</si>
  <si>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</si>
  <si>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</si>
  <si>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</si>
  <si>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</si>
  <si>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</si>
  <si>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</si>
  <si>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</si>
  <si>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</si>
  <si>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</si>
  <si>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</si>
  <si>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</si>
  <si>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</si>
  <si>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大分市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</si>
  <si>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</si>
  <si>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</si>
  <si>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</si>
  <si>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</si>
  <si>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</si>
  <si>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</si>
  <si>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</si>
  <si>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</si>
  <si>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</si>
  <si>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</si>
  <si>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</si>
  <si>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</si>
  <si>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</si>
  <si>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</si>
  <si>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</si>
  <si>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経常収支比率は、物価の高騰や労務単価の上昇により経常費用が上昇したことから前年度と比較して2.24ポイント減となっておりますが、100％を超えており健全な経営が行われています。今後も、施設の更新と耐震化を計画的に進めつつ、現在地下水を利用している利用者に水道水利用への転換を働きかけるなど増収に取り組み、適正な水準の維持を図ります。
　②累積欠損金は発生しておらず、経営は健全であるといえます。
　③流動比率は、一般的に安全だといわれる200％を大きく超えており、直近1年以内に支払うべき債務に対する支払い能力は十分にあります。
　④企業債残高対給水収益比率は、類似団体平均値と比較し、低い水準にあります。今後も必要な施設整備を計画的に行うなかで、必要に応じ適切な企業債新規借入を行います。
　⑤料金回収率は100％を超えていることから、必要な経費は水道料金から賄えています。令和6年度は施設の更新費の増加により低下していますが、引き続き費用の抑制を図り、適正な水準の維持を図ります。
　⑥給水原価は、物価高騰による費用増により、前年度と比較して5.46ポイント増となっています。
　⑦施設利用率は、大分川ダムの水利権により分母となる配水能力が増加したことから、令和2年度以降大きく低下していますが、平均値を超えており、施設を有効に活用しているといえます。
　⑧有収率は、平均値に比べ低くなっており、その主な要因として漏水が考えられます。今後も、耐震性が低く漏水が発生しやすい材質を有する配水管の更新を行い、有収率の向上を図ります。</t>
    <rPh sb="390" eb="392">
      <t>レイワ</t>
    </rPh>
    <rPh sb="408" eb="410">
      <t>テイカ</t>
    </rPh>
    <rPh sb="533" eb="535">
      <t>レイワ</t>
    </rPh>
    <phoneticPr fontId="4"/>
  </si>
  <si>
    <t>　①本市の有形固定資産減価償却率は平成25年度以降上昇しており、類似団体と同水準で施設の老朽化が進んでいることがわかります。今後は既存施設を有効活用しつつ、中長期的な計画に基づき施設の更新を行います。
　②管路経年化率は、平均値と比べて低い水準となっています。今後も「管路更新(耐震化)計画」に基づき計画的な更新を行います。
　③管路更新率は、令和6年度に管路整備を推進した結果、平均値を超える上昇につながりました。引き続き、耐震性が低く漏水の発生可能性が高い管種などを優先して更新し、安定した配水が維持できるよう管路整備を進めます。</t>
    <rPh sb="2" eb="4">
      <t>ホンシ</t>
    </rPh>
    <rPh sb="5" eb="7">
      <t>ユウケイ</t>
    </rPh>
    <rPh sb="7" eb="9">
      <t>コテイ</t>
    </rPh>
    <rPh sb="9" eb="11">
      <t>シサン</t>
    </rPh>
    <rPh sb="11" eb="13">
      <t>ゲンカ</t>
    </rPh>
    <rPh sb="13" eb="15">
      <t>ショウキャク</t>
    </rPh>
    <rPh sb="15" eb="16">
      <t>リツ</t>
    </rPh>
    <rPh sb="17" eb="19">
      <t>ヘイセイ</t>
    </rPh>
    <rPh sb="21" eb="23">
      <t>ネンド</t>
    </rPh>
    <rPh sb="23" eb="25">
      <t>イコウ</t>
    </rPh>
    <rPh sb="25" eb="27">
      <t>ジョウショウ</t>
    </rPh>
    <rPh sb="32" eb="34">
      <t>ルイジ</t>
    </rPh>
    <rPh sb="34" eb="36">
      <t>ダンタイ</t>
    </rPh>
    <rPh sb="37" eb="40">
      <t>ドウスイジュン</t>
    </rPh>
    <rPh sb="41" eb="43">
      <t>シセツ</t>
    </rPh>
    <rPh sb="44" eb="47">
      <t>ロウキュウカ</t>
    </rPh>
    <rPh sb="48" eb="49">
      <t>スス</t>
    </rPh>
    <rPh sb="62" eb="64">
      <t>コンゴ</t>
    </rPh>
    <rPh sb="65" eb="67">
      <t>キゾン</t>
    </rPh>
    <rPh sb="67" eb="69">
      <t>シセツ</t>
    </rPh>
    <rPh sb="70" eb="72">
      <t>ユウコウ</t>
    </rPh>
    <rPh sb="72" eb="74">
      <t>カツヨウ</t>
    </rPh>
    <rPh sb="78" eb="82">
      <t>チュウチョウキテキ</t>
    </rPh>
    <rPh sb="83" eb="85">
      <t>ケイカク</t>
    </rPh>
    <rPh sb="86" eb="87">
      <t>モト</t>
    </rPh>
    <rPh sb="89" eb="91">
      <t>シセツ</t>
    </rPh>
    <rPh sb="92" eb="94">
      <t>コウシン</t>
    </rPh>
    <rPh sb="95" eb="96">
      <t>オコナ</t>
    </rPh>
    <rPh sb="103" eb="105">
      <t>カンロ</t>
    </rPh>
    <rPh sb="105" eb="108">
      <t>ケイネンカ</t>
    </rPh>
    <rPh sb="108" eb="109">
      <t>リツ</t>
    </rPh>
    <rPh sb="111" eb="113">
      <t>ヘイキン</t>
    </rPh>
    <rPh sb="113" eb="114">
      <t>チ</t>
    </rPh>
    <rPh sb="115" eb="116">
      <t>クラ</t>
    </rPh>
    <rPh sb="118" eb="119">
      <t>ヒク</t>
    </rPh>
    <rPh sb="120" eb="122">
      <t>スイジュン</t>
    </rPh>
    <rPh sb="130" eb="132">
      <t>コンゴ</t>
    </rPh>
    <rPh sb="134" eb="136">
      <t>カンロ</t>
    </rPh>
    <rPh sb="136" eb="138">
      <t>コウシン</t>
    </rPh>
    <rPh sb="139" eb="142">
      <t>タイシンカ</t>
    </rPh>
    <rPh sb="143" eb="145">
      <t>ケイカク</t>
    </rPh>
    <rPh sb="147" eb="148">
      <t>モト</t>
    </rPh>
    <rPh sb="150" eb="153">
      <t>ケイカクテキ</t>
    </rPh>
    <rPh sb="154" eb="156">
      <t>コウシン</t>
    </rPh>
    <rPh sb="157" eb="158">
      <t>オコナ</t>
    </rPh>
    <rPh sb="165" eb="167">
      <t>カンロ</t>
    </rPh>
    <rPh sb="167" eb="169">
      <t>コウシン</t>
    </rPh>
    <rPh sb="169" eb="170">
      <t>リツ</t>
    </rPh>
    <rPh sb="172" eb="174">
      <t>レイワ</t>
    </rPh>
    <phoneticPr fontId="4"/>
  </si>
  <si>
    <t>　水道事業においては、今後給水人口の減少による水道料金の減収の一方で、災害への備えや老朽化施設の更新に伴う費用の増加により、これまで以上に厳しい経営状況となることが予想されます。
　このような中、本市では令和4年度に経営戦略を「大分市上下水道事業経営ビジョン」として改定し、アセットマネジメントによる更新費用の平準化や、適正な事業規模を検討するなど、より効率的で長期的な資産管理や財政計画を実施することで、経営基盤の強化を図るとともに、安全・安心なサービスの提供のため、人材の確保や人事交流、研修による技術力の向上に取り組むことで、組織力の強化に努めております。
　令和6年度決算の各指標の数値の変動は、これらの計画の目標に沿うものであり、今後とも将来にわたり持続可能な事業経営の確立を目指してまいります。</t>
    <rPh sb="1" eb="3">
      <t>スイドウ</t>
    </rPh>
    <rPh sb="3" eb="5">
      <t>ジギョウ</t>
    </rPh>
    <rPh sb="11" eb="13">
      <t>コンゴ</t>
    </rPh>
    <rPh sb="13" eb="15">
      <t>キュウスイ</t>
    </rPh>
    <rPh sb="15" eb="17">
      <t>ジンコウ</t>
    </rPh>
    <rPh sb="18" eb="20">
      <t>ゲンショウ</t>
    </rPh>
    <rPh sb="23" eb="25">
      <t>スイドウ</t>
    </rPh>
    <rPh sb="25" eb="27">
      <t>リョウキン</t>
    </rPh>
    <rPh sb="28" eb="30">
      <t>ゲンシュウ</t>
    </rPh>
    <rPh sb="31" eb="33">
      <t>イッポウ</t>
    </rPh>
    <rPh sb="35" eb="37">
      <t>サイガイ</t>
    </rPh>
    <rPh sb="39" eb="40">
      <t>ソナ</t>
    </rPh>
    <rPh sb="42" eb="45">
      <t>ロウキュウカ</t>
    </rPh>
    <rPh sb="45" eb="47">
      <t>シセツ</t>
    </rPh>
    <rPh sb="48" eb="50">
      <t>コウシン</t>
    </rPh>
    <rPh sb="51" eb="52">
      <t>トモナ</t>
    </rPh>
    <rPh sb="53" eb="55">
      <t>ヒヨウ</t>
    </rPh>
    <rPh sb="56" eb="58">
      <t>ゾウカ</t>
    </rPh>
    <rPh sb="66" eb="68">
      <t>イジョウ</t>
    </rPh>
    <rPh sb="69" eb="70">
      <t>キビ</t>
    </rPh>
    <rPh sb="72" eb="74">
      <t>ケイエイ</t>
    </rPh>
    <rPh sb="74" eb="76">
      <t>ジョウキョウ</t>
    </rPh>
    <rPh sb="82" eb="84">
      <t>ヨソウ</t>
    </rPh>
    <rPh sb="96" eb="97">
      <t>ナカ</t>
    </rPh>
    <rPh sb="150" eb="152">
      <t>コウシン</t>
    </rPh>
    <rPh sb="152" eb="154">
      <t>ヒヨウ</t>
    </rPh>
    <rPh sb="155" eb="158">
      <t>ヘイジュンカ</t>
    </rPh>
    <rPh sb="160" eb="162">
      <t>テキセイ</t>
    </rPh>
    <rPh sb="163" eb="165">
      <t>ジギョウ</t>
    </rPh>
    <rPh sb="165" eb="167">
      <t>キボ</t>
    </rPh>
    <rPh sb="168" eb="170">
      <t>ケントウ</t>
    </rPh>
    <rPh sb="177" eb="180">
      <t>コウリツテキ</t>
    </rPh>
    <rPh sb="181" eb="183">
      <t>チョウキ</t>
    </rPh>
    <rPh sb="183" eb="184">
      <t>テキ</t>
    </rPh>
    <rPh sb="185" eb="187">
      <t>シサン</t>
    </rPh>
    <rPh sb="187" eb="189">
      <t>カンリ</t>
    </rPh>
    <rPh sb="190" eb="192">
      <t>ザイセイ</t>
    </rPh>
    <rPh sb="192" eb="194">
      <t>ケイカク</t>
    </rPh>
    <rPh sb="195" eb="197">
      <t>ジッシ</t>
    </rPh>
    <rPh sb="203" eb="205">
      <t>ケイエイ</t>
    </rPh>
    <rPh sb="205" eb="207">
      <t>キバン</t>
    </rPh>
    <rPh sb="208" eb="210">
      <t>キョウカ</t>
    </rPh>
    <rPh sb="211" eb="212">
      <t>ハカ</t>
    </rPh>
    <rPh sb="218" eb="220">
      <t>アンゼン</t>
    </rPh>
    <rPh sb="221" eb="223">
      <t>アンシン</t>
    </rPh>
    <rPh sb="229" eb="231">
      <t>テイキョウ</t>
    </rPh>
    <rPh sb="241" eb="245">
      <t>ジンジコウリュウ</t>
    </rPh>
    <rPh sb="246" eb="248">
      <t>ケンシュウ</t>
    </rPh>
    <rPh sb="251" eb="253">
      <t>ギジュツ</t>
    </rPh>
    <rPh sb="253" eb="254">
      <t>リョク</t>
    </rPh>
    <rPh sb="255" eb="257">
      <t>コウジョウ</t>
    </rPh>
    <rPh sb="258" eb="259">
      <t>ト</t>
    </rPh>
    <rPh sb="260" eb="261">
      <t>ク</t>
    </rPh>
    <rPh sb="266" eb="269">
      <t>ソシキリョク</t>
    </rPh>
    <rPh sb="270" eb="272">
      <t>キョウカ</t>
    </rPh>
    <rPh sb="273" eb="274">
      <t>ツト</t>
    </rPh>
    <rPh sb="283" eb="285">
      <t>レイワ</t>
    </rPh>
    <rPh sb="286" eb="288">
      <t>ネンド</t>
    </rPh>
    <rPh sb="288" eb="290">
      <t>ケッサン</t>
    </rPh>
    <rPh sb="291" eb="294">
      <t>カクシヒョウ</t>
    </rPh>
    <rPh sb="295" eb="297">
      <t>スウチ</t>
    </rPh>
    <rPh sb="298" eb="300">
      <t>ヘンドウ</t>
    </rPh>
    <rPh sb="306" eb="308">
      <t>ケイカク</t>
    </rPh>
    <rPh sb="309" eb="311">
      <t>モクヒョウ</t>
    </rPh>
    <rPh sb="312" eb="313">
      <t>ソ</t>
    </rPh>
    <rPh sb="320" eb="322">
      <t>コンゴ</t>
    </rPh>
    <rPh sb="324" eb="326">
      <t>ショウライ</t>
    </rPh>
    <rPh sb="330" eb="332">
      <t>ジゾク</t>
    </rPh>
    <rPh sb="332" eb="334">
      <t>カノウ</t>
    </rPh>
    <rPh sb="335" eb="337">
      <t>ジギョウ</t>
    </rPh>
    <rPh sb="337" eb="339">
      <t>ケイエイ</t>
    </rPh>
    <rPh sb="340" eb="342">
      <t>カクリツ</t>
    </rPh>
    <rPh sb="343" eb="345">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</si>
</sst>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4"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Alignment="1">
      <alignment horizontal="left" vertical="center"/>
    </xf>
    <xf numFmtId="0" fontId="16"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4" fillId="0" borderId="11"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0.97</c:v>
                </c:pt>
                <c:pt idx="1">
                  <c:v>0.87</c:v>
                </c:pt>
                <c:pt idx="2">
                  <c:v>0.74</c:v>
                </c:pt>
                <c:pt idx="3">
                  <c:v>1.03</c:v>
                </c:pt>
                <c:pt idx="4">
                  <c:v>0.77</c:v>
                </c:pt>
              </c:numCache>
            </c:numRef>
          </c:val>
          <c:extLst>
            <c:ext xmlns:c16="http://schemas.microsoft.com/office/drawing/2014/chart" uri="{C3380CC4-5D6E-409C-BE32-E72D297353CC}">
              <c16:uniqueId val="{00000000-DCB4-454E-A731-C4803466ED3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DCB4-454E-A731-C4803466ED3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68.89</c:v>
                </c:pt>
                <c:pt idx="1">
                  <c:v>68.59</c:v>
                </c:pt>
                <c:pt idx="2">
                  <c:v>68.239999999999995</c:v>
                </c:pt>
                <c:pt idx="3">
                  <c:v>67.44</c:v>
                </c:pt>
                <c:pt idx="4">
                  <c:v>68.13</c:v>
                </c:pt>
              </c:numCache>
            </c:numRef>
          </c:val>
          <c:extLst>
            <c:ext xmlns:c16="http://schemas.microsoft.com/office/drawing/2014/chart" uri="{C3380CC4-5D6E-409C-BE32-E72D297353CC}">
              <c16:uniqueId val="{00000000-1A39-4D25-B6B9-BD97AE7D324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1A39-4D25-B6B9-BD97AE7D324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88.97</c:v>
                </c:pt>
                <c:pt idx="1">
                  <c:v>88.6</c:v>
                </c:pt>
                <c:pt idx="2">
                  <c:v>88.43</c:v>
                </c:pt>
                <c:pt idx="3">
                  <c:v>88.65</c:v>
                </c:pt>
                <c:pt idx="4">
                  <c:v>88.29</c:v>
                </c:pt>
              </c:numCache>
            </c:numRef>
          </c:val>
          <c:extLst>
            <c:ext xmlns:c16="http://schemas.microsoft.com/office/drawing/2014/chart" uri="{C3380CC4-5D6E-409C-BE32-E72D297353CC}">
              <c16:uniqueId val="{00000000-3120-40FB-9AC1-2F5ADD43848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3120-40FB-9AC1-2F5ADD43848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128.63999999999999</c:v>
                </c:pt>
                <c:pt idx="1">
                  <c:v>130.1</c:v>
                </c:pt>
                <c:pt idx="2">
                  <c:v>119.12</c:v>
                </c:pt>
                <c:pt idx="3">
                  <c:v>112.28</c:v>
                </c:pt>
                <c:pt idx="4">
                  <c:v>110.04</c:v>
                </c:pt>
              </c:numCache>
            </c:numRef>
          </c:val>
          <c:extLst>
            <c:ext xmlns:c16="http://schemas.microsoft.com/office/drawing/2014/chart" uri="{C3380CC4-5D6E-409C-BE32-E72D297353CC}">
              <c16:uniqueId val="{00000000-ADF9-4095-804D-FC2B48EC9F4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ADF9-4095-804D-FC2B48EC9F4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51.28</c:v>
                </c:pt>
                <c:pt idx="1">
                  <c:v>51.94</c:v>
                </c:pt>
                <c:pt idx="2">
                  <c:v>52.84</c:v>
                </c:pt>
                <c:pt idx="3">
                  <c:v>52.84</c:v>
                </c:pt>
                <c:pt idx="4">
                  <c:v>53.25</c:v>
                </c:pt>
              </c:numCache>
            </c:numRef>
          </c:val>
          <c:extLst>
            <c:ext xmlns:c16="http://schemas.microsoft.com/office/drawing/2014/chart" uri="{C3380CC4-5D6E-409C-BE32-E72D297353CC}">
              <c16:uniqueId val="{00000000-7768-4A12-A19A-BD8DF8BA854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7768-4A12-A19A-BD8DF8BA854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16.84</c:v>
                </c:pt>
                <c:pt idx="1">
                  <c:v>19.09</c:v>
                </c:pt>
                <c:pt idx="2">
                  <c:v>21.47</c:v>
                </c:pt>
                <c:pt idx="3">
                  <c:v>22.67</c:v>
                </c:pt>
                <c:pt idx="4">
                  <c:v>24.09</c:v>
                </c:pt>
              </c:numCache>
            </c:numRef>
          </c:val>
          <c:extLst>
            <c:ext xmlns:c16="http://schemas.microsoft.com/office/drawing/2014/chart" uri="{C3380CC4-5D6E-409C-BE32-E72D297353CC}">
              <c16:uniqueId val="{00000000-1F85-4EAD-BA54-7FCB8F42539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1F85-4EAD-BA54-7FCB8F42539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534-41BF-9F27-2BB1B2A20F7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534-41BF-9F27-2BB1B2A20F7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371.89</c:v>
                </c:pt>
                <c:pt idx="1">
                  <c:v>399.8</c:v>
                </c:pt>
                <c:pt idx="2">
                  <c:v>392.97</c:v>
                </c:pt>
                <c:pt idx="3">
                  <c:v>333.52</c:v>
                </c:pt>
                <c:pt idx="4">
                  <c:v>325.39999999999998</c:v>
                </c:pt>
              </c:numCache>
            </c:numRef>
          </c:val>
          <c:extLst>
            <c:ext xmlns:c16="http://schemas.microsoft.com/office/drawing/2014/chart" uri="{C3380CC4-5D6E-409C-BE32-E72D297353CC}">
              <c16:uniqueId val="{00000000-1CF3-4CCA-BB3D-E47FE810ACD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1CF3-4CCA-BB3D-E47FE810ACD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238.67</c:v>
                </c:pt>
                <c:pt idx="1">
                  <c:v>233.1</c:v>
                </c:pt>
                <c:pt idx="2">
                  <c:v>241.3</c:v>
                </c:pt>
                <c:pt idx="3">
                  <c:v>240.45</c:v>
                </c:pt>
                <c:pt idx="4">
                  <c:v>239.41</c:v>
                </c:pt>
              </c:numCache>
            </c:numRef>
          </c:val>
          <c:extLst>
            <c:ext xmlns:c16="http://schemas.microsoft.com/office/drawing/2014/chart" uri="{C3380CC4-5D6E-409C-BE32-E72D297353CC}">
              <c16:uniqueId val="{00000000-B5C6-42FD-9EAC-813DC9517C8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B5C6-42FD-9EAC-813DC9517C8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126.08</c:v>
                </c:pt>
                <c:pt idx="1">
                  <c:v>127.98</c:v>
                </c:pt>
                <c:pt idx="2">
                  <c:v>110.26</c:v>
                </c:pt>
                <c:pt idx="3">
                  <c:v>108.98</c:v>
                </c:pt>
                <c:pt idx="4">
                  <c:v>105.88</c:v>
                </c:pt>
              </c:numCache>
            </c:numRef>
          </c:val>
          <c:extLst>
            <c:ext xmlns:c16="http://schemas.microsoft.com/office/drawing/2014/chart" uri="{C3380CC4-5D6E-409C-BE32-E72D297353CC}">
              <c16:uniqueId val="{00000000-040B-40D0-A018-922D9290612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040B-40D0-A018-922D9290612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154.25</c:v>
                </c:pt>
                <c:pt idx="1">
                  <c:v>152.57</c:v>
                </c:pt>
                <c:pt idx="2">
                  <c:v>167.99</c:v>
                </c:pt>
                <c:pt idx="3">
                  <c:v>170.27</c:v>
                </c:pt>
                <c:pt idx="4">
                  <c:v>175.73</c:v>
                </c:pt>
              </c:numCache>
            </c:numRef>
          </c:val>
          <c:extLst>
            <c:ext xmlns:c16="http://schemas.microsoft.com/office/drawing/2014/chart" uri="{C3380CC4-5D6E-409C-BE32-E72D297353CC}">
              <c16:uniqueId val="{00000000-01F0-4D10-AFEF-E011A05CD9F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01F0-4D10-AFEF-E011A05CD9F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大分県　大分市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69"/>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A1</v>
      </c>
      <c r="X8" s="77"/>
      <c r="Y8" s="77"/>
      <c r="Z8" s="77"/>
      <c r="AA8" s="77"/>
      <c r="AB8" s="77"/>
      <c r="AC8" s="77"/>
      <c r="AD8" s="77" t="str">
        <f>データ!$M$6</f>
        <v>自治体職員</v>
      </c>
      <c r="AE8" s="77"/>
      <c r="AF8" s="77"/>
      <c r="AG8" s="77"/>
      <c r="AH8" s="77"/>
      <c r="AI8" s="77"/>
      <c r="AJ8" s="77"/>
      <c r="AK8" s="2"/>
      <c r="AL8" s="68">
        <f>データ!$R$6</f>
        <v>472898</v>
      </c>
      <c r="AM8" s="68"/>
      <c r="AN8" s="68"/>
      <c r="AO8" s="68"/>
      <c r="AP8" s="68"/>
      <c r="AQ8" s="68"/>
      <c r="AR8" s="68"/>
      <c r="AS8" s="68"/>
      <c r="AT8" s="36">
        <f>データ!$S$6</f>
        <v>502.39</v>
      </c>
      <c r="AU8" s="37"/>
      <c r="AV8" s="37"/>
      <c r="AW8" s="37"/>
      <c r="AX8" s="37"/>
      <c r="AY8" s="37"/>
      <c r="AZ8" s="37"/>
      <c r="BA8" s="37"/>
      <c r="BB8" s="57">
        <f>データ!$T$6</f>
        <v>941.3</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7" t="s">
        <v>12</v>
      </c>
      <c r="C9" s="48"/>
      <c r="D9" s="48"/>
      <c r="E9" s="48"/>
      <c r="F9" s="48"/>
      <c r="G9" s="48"/>
      <c r="H9" s="48"/>
      <c r="I9" s="47" t="s">
        <v>13</v>
      </c>
      <c r="J9" s="48"/>
      <c r="K9" s="48"/>
      <c r="L9" s="48"/>
      <c r="M9" s="48"/>
      <c r="N9" s="48"/>
      <c r="O9" s="69"/>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80.040000000000006</v>
      </c>
      <c r="J10" s="37"/>
      <c r="K10" s="37"/>
      <c r="L10" s="37"/>
      <c r="M10" s="37"/>
      <c r="N10" s="37"/>
      <c r="O10" s="67"/>
      <c r="P10" s="57">
        <f>データ!$P$6</f>
        <v>99.6</v>
      </c>
      <c r="Q10" s="57"/>
      <c r="R10" s="57"/>
      <c r="S10" s="57"/>
      <c r="T10" s="57"/>
      <c r="U10" s="57"/>
      <c r="V10" s="57"/>
      <c r="W10" s="68">
        <f>データ!$Q$6</f>
        <v>2959</v>
      </c>
      <c r="X10" s="68"/>
      <c r="Y10" s="68"/>
      <c r="Z10" s="68"/>
      <c r="AA10" s="68"/>
      <c r="AB10" s="68"/>
      <c r="AC10" s="68"/>
      <c r="AD10" s="2"/>
      <c r="AE10" s="2"/>
      <c r="AF10" s="2"/>
      <c r="AG10" s="2"/>
      <c r="AH10" s="2"/>
      <c r="AI10" s="2"/>
      <c r="AJ10" s="2"/>
      <c r="AK10" s="2"/>
      <c r="AL10" s="68">
        <f>データ!$U$6</f>
        <v>469414</v>
      </c>
      <c r="AM10" s="68"/>
      <c r="AN10" s="68"/>
      <c r="AO10" s="68"/>
      <c r="AP10" s="68"/>
      <c r="AQ10" s="68"/>
      <c r="AR10" s="68"/>
      <c r="AS10" s="68"/>
      <c r="AT10" s="36">
        <f>データ!$V$6</f>
        <v>428.48</v>
      </c>
      <c r="AU10" s="37"/>
      <c r="AV10" s="37"/>
      <c r="AW10" s="37"/>
      <c r="AX10" s="37"/>
      <c r="AY10" s="37"/>
      <c r="AZ10" s="37"/>
      <c r="BA10" s="37"/>
      <c r="BB10" s="57">
        <f>データ!$W$6</f>
        <v>1095.53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1" t="s">
        <v>111</v>
      </c>
      <c r="BM66" s="42"/>
      <c r="BN66" s="42"/>
      <c r="BO66" s="42"/>
      <c r="BP66" s="42"/>
      <c r="BQ66" s="42"/>
      <c r="BR66" s="42"/>
      <c r="BS66" s="42"/>
      <c r="BT66" s="42"/>
      <c r="BU66" s="42"/>
      <c r="BV66" s="42"/>
      <c r="BW66" s="42"/>
      <c r="BX66" s="42"/>
      <c r="BY66" s="42"/>
      <c r="BZ66" s="4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1"/>
      <c r="BM67" s="42"/>
      <c r="BN67" s="42"/>
      <c r="BO67" s="42"/>
      <c r="BP67" s="42"/>
      <c r="BQ67" s="42"/>
      <c r="BR67" s="42"/>
      <c r="BS67" s="42"/>
      <c r="BT67" s="42"/>
      <c r="BU67" s="42"/>
      <c r="BV67" s="42"/>
      <c r="BW67" s="42"/>
      <c r="BX67" s="42"/>
      <c r="BY67" s="42"/>
      <c r="BZ67" s="4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1"/>
      <c r="BM68" s="42"/>
      <c r="BN68" s="42"/>
      <c r="BO68" s="42"/>
      <c r="BP68" s="42"/>
      <c r="BQ68" s="42"/>
      <c r="BR68" s="42"/>
      <c r="BS68" s="42"/>
      <c r="BT68" s="42"/>
      <c r="BU68" s="42"/>
      <c r="BV68" s="42"/>
      <c r="BW68" s="42"/>
      <c r="BX68" s="42"/>
      <c r="BY68" s="42"/>
      <c r="BZ68" s="4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1"/>
      <c r="BM69" s="42"/>
      <c r="BN69" s="42"/>
      <c r="BO69" s="42"/>
      <c r="BP69" s="42"/>
      <c r="BQ69" s="42"/>
      <c r="BR69" s="42"/>
      <c r="BS69" s="42"/>
      <c r="BT69" s="42"/>
      <c r="BU69" s="42"/>
      <c r="BV69" s="42"/>
      <c r="BW69" s="42"/>
      <c r="BX69" s="42"/>
      <c r="BY69" s="42"/>
      <c r="BZ69" s="4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1"/>
      <c r="BM70" s="42"/>
      <c r="BN70" s="42"/>
      <c r="BO70" s="42"/>
      <c r="BP70" s="42"/>
      <c r="BQ70" s="42"/>
      <c r="BR70" s="42"/>
      <c r="BS70" s="42"/>
      <c r="BT70" s="42"/>
      <c r="BU70" s="42"/>
      <c r="BV70" s="42"/>
      <c r="BW70" s="42"/>
      <c r="BX70" s="42"/>
      <c r="BY70" s="42"/>
      <c r="BZ70" s="4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1"/>
      <c r="BM71" s="42"/>
      <c r="BN71" s="42"/>
      <c r="BO71" s="42"/>
      <c r="BP71" s="42"/>
      <c r="BQ71" s="42"/>
      <c r="BR71" s="42"/>
      <c r="BS71" s="42"/>
      <c r="BT71" s="42"/>
      <c r="BU71" s="42"/>
      <c r="BV71" s="42"/>
      <c r="BW71" s="42"/>
      <c r="BX71" s="42"/>
      <c r="BY71" s="42"/>
      <c r="BZ71" s="4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1"/>
      <c r="BM72" s="42"/>
      <c r="BN72" s="42"/>
      <c r="BO72" s="42"/>
      <c r="BP72" s="42"/>
      <c r="BQ72" s="42"/>
      <c r="BR72" s="42"/>
      <c r="BS72" s="42"/>
      <c r="BT72" s="42"/>
      <c r="BU72" s="42"/>
      <c r="BV72" s="42"/>
      <c r="BW72" s="42"/>
      <c r="BX72" s="42"/>
      <c r="BY72" s="42"/>
      <c r="BZ72" s="4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1"/>
      <c r="BM73" s="42"/>
      <c r="BN73" s="42"/>
      <c r="BO73" s="42"/>
      <c r="BP73" s="42"/>
      <c r="BQ73" s="42"/>
      <c r="BR73" s="42"/>
      <c r="BS73" s="42"/>
      <c r="BT73" s="42"/>
      <c r="BU73" s="42"/>
      <c r="BV73" s="42"/>
      <c r="BW73" s="42"/>
      <c r="BX73" s="42"/>
      <c r="BY73" s="42"/>
      <c r="BZ73" s="4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1"/>
      <c r="BM74" s="42"/>
      <c r="BN74" s="42"/>
      <c r="BO74" s="42"/>
      <c r="BP74" s="42"/>
      <c r="BQ74" s="42"/>
      <c r="BR74" s="42"/>
      <c r="BS74" s="42"/>
      <c r="BT74" s="42"/>
      <c r="BU74" s="42"/>
      <c r="BV74" s="42"/>
      <c r="BW74" s="42"/>
      <c r="BX74" s="42"/>
      <c r="BY74" s="42"/>
      <c r="BZ74" s="4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1"/>
      <c r="BM75" s="42"/>
      <c r="BN75" s="42"/>
      <c r="BO75" s="42"/>
      <c r="BP75" s="42"/>
      <c r="BQ75" s="42"/>
      <c r="BR75" s="42"/>
      <c r="BS75" s="42"/>
      <c r="BT75" s="42"/>
      <c r="BU75" s="42"/>
      <c r="BV75" s="42"/>
      <c r="BW75" s="42"/>
      <c r="BX75" s="42"/>
      <c r="BY75" s="42"/>
      <c r="BZ75" s="4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1"/>
      <c r="BM76" s="42"/>
      <c r="BN76" s="42"/>
      <c r="BO76" s="42"/>
      <c r="BP76" s="42"/>
      <c r="BQ76" s="42"/>
      <c r="BR76" s="42"/>
      <c r="BS76" s="42"/>
      <c r="BT76" s="42"/>
      <c r="BU76" s="42"/>
      <c r="BV76" s="42"/>
      <c r="BW76" s="42"/>
      <c r="BX76" s="42"/>
      <c r="BY76" s="42"/>
      <c r="BZ76" s="4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1"/>
      <c r="BM77" s="42"/>
      <c r="BN77" s="42"/>
      <c r="BO77" s="42"/>
      <c r="BP77" s="42"/>
      <c r="BQ77" s="42"/>
      <c r="BR77" s="42"/>
      <c r="BS77" s="42"/>
      <c r="BT77" s="42"/>
      <c r="BU77" s="42"/>
      <c r="BV77" s="42"/>
      <c r="BW77" s="42"/>
      <c r="BX77" s="42"/>
      <c r="BY77" s="42"/>
      <c r="BZ77" s="4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1"/>
      <c r="BM78" s="42"/>
      <c r="BN78" s="42"/>
      <c r="BO78" s="42"/>
      <c r="BP78" s="42"/>
      <c r="BQ78" s="42"/>
      <c r="BR78" s="42"/>
      <c r="BS78" s="42"/>
      <c r="BT78" s="42"/>
      <c r="BU78" s="42"/>
      <c r="BV78" s="42"/>
      <c r="BW78" s="42"/>
      <c r="BX78" s="42"/>
      <c r="BY78" s="42"/>
      <c r="BZ78" s="4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1"/>
      <c r="BM79" s="42"/>
      <c r="BN79" s="42"/>
      <c r="BO79" s="42"/>
      <c r="BP79" s="42"/>
      <c r="BQ79" s="42"/>
      <c r="BR79" s="42"/>
      <c r="BS79" s="42"/>
      <c r="BT79" s="42"/>
      <c r="BU79" s="42"/>
      <c r="BV79" s="42"/>
      <c r="BW79" s="42"/>
      <c r="BX79" s="42"/>
      <c r="BY79" s="42"/>
      <c r="BZ79" s="4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1"/>
      <c r="BM80" s="42"/>
      <c r="BN80" s="42"/>
      <c r="BO80" s="42"/>
      <c r="BP80" s="42"/>
      <c r="BQ80" s="42"/>
      <c r="BR80" s="42"/>
      <c r="BS80" s="42"/>
      <c r="BT80" s="42"/>
      <c r="BU80" s="42"/>
      <c r="BV80" s="42"/>
      <c r="BW80" s="42"/>
      <c r="BX80" s="42"/>
      <c r="BY80" s="42"/>
      <c r="BZ80" s="4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1"/>
      <c r="BM81" s="42"/>
      <c r="BN81" s="42"/>
      <c r="BO81" s="42"/>
      <c r="BP81" s="42"/>
      <c r="BQ81" s="42"/>
      <c r="BR81" s="42"/>
      <c r="BS81" s="42"/>
      <c r="BT81" s="42"/>
      <c r="BU81" s="42"/>
      <c r="BV81" s="42"/>
      <c r="BW81" s="42"/>
      <c r="BX81" s="42"/>
      <c r="BY81" s="42"/>
      <c r="BZ81" s="4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a9yRt7igdq+Q+Yzb5EJMMZwtzRd5WXwgAL87o1oiYECane3KOGhdwooFyGNgCIA42zx5G806AVNTWRwIVL4Gw==" saltValue="ZbkbSis//kz18GsNkzJq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442011</v>
      </c>
      <c r="D6" s="20">
        <f t="shared" si="3"/>
        <v>46</v>
      </c>
      <c r="E6" s="20">
        <f t="shared" si="3"/>
        <v>1</v>
      </c>
      <c r="F6" s="20">
        <f t="shared" si="3"/>
        <v>0</v>
      </c>
      <c r="G6" s="20">
        <f t="shared" si="3"/>
        <v>1</v>
      </c>
      <c r="H6" s="20" t="str">
        <f t="shared" si="3"/>
        <v>大分県　大分市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80.040000000000006</v>
      </c>
      <c r="P6" s="21">
        <f t="shared" si="3"/>
        <v>99.6</v>
      </c>
      <c r="Q6" s="21">
        <f t="shared" si="3"/>
        <v>2959</v>
      </c>
      <c r="R6" s="21">
        <f t="shared" si="3"/>
        <v>472898</v>
      </c>
      <c r="S6" s="21">
        <f t="shared" si="3"/>
        <v>502.39</v>
      </c>
      <c r="T6" s="21">
        <f t="shared" si="3"/>
        <v>941.3</v>
      </c>
      <c r="U6" s="21">
        <f t="shared" si="3"/>
        <v>469414</v>
      </c>
      <c r="V6" s="21">
        <f t="shared" si="3"/>
        <v>428.48</v>
      </c>
      <c r="W6" s="21">
        <f t="shared" si="3"/>
        <v>1095.53</v>
      </c>
      <c r="X6" s="22">
        <f>IF(X7="",NA(),X7)</f>
        <v>128.63999999999999</v>
      </c>
      <c r="Y6" s="22">
        <f t="shared" ref="Y6:AG6" si="4">IF(Y7="",NA(),Y7)</f>
        <v>130.1</v>
      </c>
      <c r="Z6" s="22">
        <f t="shared" si="4"/>
        <v>119.12</v>
      </c>
      <c r="AA6" s="22">
        <f t="shared" si="4"/>
        <v>112.28</v>
      </c>
      <c r="AB6" s="22">
        <f t="shared" si="4"/>
        <v>110.04</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371.89</v>
      </c>
      <c r="AU6" s="22">
        <f t="shared" ref="AU6:BC6" si="6">IF(AU7="",NA(),AU7)</f>
        <v>399.8</v>
      </c>
      <c r="AV6" s="22">
        <f t="shared" si="6"/>
        <v>392.97</v>
      </c>
      <c r="AW6" s="22">
        <f t="shared" si="6"/>
        <v>333.52</v>
      </c>
      <c r="AX6" s="22">
        <f t="shared" si="6"/>
        <v>325.39999999999998</v>
      </c>
      <c r="AY6" s="22">
        <f t="shared" si="6"/>
        <v>239.45</v>
      </c>
      <c r="AZ6" s="22">
        <f t="shared" si="6"/>
        <v>246.01</v>
      </c>
      <c r="BA6" s="22">
        <f t="shared" si="6"/>
        <v>228.89</v>
      </c>
      <c r="BB6" s="22">
        <f t="shared" si="6"/>
        <v>232.66</v>
      </c>
      <c r="BC6" s="22">
        <f t="shared" si="6"/>
        <v>217.12</v>
      </c>
      <c r="BD6" s="21" t="str">
        <f>IF(BD7="","",IF(BD7="-","【-】","【"&amp;SUBSTITUTE(TEXT(BD7,"#,##0.00"),"-","△")&amp;"】"))</f>
        <v>【239.69】</v>
      </c>
      <c r="BE6" s="22">
        <f>IF(BE7="",NA(),BE7)</f>
        <v>238.67</v>
      </c>
      <c r="BF6" s="22">
        <f t="shared" ref="BF6:BN6" si="7">IF(BF7="",NA(),BF7)</f>
        <v>233.1</v>
      </c>
      <c r="BG6" s="22">
        <f t="shared" si="7"/>
        <v>241.3</v>
      </c>
      <c r="BH6" s="22">
        <f t="shared" si="7"/>
        <v>240.45</v>
      </c>
      <c r="BI6" s="22">
        <f t="shared" si="7"/>
        <v>239.41</v>
      </c>
      <c r="BJ6" s="22">
        <f t="shared" si="7"/>
        <v>259.56</v>
      </c>
      <c r="BK6" s="22">
        <f t="shared" si="7"/>
        <v>248.92</v>
      </c>
      <c r="BL6" s="22">
        <f t="shared" si="7"/>
        <v>251.26</v>
      </c>
      <c r="BM6" s="22">
        <f t="shared" si="7"/>
        <v>255.84</v>
      </c>
      <c r="BN6" s="22">
        <f t="shared" si="7"/>
        <v>253.22</v>
      </c>
      <c r="BO6" s="21" t="str">
        <f>IF(BO7="","",IF(BO7="-","【-】","【"&amp;SUBSTITUTE(TEXT(BO7,"#,##0.00"),"-","△")&amp;"】"))</f>
        <v>【264.86】</v>
      </c>
      <c r="BP6" s="22">
        <f>IF(BP7="",NA(),BP7)</f>
        <v>126.08</v>
      </c>
      <c r="BQ6" s="22">
        <f t="shared" ref="BQ6:BY6" si="8">IF(BQ7="",NA(),BQ7)</f>
        <v>127.98</v>
      </c>
      <c r="BR6" s="22">
        <f t="shared" si="8"/>
        <v>110.26</v>
      </c>
      <c r="BS6" s="22">
        <f t="shared" si="8"/>
        <v>108.98</v>
      </c>
      <c r="BT6" s="22">
        <f t="shared" si="8"/>
        <v>105.88</v>
      </c>
      <c r="BU6" s="22">
        <f t="shared" si="8"/>
        <v>105.07</v>
      </c>
      <c r="BV6" s="22">
        <f t="shared" si="8"/>
        <v>107.54</v>
      </c>
      <c r="BW6" s="22">
        <f t="shared" si="8"/>
        <v>101.93</v>
      </c>
      <c r="BX6" s="22">
        <f t="shared" si="8"/>
        <v>102.36</v>
      </c>
      <c r="BY6" s="22">
        <f t="shared" si="8"/>
        <v>101.56</v>
      </c>
      <c r="BZ6" s="21" t="str">
        <f>IF(BZ7="","",IF(BZ7="-","【-】","【"&amp;SUBSTITUTE(TEXT(BZ7,"#,##0.00"),"-","△")&amp;"】"))</f>
        <v>【97.59】</v>
      </c>
      <c r="CA6" s="22">
        <f>IF(CA7="",NA(),CA7)</f>
        <v>154.25</v>
      </c>
      <c r="CB6" s="22">
        <f t="shared" ref="CB6:CJ6" si="9">IF(CB7="",NA(),CB7)</f>
        <v>152.57</v>
      </c>
      <c r="CC6" s="22">
        <f t="shared" si="9"/>
        <v>167.99</v>
      </c>
      <c r="CD6" s="22">
        <f t="shared" si="9"/>
        <v>170.27</v>
      </c>
      <c r="CE6" s="22">
        <f t="shared" si="9"/>
        <v>175.73</v>
      </c>
      <c r="CF6" s="22">
        <f t="shared" si="9"/>
        <v>153.71</v>
      </c>
      <c r="CG6" s="22">
        <f t="shared" si="9"/>
        <v>155.9</v>
      </c>
      <c r="CH6" s="22">
        <f t="shared" si="9"/>
        <v>162.47</v>
      </c>
      <c r="CI6" s="22">
        <f t="shared" si="9"/>
        <v>165.52</v>
      </c>
      <c r="CJ6" s="22">
        <f t="shared" si="9"/>
        <v>169.99</v>
      </c>
      <c r="CK6" s="21" t="str">
        <f>IF(CK7="","",IF(CK7="-","【-】","【"&amp;SUBSTITUTE(TEXT(CK7,"#,##0.00"),"-","△")&amp;"】"))</f>
        <v>【181.66】</v>
      </c>
      <c r="CL6" s="22">
        <f>IF(CL7="",NA(),CL7)</f>
        <v>68.89</v>
      </c>
      <c r="CM6" s="22">
        <f t="shared" ref="CM6:CU6" si="10">IF(CM7="",NA(),CM7)</f>
        <v>68.59</v>
      </c>
      <c r="CN6" s="22">
        <f t="shared" si="10"/>
        <v>68.239999999999995</v>
      </c>
      <c r="CO6" s="22">
        <f t="shared" si="10"/>
        <v>67.44</v>
      </c>
      <c r="CP6" s="22">
        <f t="shared" si="10"/>
        <v>68.13</v>
      </c>
      <c r="CQ6" s="22">
        <f t="shared" si="10"/>
        <v>64.41</v>
      </c>
      <c r="CR6" s="22">
        <f t="shared" si="10"/>
        <v>64.11</v>
      </c>
      <c r="CS6" s="22">
        <f t="shared" si="10"/>
        <v>63.81</v>
      </c>
      <c r="CT6" s="22">
        <f t="shared" si="10"/>
        <v>63.58</v>
      </c>
      <c r="CU6" s="22">
        <f t="shared" si="10"/>
        <v>64.13</v>
      </c>
      <c r="CV6" s="21" t="str">
        <f>IF(CV7="","",IF(CV7="-","【-】","【"&amp;SUBSTITUTE(TEXT(CV7,"#,##0.00"),"-","△")&amp;"】"))</f>
        <v>【60.21】</v>
      </c>
      <c r="CW6" s="22">
        <f>IF(CW7="",NA(),CW7)</f>
        <v>88.97</v>
      </c>
      <c r="CX6" s="22">
        <f t="shared" ref="CX6:DF6" si="11">IF(CX7="",NA(),CX7)</f>
        <v>88.6</v>
      </c>
      <c r="CY6" s="22">
        <f t="shared" si="11"/>
        <v>88.43</v>
      </c>
      <c r="CZ6" s="22">
        <f t="shared" si="11"/>
        <v>88.65</v>
      </c>
      <c r="DA6" s="22">
        <f t="shared" si="11"/>
        <v>88.29</v>
      </c>
      <c r="DB6" s="22">
        <f t="shared" si="11"/>
        <v>91.64</v>
      </c>
      <c r="DC6" s="22">
        <f t="shared" si="11"/>
        <v>92.09</v>
      </c>
      <c r="DD6" s="22">
        <f t="shared" si="11"/>
        <v>91.76</v>
      </c>
      <c r="DE6" s="22">
        <f t="shared" si="11"/>
        <v>91.22</v>
      </c>
      <c r="DF6" s="22">
        <f t="shared" si="11"/>
        <v>90.98</v>
      </c>
      <c r="DG6" s="21" t="str">
        <f>IF(DG7="","",IF(DG7="-","【-】","【"&amp;SUBSTITUTE(TEXT(DG7,"#,##0.00"),"-","△")&amp;"】"))</f>
        <v>【89.21】</v>
      </c>
      <c r="DH6" s="22">
        <f>IF(DH7="",NA(),DH7)</f>
        <v>51.28</v>
      </c>
      <c r="DI6" s="22">
        <f t="shared" ref="DI6:DQ6" si="12">IF(DI7="",NA(),DI7)</f>
        <v>51.94</v>
      </c>
      <c r="DJ6" s="22">
        <f t="shared" si="12"/>
        <v>52.84</v>
      </c>
      <c r="DK6" s="22">
        <f t="shared" si="12"/>
        <v>52.84</v>
      </c>
      <c r="DL6" s="22">
        <f t="shared" si="12"/>
        <v>53.25</v>
      </c>
      <c r="DM6" s="22">
        <f t="shared" si="12"/>
        <v>51.62</v>
      </c>
      <c r="DN6" s="22">
        <f t="shared" si="12"/>
        <v>52.16</v>
      </c>
      <c r="DO6" s="22">
        <f t="shared" si="12"/>
        <v>52.59</v>
      </c>
      <c r="DP6" s="22">
        <f t="shared" si="12"/>
        <v>52.74</v>
      </c>
      <c r="DQ6" s="22">
        <f t="shared" si="12"/>
        <v>53.15</v>
      </c>
      <c r="DR6" s="21" t="str">
        <f>IF(DR7="","",IF(DR7="-","【-】","【"&amp;SUBSTITUTE(TEXT(DR7,"#,##0.00"),"-","△")&amp;"】"))</f>
        <v>【52.41】</v>
      </c>
      <c r="DS6" s="22">
        <f>IF(DS7="",NA(),DS7)</f>
        <v>16.84</v>
      </c>
      <c r="DT6" s="22">
        <f t="shared" ref="DT6:EB6" si="13">IF(DT7="",NA(),DT7)</f>
        <v>19.09</v>
      </c>
      <c r="DU6" s="22">
        <f t="shared" si="13"/>
        <v>21.47</v>
      </c>
      <c r="DV6" s="22">
        <f t="shared" si="13"/>
        <v>22.67</v>
      </c>
      <c r="DW6" s="22">
        <f t="shared" si="13"/>
        <v>24.09</v>
      </c>
      <c r="DX6" s="22">
        <f t="shared" si="13"/>
        <v>23.68</v>
      </c>
      <c r="DY6" s="22">
        <f t="shared" si="13"/>
        <v>25.76</v>
      </c>
      <c r="DZ6" s="22">
        <f t="shared" si="13"/>
        <v>27.51</v>
      </c>
      <c r="EA6" s="22">
        <f t="shared" si="13"/>
        <v>28.57</v>
      </c>
      <c r="EB6" s="22">
        <f t="shared" si="13"/>
        <v>29.7</v>
      </c>
      <c r="EC6" s="21" t="str">
        <f>IF(EC7="","",IF(EC7="-","【-】","【"&amp;SUBSTITUTE(TEXT(EC7,"#,##0.00"),"-","△")&amp;"】"))</f>
        <v>【26.78】</v>
      </c>
      <c r="ED6" s="22">
        <f>IF(ED7="",NA(),ED7)</f>
        <v>0.97</v>
      </c>
      <c r="EE6" s="22">
        <f t="shared" ref="EE6:EM6" si="14">IF(EE7="",NA(),EE7)</f>
        <v>0.87</v>
      </c>
      <c r="EF6" s="22">
        <f t="shared" si="14"/>
        <v>0.74</v>
      </c>
      <c r="EG6" s="22">
        <f t="shared" si="14"/>
        <v>1.03</v>
      </c>
      <c r="EH6" s="22">
        <f t="shared" si="14"/>
        <v>0.77</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442011</v>
      </c>
      <c r="D7" s="24">
        <v>46</v>
      </c>
      <c r="E7" s="24">
        <v>1</v>
      </c>
      <c r="F7" s="24">
        <v>0</v>
      </c>
      <c r="G7" s="24">
        <v>1</v>
      </c>
      <c r="H7" s="24" t="s">
        <v>93</v>
      </c>
      <c r="I7" s="24" t="s">
        <v>94</v>
      </c>
      <c r="J7" s="24" t="s">
        <v>95</v>
      </c>
      <c r="K7" s="24" t="s">
        <v>96</v>
      </c>
      <c r="L7" s="24" t="s">
        <v>97</v>
      </c>
      <c r="M7" s="24" t="s">
        <v>98</v>
      </c>
      <c r="N7" s="25" t="s">
        <v>99</v>
      </c>
      <c r="O7" s="25">
        <v>80.040000000000006</v>
      </c>
      <c r="P7" s="25">
        <v>99.6</v>
      </c>
      <c r="Q7" s="25">
        <v>2959</v>
      </c>
      <c r="R7" s="25">
        <v>472898</v>
      </c>
      <c r="S7" s="25">
        <v>502.39</v>
      </c>
      <c r="T7" s="25">
        <v>941.3</v>
      </c>
      <c r="U7" s="25">
        <v>469414</v>
      </c>
      <c r="V7" s="25">
        <v>428.48</v>
      </c>
      <c r="W7" s="25">
        <v>1095.53</v>
      </c>
      <c r="X7" s="25">
        <v>128.63999999999999</v>
      </c>
      <c r="Y7" s="25">
        <v>130.1</v>
      </c>
      <c r="Z7" s="25">
        <v>119.12</v>
      </c>
      <c r="AA7" s="25">
        <v>112.28</v>
      </c>
      <c r="AB7" s="25">
        <v>110.04</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371.89</v>
      </c>
      <c r="AU7" s="25">
        <v>399.8</v>
      </c>
      <c r="AV7" s="25">
        <v>392.97</v>
      </c>
      <c r="AW7" s="25">
        <v>333.52</v>
      </c>
      <c r="AX7" s="25">
        <v>325.39999999999998</v>
      </c>
      <c r="AY7" s="25">
        <v>239.45</v>
      </c>
      <c r="AZ7" s="25">
        <v>246.01</v>
      </c>
      <c r="BA7" s="25">
        <v>228.89</v>
      </c>
      <c r="BB7" s="25">
        <v>232.66</v>
      </c>
      <c r="BC7" s="25">
        <v>217.12</v>
      </c>
      <c r="BD7" s="25">
        <v>239.69</v>
      </c>
      <c r="BE7" s="25">
        <v>238.67</v>
      </c>
      <c r="BF7" s="25">
        <v>233.1</v>
      </c>
      <c r="BG7" s="25">
        <v>241.3</v>
      </c>
      <c r="BH7" s="25">
        <v>240.45</v>
      </c>
      <c r="BI7" s="25">
        <v>239.41</v>
      </c>
      <c r="BJ7" s="25">
        <v>259.56</v>
      </c>
      <c r="BK7" s="25">
        <v>248.92</v>
      </c>
      <c r="BL7" s="25">
        <v>251.26</v>
      </c>
      <c r="BM7" s="25">
        <v>255.84</v>
      </c>
      <c r="BN7" s="25">
        <v>253.22</v>
      </c>
      <c r="BO7" s="25">
        <v>264.86</v>
      </c>
      <c r="BP7" s="25">
        <v>126.08</v>
      </c>
      <c r="BQ7" s="25">
        <v>127.98</v>
      </c>
      <c r="BR7" s="25">
        <v>110.26</v>
      </c>
      <c r="BS7" s="25">
        <v>108.98</v>
      </c>
      <c r="BT7" s="25">
        <v>105.88</v>
      </c>
      <c r="BU7" s="25">
        <v>105.07</v>
      </c>
      <c r="BV7" s="25">
        <v>107.54</v>
      </c>
      <c r="BW7" s="25">
        <v>101.93</v>
      </c>
      <c r="BX7" s="25">
        <v>102.36</v>
      </c>
      <c r="BY7" s="25">
        <v>101.56</v>
      </c>
      <c r="BZ7" s="25">
        <v>97.59</v>
      </c>
      <c r="CA7" s="25">
        <v>154.25</v>
      </c>
      <c r="CB7" s="25">
        <v>152.57</v>
      </c>
      <c r="CC7" s="25">
        <v>167.99</v>
      </c>
      <c r="CD7" s="25">
        <v>170.27</v>
      </c>
      <c r="CE7" s="25">
        <v>175.73</v>
      </c>
      <c r="CF7" s="25">
        <v>153.71</v>
      </c>
      <c r="CG7" s="25">
        <v>155.9</v>
      </c>
      <c r="CH7" s="25">
        <v>162.47</v>
      </c>
      <c r="CI7" s="25">
        <v>165.52</v>
      </c>
      <c r="CJ7" s="25">
        <v>169.99</v>
      </c>
      <c r="CK7" s="25">
        <v>181.66</v>
      </c>
      <c r="CL7" s="25">
        <v>68.89</v>
      </c>
      <c r="CM7" s="25">
        <v>68.59</v>
      </c>
      <c r="CN7" s="25">
        <v>68.239999999999995</v>
      </c>
      <c r="CO7" s="25">
        <v>67.44</v>
      </c>
      <c r="CP7" s="25">
        <v>68.13</v>
      </c>
      <c r="CQ7" s="25">
        <v>64.41</v>
      </c>
      <c r="CR7" s="25">
        <v>64.11</v>
      </c>
      <c r="CS7" s="25">
        <v>63.81</v>
      </c>
      <c r="CT7" s="25">
        <v>63.58</v>
      </c>
      <c r="CU7" s="25">
        <v>64.13</v>
      </c>
      <c r="CV7" s="25">
        <v>60.21</v>
      </c>
      <c r="CW7" s="25">
        <v>88.97</v>
      </c>
      <c r="CX7" s="25">
        <v>88.6</v>
      </c>
      <c r="CY7" s="25">
        <v>88.43</v>
      </c>
      <c r="CZ7" s="25">
        <v>88.65</v>
      </c>
      <c r="DA7" s="25">
        <v>88.29</v>
      </c>
      <c r="DB7" s="25">
        <v>91.64</v>
      </c>
      <c r="DC7" s="25">
        <v>92.09</v>
      </c>
      <c r="DD7" s="25">
        <v>91.76</v>
      </c>
      <c r="DE7" s="25">
        <v>91.22</v>
      </c>
      <c r="DF7" s="25">
        <v>90.98</v>
      </c>
      <c r="DG7" s="25">
        <v>89.21</v>
      </c>
      <c r="DH7" s="25">
        <v>51.28</v>
      </c>
      <c r="DI7" s="25">
        <v>51.94</v>
      </c>
      <c r="DJ7" s="25">
        <v>52.84</v>
      </c>
      <c r="DK7" s="25">
        <v>52.84</v>
      </c>
      <c r="DL7" s="25">
        <v>53.25</v>
      </c>
      <c r="DM7" s="25">
        <v>51.62</v>
      </c>
      <c r="DN7" s="25">
        <v>52.16</v>
      </c>
      <c r="DO7" s="25">
        <v>52.59</v>
      </c>
      <c r="DP7" s="25">
        <v>52.74</v>
      </c>
      <c r="DQ7" s="25">
        <v>53.15</v>
      </c>
      <c r="DR7" s="25">
        <v>52.41</v>
      </c>
      <c r="DS7" s="25">
        <v>16.84</v>
      </c>
      <c r="DT7" s="25">
        <v>19.09</v>
      </c>
      <c r="DU7" s="25">
        <v>21.47</v>
      </c>
      <c r="DV7" s="25">
        <v>22.67</v>
      </c>
      <c r="DW7" s="25">
        <v>24.09</v>
      </c>
      <c r="DX7" s="25">
        <v>23.68</v>
      </c>
      <c r="DY7" s="25">
        <v>25.76</v>
      </c>
      <c r="DZ7" s="25">
        <v>27.51</v>
      </c>
      <c r="EA7" s="25">
        <v>28.57</v>
      </c>
      <c r="EB7" s="25">
        <v>29.7</v>
      </c>
      <c r="EC7" s="25">
        <v>26.78</v>
      </c>
      <c r="ED7" s="25">
        <v>0.97</v>
      </c>
      <c r="EE7" s="25">
        <v>0.87</v>
      </c>
      <c r="EF7" s="25">
        <v>0.74</v>
      </c>
      <c r="EG7" s="25">
        <v>1.03</v>
      </c>
      <c r="EH7" s="25">
        <v>0.77</v>
      </c>
      <c r="EI7" s="25">
        <v>0.79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2026-01-21T23:56:52Z</cp:lastPrinted>
  <dcterms:created xsi:type="dcterms:W3CDTF">2025-12-12T09:24:29Z</dcterms:created>
  <dcterms:modified xsi:type="dcterms:W3CDTF">2026-02-19T00:47:14Z</dcterms:modified>
  <cp:category/>
</cp:coreProperties>
</file>