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50546\Desktop\"/>
    </mc:Choice>
  </mc:AlternateContent>
  <xr:revisionPtr revIDLastSave="0" documentId="13_ncr:1_{13F57A9A-F920-49A5-BBC0-ACB6E0B41045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【提出】統計表 (公表用)" sheetId="13" r:id="rId2"/>
    <sheet name="【提出】統計表 (2)" sheetId="10" state="hidden" r:id="rId3"/>
  </sheet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'【提出】統計表 (公表用)'!$A$1:$K$30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3" l="1"/>
  <c r="P6" i="13" l="1"/>
  <c r="P5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O2" i="12" s="1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BQ8" i="12" l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25" i="12" l="1"/>
  <c r="B6" i="12"/>
</calcChain>
</file>

<file path=xl/sharedStrings.xml><?xml version="1.0" encoding="utf-8"?>
<sst xmlns="http://schemas.openxmlformats.org/spreadsheetml/2006/main" count="98" uniqueCount="60">
  <si>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</si>
  <si>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</si>
  <si>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</si>
  <si>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</si>
  <si>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</si>
  <si>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</si>
  <si>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</si>
  <si>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</si>
  <si>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</si>
  <si>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</si>
  <si>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</si>
  <si>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</si>
  <si>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</si>
  <si>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</si>
  <si>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</si>
  <si>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</si>
  <si>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</si>
  <si>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</si>
  <si>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</si>
  <si>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</si>
  <si>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</si>
  <si>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</si>
  <si>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</si>
  <si>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</si>
  <si>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</si>
  <si>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</si>
  <si>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</si>
  <si>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</si>
  <si>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</si>
  <si>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</si>
  <si>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</si>
  <si>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</si>
  <si>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</si>
  <si>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</si>
  <si>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</si>
  <si>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</si>
  <si>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</si>
  <si>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</si>
  <si>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</si>
  <si>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</si>
  <si>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</si>
  <si>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</si>
  <si>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</si>
  <si>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</si>
  <si>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</si>
  <si>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</si>
  <si>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</si>
  <si>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</si>
  <si>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</si>
  <si>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</si>
  <si>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</si>
  <si>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</si>
  <si>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</si>
  <si>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</si>
  <si>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令和８年１月　発地別延べ宿泊者数割合</t>
  </si>
  <si>
    <t>令和8年1月（速報値）</t>
  </si>
  <si>
    <t>令和7年1月（速報値）</t>
  </si>
  <si>
    <t>令和７年12月（速報値）</t>
  </si>
  <si>
    <t>　　　　　　①調査対象施設は従業員数10人以上の全施設（196施設　令和8年1月時点）</t>
  </si>
  <si>
    <t>　　　　　　②発地別延べ宿泊者数は、確報の公表時に大きく変更されることがあります。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</si>
</sst>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7" formatCode="#,##0.0;[Red]\-#,##0.0"/>
    <numFmt numFmtId="179" formatCode="#,##0_);[Red]\(#,##0\)"/>
    <numFmt numFmtId="180" formatCode="#,##0.0;&quot;▲ &quot;#,##0.0"/>
    <numFmt numFmtId="181" formatCode="#,##0.0_);[Red]\(#,##0.0\)"/>
    <numFmt numFmtId="183" formatCode="#,##0.00_);[Red]\(#,##0.00\)"/>
    <numFmt numFmtId="184" formatCode="&quot;＋ &quot;#,##0.0;&quot;▲ &quot;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6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3" fontId="12" fillId="0" borderId="0" xfId="0" applyNumberFormat="1" applyFont="1">
      <alignment vertical="center"/>
    </xf>
    <xf numFmtId="10" fontId="12" fillId="0" borderId="0" xfId="0" applyNumberFormat="1" applyFont="1">
      <alignment vertical="center"/>
    </xf>
    <xf numFmtId="0" fontId="13" fillId="0" borderId="0" xfId="0" applyFont="1" applyAlignment="1">
      <alignment horizontal="right" vertical="center" shrinkToFit="1"/>
    </xf>
    <xf numFmtId="179" fontId="14" fillId="0" borderId="5" xfId="2" applyNumberFormat="1" applyFont="1" applyFill="1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180" fontId="13" fillId="0" borderId="2" xfId="1" applyNumberFormat="1" applyFont="1" applyBorder="1" applyAlignment="1">
      <alignment horizontal="right" vertical="center" indent="1"/>
    </xf>
    <xf numFmtId="180" fontId="13" fillId="0" borderId="0" xfId="1" applyNumberFormat="1" applyFont="1" applyBorder="1" applyAlignment="1">
      <alignment horizontal="right" vertical="center" indent="1"/>
    </xf>
    <xf numFmtId="183" fontId="12" fillId="0" borderId="0" xfId="0" applyNumberFormat="1" applyFont="1">
      <alignment vertical="center"/>
    </xf>
    <xf numFmtId="177" fontId="14" fillId="0" borderId="0" xfId="4" applyNumberFormat="1" applyFont="1">
      <alignment vertical="center"/>
    </xf>
    <xf numFmtId="0" fontId="13" fillId="0" borderId="0" xfId="0" applyFont="1" applyAlignment="1">
      <alignment horizontal="center" vertical="center"/>
    </xf>
    <xf numFmtId="179" fontId="14" fillId="0" borderId="4" xfId="0" applyNumberFormat="1" applyFont="1" applyBorder="1">
      <alignment vertical="center"/>
    </xf>
    <xf numFmtId="179" fontId="14" fillId="0" borderId="5" xfId="2" applyNumberFormat="1" applyFont="1" applyBorder="1" applyProtection="1">
      <alignment vertical="center"/>
    </xf>
    <xf numFmtId="179" fontId="14" fillId="0" borderId="6" xfId="0" applyNumberFormat="1" applyFont="1" applyBorder="1" applyProtection="1">
      <alignment vertical="center"/>
      <protection locked="0"/>
    </xf>
    <xf numFmtId="179" fontId="14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81" fontId="14" fillId="0" borderId="14" xfId="2" applyNumberFormat="1" applyFont="1" applyBorder="1">
      <alignment vertical="center"/>
    </xf>
    <xf numFmtId="179" fontId="14" fillId="0" borderId="7" xfId="0" applyNumberFormat="1" applyFont="1" applyBorder="1">
      <alignment vertical="center"/>
    </xf>
    <xf numFmtId="179" fontId="14" fillId="0" borderId="7" xfId="2" applyNumberFormat="1" applyFont="1" applyBorder="1" applyProtection="1">
      <alignment vertical="center"/>
    </xf>
    <xf numFmtId="179" fontId="14" fillId="0" borderId="7" xfId="2" applyNumberFormat="1" applyFont="1" applyFill="1" applyBorder="1" applyProtection="1">
      <alignment vertical="center"/>
      <protection locked="0"/>
    </xf>
    <xf numFmtId="179" fontId="14" fillId="0" borderId="7" xfId="2" applyNumberFormat="1" applyFont="1" applyFill="1" applyBorder="1" applyAlignment="1" applyProtection="1">
      <alignment vertical="center"/>
      <protection locked="0"/>
    </xf>
    <xf numFmtId="180" fontId="14" fillId="0" borderId="0" xfId="1" applyNumberFormat="1" applyFont="1" applyBorder="1" applyAlignment="1">
      <alignment vertical="center"/>
    </xf>
    <xf numFmtId="0" fontId="14" fillId="0" borderId="0" xfId="0" applyFont="1" applyAlignment="1">
      <alignment horizontal="right" vertical="center" indent="1" shrinkToFit="1"/>
    </xf>
    <xf numFmtId="0" fontId="12" fillId="0" borderId="18" xfId="6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179" fontId="14" fillId="0" borderId="0" xfId="2" applyNumberFormat="1" applyFont="1" applyFill="1" applyBorder="1" applyAlignment="1" applyProtection="1">
      <alignment horizontal="right" vertical="center"/>
    </xf>
    <xf numFmtId="184" fontId="13" fillId="0" borderId="0" xfId="1" applyNumberFormat="1" applyFont="1" applyBorder="1" applyAlignment="1">
      <alignment horizontal="center" vertical="center" shrinkToFit="1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3" fontId="12" fillId="0" borderId="0" xfId="6" applyNumberFormat="1" applyFont="1">
      <alignment vertical="center"/>
    </xf>
    <xf numFmtId="38" fontId="12" fillId="0" borderId="0" xfId="6" applyNumberFormat="1" applyFont="1">
      <alignment vertical="center"/>
    </xf>
    <xf numFmtId="10" fontId="12" fillId="0" borderId="0" xfId="6" applyNumberFormat="1" applyFont="1">
      <alignment vertical="center"/>
    </xf>
    <xf numFmtId="0" fontId="16" fillId="0" borderId="0" xfId="0" applyFont="1" applyAlignment="1">
      <alignment horizontal="center" vertical="center" wrapText="1"/>
    </xf>
    <xf numFmtId="38" fontId="12" fillId="0" borderId="0" xfId="7" applyFont="1" applyFill="1" applyBorder="1">
      <alignment vertical="center"/>
    </xf>
    <xf numFmtId="0" fontId="12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184" fontId="13" fillId="0" borderId="3" xfId="1" applyNumberFormat="1" applyFont="1" applyFill="1" applyBorder="1" applyAlignment="1">
      <alignment horizontal="center" vertical="center" shrinkToFit="1"/>
    </xf>
    <xf numFmtId="0" fontId="12" fillId="0" borderId="17" xfId="0" applyFont="1" applyBorder="1">
      <alignment vertical="center"/>
    </xf>
    <xf numFmtId="0" fontId="15" fillId="0" borderId="17" xfId="0" applyFont="1" applyBorder="1">
      <alignment vertical="center"/>
    </xf>
    <xf numFmtId="0" fontId="14" fillId="0" borderId="16" xfId="0" applyFont="1" applyBorder="1">
      <alignment vertical="center"/>
    </xf>
    <xf numFmtId="184" fontId="13" fillId="0" borderId="2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38" fontId="18" fillId="0" borderId="0" xfId="6" applyNumberFormat="1" applyFont="1">
      <alignment vertical="center"/>
    </xf>
    <xf numFmtId="0" fontId="18" fillId="0" borderId="0" xfId="6" applyFont="1">
      <alignment vertical="center"/>
    </xf>
    <xf numFmtId="0" fontId="20" fillId="0" borderId="0" xfId="6" applyFont="1">
      <alignment vertical="center"/>
    </xf>
    <xf numFmtId="0" fontId="20" fillId="0" borderId="0" xfId="6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20" fillId="0" borderId="0" xfId="6" applyFont="1" applyAlignment="1">
      <alignment horizontal="right" vertical="center" indent="1" shrinkToFit="1"/>
    </xf>
    <xf numFmtId="179" fontId="14" fillId="0" borderId="0" xfId="0" applyNumberFormat="1" applyFont="1">
      <alignment vertical="center"/>
    </xf>
    <xf numFmtId="9" fontId="14" fillId="0" borderId="0" xfId="5" applyFont="1" applyFill="1" applyBorder="1" applyAlignment="1" applyProtection="1">
      <alignment horizontal="right" vertical="center"/>
    </xf>
    <xf numFmtId="179" fontId="14" fillId="0" borderId="2" xfId="0" applyNumberFormat="1" applyFont="1" applyBorder="1" applyProtection="1">
      <alignment vertical="center"/>
      <protection locked="0"/>
    </xf>
    <xf numFmtId="179" fontId="14" fillId="0" borderId="2" xfId="2" applyNumberFormat="1" applyFont="1" applyFill="1" applyBorder="1" applyAlignment="1" applyProtection="1">
      <alignment horizontal="right" vertical="center"/>
      <protection locked="0"/>
    </xf>
    <xf numFmtId="179" fontId="14" fillId="0" borderId="2" xfId="0" applyNumberFormat="1" applyFont="1" applyBorder="1">
      <alignment vertical="center"/>
    </xf>
    <xf numFmtId="179" fontId="14" fillId="0" borderId="2" xfId="2" applyNumberFormat="1" applyFont="1" applyFill="1" applyBorder="1" applyProtection="1">
      <alignment vertical="center"/>
      <protection locked="0"/>
    </xf>
    <xf numFmtId="0" fontId="15" fillId="0" borderId="16" xfId="0" applyFont="1" applyBorder="1">
      <alignment vertical="center"/>
    </xf>
    <xf numFmtId="0" fontId="19" fillId="0" borderId="0" xfId="6" applyFont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177" fontId="9" fillId="0" borderId="0" xfId="4" applyNumberFormat="1" applyFont="1" applyFill="1" applyAlignment="1" applyProtection="1">
      <alignment vertical="center"/>
    </xf>
    <xf numFmtId="0" fontId="9" fillId="2" borderId="0" xfId="0" applyFont="1" applyFill="1" applyProtection="1">
      <alignment vertical="center"/>
      <protection locked="0"/>
    </xf>
    <xf numFmtId="184" fontId="13" fillId="0" borderId="3" xfId="0" applyNumberFormat="1" applyFont="1" applyBorder="1" applyAlignment="1">
      <alignment horizontal="center" vertical="center" shrinkToFit="1"/>
    </xf>
    <xf numFmtId="179" fontId="14" fillId="0" borderId="2" xfId="0" applyNumberFormat="1" applyFont="1" applyBorder="1" applyAlignment="1">
      <alignment horizontal="center" vertical="center"/>
    </xf>
    <xf numFmtId="184" fontId="13" fillId="0" borderId="2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9" fontId="14" fillId="0" borderId="1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9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14" xfId="28" xr:uid="{00000000-0005-0000-0000-00000F000000}"/>
    <cellStyle name="標準 2" xfId="6" xr:uid="{00000000-0005-0000-0000-000010000000}"/>
    <cellStyle name="標準 2 2" xfId="10" xr:uid="{00000000-0005-0000-0000-000011000000}"/>
    <cellStyle name="標準 2 3" xfId="11" xr:uid="{00000000-0005-0000-0000-000012000000}"/>
    <cellStyle name="標準 2 4" xfId="27" xr:uid="{00000000-0005-0000-0000-000013000000}"/>
    <cellStyle name="標準 3" xfId="12" xr:uid="{00000000-0005-0000-0000-000014000000}"/>
    <cellStyle name="標準 4" xfId="13" xr:uid="{00000000-0005-0000-0000-000015000000}"/>
    <cellStyle name="標準 4 2" xfId="14" xr:uid="{00000000-0005-0000-0000-000016000000}"/>
    <cellStyle name="標準 5" xfId="15" xr:uid="{00000000-0005-0000-0000-000017000000}"/>
    <cellStyle name="標準 5 2" xfId="18" xr:uid="{00000000-0005-0000-0000-000018000000}"/>
    <cellStyle name="標準 6" xfId="19" xr:uid="{00000000-0005-0000-0000-000019000000}"/>
    <cellStyle name="標準 6 2" xfId="23" xr:uid="{00000000-0005-0000-0000-00001A000000}"/>
    <cellStyle name="標準 7" xfId="21" xr:uid="{00000000-0005-0000-0000-00001B000000}"/>
    <cellStyle name="標準 8" xfId="20" xr:uid="{00000000-0005-0000-0000-00001C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62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62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5" t="str">
        <f>$BH$8&amp;"の宿泊客等の動向"</f>
        <v>令和２年８月の宿泊客等の動向</v>
      </c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3"/>
      <c r="BS2" s="4" t="s">
        <v>27</v>
      </c>
      <c r="BW2" s="4" t="s">
        <v>28</v>
      </c>
    </row>
    <row r="3" spans="2:76" ht="18" customHeight="1" thickBot="1" x14ac:dyDescent="0.2">
      <c r="N3" s="5"/>
      <c r="O3" s="76" t="str">
        <f>"（"&amp;VLOOKUP(BJ6,BP4:BQ15,2,FALSE)&amp;"）"</f>
        <v>（令和元年９月～１２月速報、令和２年１月～８月速速報）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6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7" t="s">
        <v>22</v>
      </c>
      <c r="BI4" s="77"/>
      <c r="BJ4" s="78" t="s">
        <v>31</v>
      </c>
      <c r="BK4" s="78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7" t="s">
        <v>23</v>
      </c>
      <c r="BI5" s="77"/>
      <c r="BJ5" s="78">
        <v>2</v>
      </c>
      <c r="BK5" s="78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7" t="e">
        <f>$BH$8&amp;"の宿泊客数の前年同月比は、"&amp;BQ18&amp;"で"&amp;IF(#REF!&gt;0,"＋","")&amp;DBCS(TEXT(ROUND(#REF!,1),"##0.0"))&amp;"％となる見込み。"</f>
        <v>#REF!</v>
      </c>
      <c r="AB6" s="7" t="e">
        <f>$BH$8&amp;"の日本人宿泊客数の前年同月比は、"&amp;BQ18&amp;"で"&amp;IF(#REF!&gt;0,"＋","")&amp;DBCS(TEXT(ROUND(#REF!,1),"##0.0"))&amp;"％となる見込み。"</f>
        <v>#REF!</v>
      </c>
      <c r="BH6" s="77" t="s">
        <v>24</v>
      </c>
      <c r="BI6" s="77"/>
      <c r="BJ6" s="78">
        <v>8</v>
      </c>
      <c r="BK6" s="78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4" t="s">
        <v>44</v>
      </c>
      <c r="BQ18" s="1" t="str">
        <f>BP18&amp;BP$20</f>
        <v>速速報</v>
      </c>
    </row>
    <row r="19" spans="2:69" ht="14.1" customHeight="1" x14ac:dyDescent="0.15">
      <c r="BP19" s="4"/>
      <c r="BQ19" s="1" t="str">
        <f>BP19&amp;BP$20</f>
        <v>速報</v>
      </c>
    </row>
    <row r="20" spans="2:69" ht="14.1" customHeight="1" x14ac:dyDescent="0.15">
      <c r="BP20" s="4" t="s">
        <v>35</v>
      </c>
    </row>
    <row r="25" spans="2:69" ht="14.1" customHeight="1" x14ac:dyDescent="0.15">
      <c r="B25" s="7" t="e">
        <f>$BH$8&amp;"の外国人宿泊客数の前年同月比は、"&amp;BQ18&amp;"で"&amp;DBCS((TEXT(ROUND(#REF!,1),"##0.0"))&amp;"％となる見込み。")</f>
        <v>#REF!</v>
      </c>
      <c r="AB25" s="7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7"/>
      <c r="AC26" s="7"/>
      <c r="AS26" s="7" t="str">
        <f>"（調査対象施設"&amp;DBCS(BL26)&amp;"施設）"</f>
        <v>（調査対象施設２８施設）</v>
      </c>
      <c r="BH26" s="77" t="s">
        <v>26</v>
      </c>
      <c r="BI26" s="77"/>
      <c r="BJ26" s="77"/>
      <c r="BK26" s="77"/>
      <c r="BL26" s="80">
        <v>28</v>
      </c>
      <c r="BM26" s="80"/>
      <c r="BN26" s="80"/>
    </row>
    <row r="27" spans="2:69" ht="14.1" customHeight="1" x14ac:dyDescent="0.15">
      <c r="AK27" s="7" t="e">
        <f>"前年比　　屋内施設"&amp;IF(BL27&gt;0,"＋","")&amp;DBCS(TEXT(BL27,"0.0"))&amp;"％　　屋外施設"&amp;IF(BL28&gt;0,"＋","")&amp;DBCS(TEXT(BL28,"0.0")&amp;"％")</f>
        <v>#REF!</v>
      </c>
      <c r="BH27" s="77" t="s">
        <v>19</v>
      </c>
      <c r="BI27" s="77"/>
      <c r="BJ27" s="77"/>
      <c r="BK27" s="77"/>
      <c r="BL27" s="79" t="e">
        <f>ROUND(#REF!,1)</f>
        <v>#REF!</v>
      </c>
      <c r="BM27" s="79"/>
      <c r="BN27" s="79"/>
      <c r="BO27" s="1" t="s">
        <v>25</v>
      </c>
    </row>
    <row r="28" spans="2:69" ht="14.1" customHeight="1" x14ac:dyDescent="0.15">
      <c r="BH28" s="77" t="s">
        <v>20</v>
      </c>
      <c r="BI28" s="77"/>
      <c r="BJ28" s="77"/>
      <c r="BK28" s="77"/>
      <c r="BL28" s="79" t="e">
        <f>ROUND(#REF!,1)</f>
        <v>#REF!</v>
      </c>
      <c r="BM28" s="79"/>
      <c r="BN28" s="79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AB30"/>
  <sheetViews>
    <sheetView tabSelected="1" view="pageBreakPreview" zoomScale="70" zoomScaleNormal="70" zoomScaleSheetLayoutView="70" workbookViewId="0">
      <selection activeCell="B25" sqref="B25:C25"/>
    </sheetView>
  </sheetViews>
  <sheetFormatPr defaultColWidth="9" defaultRowHeight="13.5" x14ac:dyDescent="0.15"/>
  <cols>
    <col min="1" max="1" width="28.125" style="9" bestFit="1" customWidth="1"/>
    <col min="2" max="10" width="13.125" style="9" customWidth="1"/>
    <col min="11" max="11" width="14.125" style="9" customWidth="1"/>
    <col min="12" max="13" width="3.625" style="9" customWidth="1"/>
    <col min="14" max="20" width="5.5" style="9" customWidth="1"/>
    <col min="21" max="23" width="11.125" style="9" bestFit="1" customWidth="1"/>
    <col min="24" max="24" width="9.875" style="9" bestFit="1" customWidth="1"/>
    <col min="25" max="25" width="7.625" style="9" bestFit="1" customWidth="1"/>
    <col min="26" max="26" width="10.625" style="9" bestFit="1" customWidth="1"/>
    <col min="27" max="16384" width="9" style="9"/>
  </cols>
  <sheetData>
    <row r="1" spans="1:28" ht="14.25" x14ac:dyDescent="0.15">
      <c r="A1" s="8"/>
      <c r="B1" s="8"/>
      <c r="C1" s="8"/>
      <c r="D1" s="8"/>
      <c r="E1" s="8"/>
      <c r="F1" s="8"/>
      <c r="G1" s="8"/>
      <c r="H1" s="8"/>
      <c r="I1" s="84" t="s">
        <v>0</v>
      </c>
      <c r="J1" s="84"/>
      <c r="K1" s="84"/>
      <c r="L1" s="8"/>
      <c r="M1" s="8"/>
      <c r="N1" s="8"/>
      <c r="O1" s="8"/>
      <c r="P1" s="53"/>
      <c r="R1" s="8"/>
      <c r="S1" s="8"/>
      <c r="T1" s="53"/>
    </row>
    <row r="2" spans="1:28" s="63" customFormat="1" ht="16.5" customHeight="1" x14ac:dyDescent="0.15">
      <c r="A2" s="74" t="s">
        <v>54</v>
      </c>
      <c r="R2" s="64"/>
    </row>
    <row r="3" spans="1:28" s="63" customFormat="1" ht="16.5" x14ac:dyDescent="0.15"/>
    <row r="4" spans="1:28" ht="6" customHeight="1" x14ac:dyDescent="0.15">
      <c r="A4" s="25"/>
      <c r="B4" s="10"/>
      <c r="C4" s="10"/>
      <c r="D4" s="10"/>
      <c r="E4" s="10"/>
      <c r="F4" s="10"/>
      <c r="G4" s="10"/>
      <c r="H4" s="8"/>
      <c r="I4" s="11"/>
      <c r="J4" s="11"/>
      <c r="K4" s="10"/>
      <c r="L4" s="8"/>
      <c r="M4" s="8"/>
    </row>
    <row r="5" spans="1:28" ht="24" customHeight="1" x14ac:dyDescent="0.15">
      <c r="A5" s="25" t="s">
        <v>1</v>
      </c>
      <c r="B5" s="10"/>
      <c r="C5" s="10"/>
      <c r="D5" s="10"/>
      <c r="E5" s="10"/>
      <c r="F5" s="10"/>
      <c r="G5" s="10"/>
      <c r="H5" s="10"/>
      <c r="I5" s="10"/>
      <c r="J5" s="85" t="s">
        <v>2</v>
      </c>
      <c r="K5" s="85"/>
      <c r="L5" s="8"/>
      <c r="M5" s="8"/>
      <c r="N5" s="8"/>
      <c r="O5" s="8" t="s">
        <v>22</v>
      </c>
      <c r="P5" s="9" t="e">
        <f>#REF!</f>
        <v>#REF!</v>
      </c>
    </row>
    <row r="6" spans="1:28" ht="24" customHeight="1" x14ac:dyDescent="0.15">
      <c r="A6" s="12"/>
      <c r="B6" s="13" t="s">
        <v>3</v>
      </c>
      <c r="C6" s="13" t="s">
        <v>4</v>
      </c>
      <c r="D6" s="13" t="s">
        <v>5</v>
      </c>
      <c r="E6" s="13" t="s">
        <v>33</v>
      </c>
      <c r="F6" s="13" t="s">
        <v>12</v>
      </c>
      <c r="G6" s="13" t="s">
        <v>6</v>
      </c>
      <c r="H6" s="13" t="s">
        <v>7</v>
      </c>
      <c r="I6" s="13" t="s">
        <v>8</v>
      </c>
      <c r="J6" s="14" t="s">
        <v>9</v>
      </c>
      <c r="K6" s="13" t="s">
        <v>10</v>
      </c>
      <c r="L6" s="8"/>
      <c r="M6" s="8"/>
      <c r="N6" s="8"/>
      <c r="O6" s="8" t="s">
        <v>23</v>
      </c>
      <c r="P6" s="9" t="e">
        <f>#REF!</f>
        <v>#REF!</v>
      </c>
      <c r="Q6" s="46"/>
      <c r="R6" s="46"/>
      <c r="S6" s="47"/>
      <c r="T6" s="46"/>
      <c r="U6" s="46"/>
      <c r="V6" s="46"/>
      <c r="W6" s="46"/>
      <c r="X6" s="46"/>
      <c r="Y6" s="47"/>
      <c r="Z6" s="46"/>
    </row>
    <row r="7" spans="1:28" ht="24" customHeight="1" x14ac:dyDescent="0.15">
      <c r="A7" s="37" t="s">
        <v>55</v>
      </c>
      <c r="B7" s="69">
        <v>42651</v>
      </c>
      <c r="C7" s="69">
        <v>88416</v>
      </c>
      <c r="D7" s="69">
        <v>47101</v>
      </c>
      <c r="E7" s="69">
        <v>8862</v>
      </c>
      <c r="F7" s="69">
        <v>22391</v>
      </c>
      <c r="G7" s="69">
        <v>29614</v>
      </c>
      <c r="H7" s="69">
        <v>11930</v>
      </c>
      <c r="I7" s="69">
        <v>55617</v>
      </c>
      <c r="J7" s="69">
        <v>5891</v>
      </c>
      <c r="K7" s="71">
        <v>312473</v>
      </c>
      <c r="L7" s="16"/>
      <c r="M7" s="16"/>
      <c r="N7" s="16"/>
      <c r="O7" s="16" t="s">
        <v>24</v>
      </c>
      <c r="P7" s="9" t="e">
        <f>#REF!</f>
        <v>#REF!</v>
      </c>
      <c r="Q7" s="52"/>
      <c r="R7" s="52"/>
      <c r="T7" s="48"/>
      <c r="V7" s="48"/>
    </row>
    <row r="8" spans="1:28" ht="24" customHeight="1" x14ac:dyDescent="0.15">
      <c r="A8" s="37" t="s">
        <v>56</v>
      </c>
      <c r="B8" s="69">
        <v>40939</v>
      </c>
      <c r="C8" s="69">
        <v>82720</v>
      </c>
      <c r="D8" s="69">
        <v>46469</v>
      </c>
      <c r="E8" s="69">
        <v>8467</v>
      </c>
      <c r="F8" s="69">
        <v>20353</v>
      </c>
      <c r="G8" s="69">
        <v>28956</v>
      </c>
      <c r="H8" s="69">
        <v>12527</v>
      </c>
      <c r="I8" s="69">
        <v>53102</v>
      </c>
      <c r="J8" s="69">
        <v>5210</v>
      </c>
      <c r="K8" s="71">
        <v>298743</v>
      </c>
      <c r="L8" s="8"/>
      <c r="M8" s="8"/>
      <c r="N8" s="8"/>
      <c r="O8" s="8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8" ht="24" customHeight="1" x14ac:dyDescent="0.15">
      <c r="A9" s="18" t="s">
        <v>49</v>
      </c>
      <c r="B9" s="55">
        <v>4.1818315054105</v>
      </c>
      <c r="C9" s="55">
        <v>6.8858800773694355</v>
      </c>
      <c r="D9" s="55">
        <v>1.3600464826013052</v>
      </c>
      <c r="E9" s="55">
        <v>4.6651706625723506</v>
      </c>
      <c r="F9" s="55">
        <v>10.013265857613135</v>
      </c>
      <c r="G9" s="55">
        <v>2.272413316756456</v>
      </c>
      <c r="H9" s="55">
        <v>-4.7657060748782669</v>
      </c>
      <c r="I9" s="55">
        <v>4.7361681292606761</v>
      </c>
      <c r="J9" s="55">
        <v>13.071017274472169</v>
      </c>
      <c r="K9" s="55">
        <v>4.5959235864940808</v>
      </c>
      <c r="L9" s="17"/>
      <c r="M9" s="17"/>
      <c r="N9" s="17"/>
      <c r="O9" s="17"/>
      <c r="P9" s="50"/>
      <c r="Q9" s="52"/>
      <c r="R9" s="52"/>
      <c r="T9" s="50"/>
      <c r="V9" s="50"/>
    </row>
    <row r="10" spans="1:28" ht="3.75" customHeight="1" collapsed="1" x14ac:dyDescent="0.15">
      <c r="A10" s="25"/>
      <c r="B10" s="40"/>
      <c r="C10" s="42"/>
      <c r="D10" s="42"/>
      <c r="E10" s="43"/>
      <c r="F10" s="43"/>
      <c r="G10" s="43"/>
      <c r="H10" s="56"/>
      <c r="I10" s="57"/>
      <c r="J10" s="57"/>
      <c r="K10" s="58"/>
      <c r="L10" s="8"/>
      <c r="M10" s="8"/>
      <c r="N10" s="8"/>
      <c r="O10" s="8"/>
      <c r="P10" s="53"/>
    </row>
    <row r="11" spans="1:28" ht="24" customHeight="1" x14ac:dyDescent="0.15">
      <c r="A11" s="37" t="s">
        <v>57</v>
      </c>
      <c r="B11" s="69">
        <v>50028</v>
      </c>
      <c r="C11" s="69">
        <v>90225</v>
      </c>
      <c r="D11" s="69">
        <v>55124</v>
      </c>
      <c r="E11" s="69">
        <v>10275</v>
      </c>
      <c r="F11" s="69">
        <v>24440</v>
      </c>
      <c r="G11" s="69">
        <v>31733</v>
      </c>
      <c r="H11" s="69">
        <v>14543</v>
      </c>
      <c r="I11" s="69">
        <v>59926</v>
      </c>
      <c r="J11" s="69">
        <v>5611</v>
      </c>
      <c r="K11" s="71">
        <v>341905</v>
      </c>
      <c r="L11" s="16"/>
      <c r="M11" s="16"/>
      <c r="N11" s="16"/>
      <c r="O11" s="8"/>
      <c r="P11" s="48"/>
      <c r="Q11" s="52"/>
      <c r="R11" s="52"/>
      <c r="T11" s="48"/>
      <c r="U11" s="48"/>
      <c r="V11" s="48"/>
    </row>
    <row r="12" spans="1:28" ht="24" customHeight="1" x14ac:dyDescent="0.15">
      <c r="A12" s="18" t="s">
        <v>50</v>
      </c>
      <c r="B12" s="59">
        <v>-14.745742384264815</v>
      </c>
      <c r="C12" s="59">
        <v>-2.0049875311720626</v>
      </c>
      <c r="D12" s="59">
        <v>-14.554459037805685</v>
      </c>
      <c r="E12" s="59">
        <v>-13.751824817518241</v>
      </c>
      <c r="F12" s="59">
        <v>-8.3837970540098183</v>
      </c>
      <c r="G12" s="59">
        <v>-6.6775911511675474</v>
      </c>
      <c r="H12" s="59">
        <v>-17.967406999931228</v>
      </c>
      <c r="I12" s="59">
        <v>-7.1905349931582236</v>
      </c>
      <c r="J12" s="59">
        <v>4.9901978256995108</v>
      </c>
      <c r="K12" s="59">
        <v>-8.6082391307526933</v>
      </c>
      <c r="L12" s="17"/>
      <c r="M12" s="17"/>
      <c r="N12" s="17"/>
      <c r="O12" s="17"/>
      <c r="P12" s="50"/>
      <c r="Q12" s="52"/>
      <c r="R12" s="52"/>
      <c r="T12" s="50"/>
      <c r="U12" s="48"/>
      <c r="V12" s="50"/>
    </row>
    <row r="13" spans="1:28" ht="14.25" customHeight="1" x14ac:dyDescent="0.1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8"/>
      <c r="M13" s="8"/>
      <c r="N13" s="8"/>
      <c r="O13" s="8"/>
      <c r="Q13" s="52"/>
      <c r="R13" s="52"/>
      <c r="U13" s="48"/>
    </row>
    <row r="14" spans="1:28" ht="24" customHeight="1" x14ac:dyDescent="0.15">
      <c r="A14" s="25" t="s">
        <v>51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8"/>
      <c r="M14" s="8"/>
      <c r="N14" s="8"/>
      <c r="O14" s="8"/>
      <c r="Q14" s="52"/>
      <c r="R14" s="52"/>
      <c r="T14" s="48"/>
      <c r="U14" s="48"/>
      <c r="V14" s="48"/>
      <c r="W14" s="48"/>
      <c r="X14" s="48"/>
      <c r="Y14" s="48"/>
      <c r="Z14" s="48"/>
      <c r="AA14" s="48"/>
      <c r="AB14" s="48"/>
    </row>
    <row r="15" spans="1:28" ht="24" customHeight="1" x14ac:dyDescent="0.15">
      <c r="A15" s="12"/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52</v>
      </c>
      <c r="G15" s="14" t="s">
        <v>15</v>
      </c>
      <c r="H15" s="14" t="s">
        <v>53</v>
      </c>
      <c r="I15" s="13" t="s">
        <v>16</v>
      </c>
      <c r="J15" s="10"/>
      <c r="K15" s="60"/>
      <c r="L15" s="8"/>
      <c r="M15" s="8"/>
      <c r="N15" s="8"/>
      <c r="O15" s="8"/>
      <c r="Q15" s="54"/>
      <c r="R15" s="54"/>
      <c r="S15" s="54"/>
      <c r="T15" s="54"/>
      <c r="U15" s="65"/>
      <c r="V15" s="51"/>
      <c r="W15" s="51"/>
      <c r="X15" s="51"/>
    </row>
    <row r="16" spans="1:28" ht="24" customHeight="1" x14ac:dyDescent="0.15">
      <c r="A16" s="66" t="s">
        <v>55</v>
      </c>
      <c r="B16" s="70">
        <v>57269</v>
      </c>
      <c r="C16" s="70">
        <v>3172</v>
      </c>
      <c r="D16" s="70">
        <v>5707</v>
      </c>
      <c r="E16" s="70">
        <v>23064</v>
      </c>
      <c r="F16" s="70">
        <v>3215</v>
      </c>
      <c r="G16" s="70">
        <v>3627</v>
      </c>
      <c r="H16" s="70">
        <v>8366</v>
      </c>
      <c r="I16" s="72">
        <v>104420</v>
      </c>
      <c r="J16" s="67"/>
      <c r="K16" s="68"/>
      <c r="L16" s="8"/>
      <c r="M16" s="8"/>
      <c r="N16" s="8"/>
      <c r="O16" s="8"/>
      <c r="U16" s="48"/>
    </row>
    <row r="17" spans="1:24" ht="24" customHeight="1" x14ac:dyDescent="0.15">
      <c r="A17" s="66" t="s">
        <v>56</v>
      </c>
      <c r="B17" s="70">
        <v>66979</v>
      </c>
      <c r="C17" s="70">
        <v>10981</v>
      </c>
      <c r="D17" s="70">
        <v>10486</v>
      </c>
      <c r="E17" s="70">
        <v>19703</v>
      </c>
      <c r="F17" s="70">
        <v>2872</v>
      </c>
      <c r="G17" s="70">
        <v>3999</v>
      </c>
      <c r="H17" s="70">
        <v>5194</v>
      </c>
      <c r="I17" s="72">
        <v>120214</v>
      </c>
      <c r="J17" s="10"/>
      <c r="K17" s="44"/>
      <c r="L17" s="8"/>
      <c r="M17" s="8"/>
      <c r="N17" s="8"/>
      <c r="O17" s="8"/>
      <c r="Q17" s="49"/>
      <c r="R17" s="49"/>
      <c r="S17" s="49"/>
      <c r="T17" s="49"/>
      <c r="U17" s="49"/>
      <c r="V17" s="49"/>
      <c r="W17" s="49"/>
      <c r="X17" s="49"/>
    </row>
    <row r="18" spans="1:24" ht="24" customHeight="1" x14ac:dyDescent="0.15">
      <c r="A18" s="18" t="s">
        <v>49</v>
      </c>
      <c r="B18" s="55">
        <v>-14.497081174696547</v>
      </c>
      <c r="C18" s="55">
        <v>-71.113741917858121</v>
      </c>
      <c r="D18" s="55">
        <v>-45.575052450886901</v>
      </c>
      <c r="E18" s="55">
        <v>17.05831599248846</v>
      </c>
      <c r="F18" s="55">
        <v>11.942896935933163</v>
      </c>
      <c r="G18" s="55">
        <v>-9.3023255813953512</v>
      </c>
      <c r="H18" s="55">
        <v>61.070465922217949</v>
      </c>
      <c r="I18" s="55">
        <v>-13.138236811020349</v>
      </c>
      <c r="J18" s="10"/>
      <c r="K18" s="45"/>
      <c r="L18" s="8"/>
      <c r="M18" s="8"/>
      <c r="N18" s="8"/>
      <c r="O18" s="8"/>
      <c r="T18" s="48"/>
      <c r="U18" s="48"/>
    </row>
    <row r="19" spans="1:24" ht="3.75" customHeight="1" x14ac:dyDescent="0.15">
      <c r="A19" s="25"/>
      <c r="B19" s="40"/>
      <c r="C19" s="42"/>
      <c r="D19" s="42"/>
      <c r="E19" s="43"/>
      <c r="F19" s="43"/>
      <c r="G19" s="43"/>
      <c r="H19" s="56"/>
      <c r="I19" s="73"/>
      <c r="J19" s="11"/>
      <c r="K19" s="11"/>
      <c r="L19" s="8"/>
      <c r="M19" s="8"/>
      <c r="N19" s="8"/>
      <c r="O19" s="8"/>
      <c r="P19" s="53"/>
    </row>
    <row r="20" spans="1:24" ht="24" customHeight="1" x14ac:dyDescent="0.15">
      <c r="A20" s="66" t="s">
        <v>57</v>
      </c>
      <c r="B20" s="70">
        <v>54498</v>
      </c>
      <c r="C20" s="70">
        <v>5620</v>
      </c>
      <c r="D20" s="70">
        <v>11377</v>
      </c>
      <c r="E20" s="70">
        <v>20584</v>
      </c>
      <c r="F20" s="70">
        <v>6525</v>
      </c>
      <c r="G20" s="70">
        <v>10885</v>
      </c>
      <c r="H20" s="70">
        <v>9071</v>
      </c>
      <c r="I20" s="72">
        <v>118560</v>
      </c>
      <c r="J20" s="10"/>
      <c r="K20" s="44"/>
      <c r="L20" s="8"/>
      <c r="M20" s="8"/>
      <c r="N20" s="8"/>
      <c r="O20" s="8"/>
    </row>
    <row r="21" spans="1:24" ht="24" customHeight="1" x14ac:dyDescent="0.15">
      <c r="A21" s="18" t="s">
        <v>50</v>
      </c>
      <c r="B21" s="59">
        <v>5.0845902601930391</v>
      </c>
      <c r="C21" s="59">
        <v>-43.558718861209968</v>
      </c>
      <c r="D21" s="59">
        <v>-49.837391227915973</v>
      </c>
      <c r="E21" s="59">
        <v>12.048192771084331</v>
      </c>
      <c r="F21" s="59">
        <v>-50.727969348659002</v>
      </c>
      <c r="G21" s="59">
        <v>-66.678915939366107</v>
      </c>
      <c r="H21" s="59">
        <v>-7.7720207253886002</v>
      </c>
      <c r="I21" s="59">
        <v>-11.926450742240206</v>
      </c>
      <c r="J21" s="10"/>
      <c r="K21" s="45"/>
      <c r="L21" s="8"/>
      <c r="M21" s="8"/>
      <c r="N21" s="8"/>
      <c r="O21" s="8"/>
      <c r="Q21" s="49"/>
      <c r="R21" s="49"/>
      <c r="S21" s="49"/>
      <c r="T21" s="49"/>
      <c r="U21" s="49"/>
      <c r="V21" s="49"/>
      <c r="W21" s="49"/>
      <c r="X21" s="49"/>
    </row>
    <row r="22" spans="1:24" ht="14.25" customHeight="1" x14ac:dyDescent="0.15">
      <c r="A22" s="18"/>
      <c r="B22" s="22"/>
      <c r="C22" s="22"/>
      <c r="D22" s="22"/>
      <c r="E22" s="22"/>
      <c r="F22" s="36"/>
      <c r="G22" s="22"/>
      <c r="H22" s="22"/>
      <c r="I22" s="22"/>
      <c r="J22" s="10"/>
      <c r="K22" s="10"/>
      <c r="L22" s="8"/>
      <c r="M22" s="8"/>
      <c r="N22" s="8"/>
      <c r="O22" s="8"/>
      <c r="T22" s="48"/>
    </row>
    <row r="23" spans="1:24" ht="24" customHeight="1" x14ac:dyDescent="0.15">
      <c r="A23" s="25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3"/>
      <c r="L23" s="8"/>
      <c r="M23" s="8"/>
      <c r="N23" s="8"/>
      <c r="O23" s="8"/>
    </row>
    <row r="24" spans="1:24" ht="24" customHeight="1" x14ac:dyDescent="0.15">
      <c r="A24" s="20"/>
      <c r="B24" s="86" t="s">
        <v>18</v>
      </c>
      <c r="C24" s="86"/>
      <c r="D24" s="10"/>
      <c r="E24" s="10"/>
      <c r="F24" s="10"/>
      <c r="G24" s="10"/>
      <c r="H24" s="10"/>
      <c r="I24" s="10"/>
      <c r="J24" s="10"/>
      <c r="K24" s="10"/>
      <c r="L24" s="8"/>
      <c r="M24" s="8"/>
      <c r="N24" s="8"/>
      <c r="O24" s="8"/>
    </row>
    <row r="25" spans="1:24" ht="24" customHeight="1" x14ac:dyDescent="0.15">
      <c r="A25" s="37" t="s">
        <v>55</v>
      </c>
      <c r="B25" s="82">
        <v>416893</v>
      </c>
      <c r="C25" s="82"/>
      <c r="D25" s="61" t="s">
        <v>58</v>
      </c>
      <c r="G25" s="10"/>
      <c r="H25" s="10"/>
      <c r="I25" s="10"/>
      <c r="J25" s="10"/>
      <c r="K25" s="10"/>
      <c r="L25" s="8"/>
      <c r="M25" s="8"/>
      <c r="N25" s="8"/>
      <c r="O25" s="8"/>
    </row>
    <row r="26" spans="1:24" ht="24" customHeight="1" x14ac:dyDescent="0.15">
      <c r="A26" s="37" t="s">
        <v>56</v>
      </c>
      <c r="B26" s="82">
        <v>418957</v>
      </c>
      <c r="C26" s="82"/>
      <c r="D26" s="61" t="s">
        <v>59</v>
      </c>
      <c r="G26" s="10"/>
      <c r="I26" s="10"/>
      <c r="J26" s="10"/>
      <c r="K26" s="10"/>
      <c r="L26" s="8"/>
      <c r="M26" s="8"/>
      <c r="N26" s="8"/>
      <c r="O26" s="8"/>
    </row>
    <row r="27" spans="1:24" ht="24" customHeight="1" x14ac:dyDescent="0.15">
      <c r="A27" s="18" t="s">
        <v>49</v>
      </c>
      <c r="B27" s="81">
        <v>-0.49265199053840547</v>
      </c>
      <c r="C27" s="81"/>
      <c r="D27" s="62"/>
      <c r="I27" s="10"/>
      <c r="J27" s="10"/>
      <c r="K27" s="10"/>
      <c r="L27" s="8"/>
      <c r="M27" s="8"/>
      <c r="N27" s="8"/>
      <c r="O27" s="8"/>
    </row>
    <row r="28" spans="1:24" ht="3.75" customHeight="1" x14ac:dyDescent="0.15">
      <c r="A28" s="25"/>
      <c r="B28" s="40"/>
      <c r="C28" s="41"/>
      <c r="D28" s="25"/>
      <c r="E28" s="10"/>
      <c r="F28" s="10"/>
      <c r="G28" s="10"/>
      <c r="H28" s="8"/>
      <c r="I28" s="11"/>
      <c r="J28" s="11"/>
      <c r="K28" s="10"/>
      <c r="L28" s="8"/>
      <c r="M28" s="8"/>
      <c r="N28" s="8"/>
      <c r="O28" s="8"/>
      <c r="P28" s="53"/>
    </row>
    <row r="29" spans="1:24" ht="24" customHeight="1" x14ac:dyDescent="0.15">
      <c r="A29" s="37" t="s">
        <v>57</v>
      </c>
      <c r="B29" s="87">
        <v>460465</v>
      </c>
      <c r="C29" s="87"/>
      <c r="D29" s="3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24" ht="24" customHeight="1" x14ac:dyDescent="0.15">
      <c r="A30" s="18" t="s">
        <v>50</v>
      </c>
      <c r="B30" s="83">
        <v>-9.4626084501536525</v>
      </c>
      <c r="C30" s="83"/>
      <c r="D30" s="38"/>
    </row>
  </sheetData>
  <sheetProtection selectLockedCells="1"/>
  <mergeCells count="8">
    <mergeCell ref="B29:C29"/>
    <mergeCell ref="B30:C30"/>
    <mergeCell ref="B27:C27"/>
    <mergeCell ref="B26:C26"/>
    <mergeCell ref="I1:K1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400-000000000000}"/>
    <dataValidation type="list" imeMode="hiragana" showInputMessage="1" showErrorMessage="1" sqref="R2" xr:uid="{00000000-0002-0000-0400-000001000000}">
      <formula1>"あり,なし"</formula1>
    </dataValidation>
    <dataValidation type="whole" imeMode="disabled" showInputMessage="1" showErrorMessage="1" sqref="P2" xr:uid="{00000000-0002-0000-04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8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9" bestFit="1" customWidth="1"/>
    <col min="2" max="6" width="15.625" style="9" customWidth="1"/>
    <col min="7" max="7" width="3.625" style="9" customWidth="1"/>
    <col min="8" max="16384" width="9" style="9"/>
  </cols>
  <sheetData>
    <row r="1" spans="1:7" ht="33" customHeight="1" x14ac:dyDescent="0.15">
      <c r="A1" s="8"/>
      <c r="B1" s="8"/>
      <c r="C1" s="30"/>
      <c r="D1" s="8"/>
      <c r="E1" s="88" t="s">
        <v>0</v>
      </c>
      <c r="F1" s="88"/>
      <c r="G1" s="8"/>
    </row>
    <row r="2" spans="1:7" ht="33" customHeight="1" x14ac:dyDescent="0.15">
      <c r="A2" s="88" t="e">
        <f>#REF!</f>
        <v>#REF!</v>
      </c>
      <c r="B2" s="88"/>
      <c r="C2" s="88"/>
      <c r="D2" s="30"/>
      <c r="F2" s="8"/>
      <c r="G2" s="8"/>
    </row>
    <row r="3" spans="1:7" ht="33" customHeight="1" x14ac:dyDescent="0.15">
      <c r="B3" s="30" t="s">
        <v>41</v>
      </c>
      <c r="E3" s="85" t="s">
        <v>2</v>
      </c>
      <c r="F3" s="85"/>
      <c r="G3" s="8"/>
    </row>
    <row r="4" spans="1:7" ht="33" customHeight="1" x14ac:dyDescent="0.15">
      <c r="A4" s="25"/>
      <c r="B4" s="86" t="s">
        <v>37</v>
      </c>
      <c r="C4" s="86" t="s">
        <v>38</v>
      </c>
      <c r="D4" s="86"/>
      <c r="E4" s="86"/>
      <c r="F4" s="86" t="s">
        <v>39</v>
      </c>
      <c r="G4" s="8"/>
    </row>
    <row r="5" spans="1:7" ht="33" customHeight="1" thickBot="1" x14ac:dyDescent="0.2">
      <c r="A5" s="12"/>
      <c r="B5" s="86"/>
      <c r="C5" s="13" t="s">
        <v>16</v>
      </c>
      <c r="D5" s="13" t="s">
        <v>42</v>
      </c>
      <c r="E5" s="14" t="s">
        <v>43</v>
      </c>
      <c r="F5" s="86"/>
      <c r="G5" s="8"/>
    </row>
    <row r="6" spans="1:7" ht="33" customHeight="1" thickBot="1" x14ac:dyDescent="0.2">
      <c r="A6" s="15" t="e">
        <f>#REF!</f>
        <v>#REF!</v>
      </c>
      <c r="B6" s="26" t="e">
        <f>#REF!</f>
        <v>#REF!</v>
      </c>
      <c r="C6" s="27" t="e">
        <f>#REF!</f>
        <v>#REF!</v>
      </c>
      <c r="D6" s="19" t="e">
        <f>#REF!</f>
        <v>#REF!</v>
      </c>
      <c r="E6" s="19" t="e">
        <f>#REF!</f>
        <v>#REF!</v>
      </c>
      <c r="F6" s="28" t="e">
        <f>#REF!</f>
        <v>#REF!</v>
      </c>
      <c r="G6" s="16"/>
    </row>
    <row r="7" spans="1:7" ht="33" customHeight="1" x14ac:dyDescent="0.15">
      <c r="A7" s="15" t="e">
        <f>#REF!</f>
        <v>#REF!</v>
      </c>
      <c r="B7" s="32" t="e">
        <f>#REF!</f>
        <v>#REF!</v>
      </c>
      <c r="C7" s="33" t="e">
        <f>#REF!</f>
        <v>#REF!</v>
      </c>
      <c r="D7" s="34" t="e">
        <f>#REF!</f>
        <v>#REF!</v>
      </c>
      <c r="E7" s="34" t="e">
        <f>#REF!</f>
        <v>#REF!</v>
      </c>
      <c r="F7" s="35" t="e">
        <f>#REF!</f>
        <v>#REF!</v>
      </c>
      <c r="G7" s="8"/>
    </row>
    <row r="8" spans="1:7" ht="33" customHeight="1" x14ac:dyDescent="0.15">
      <c r="A8" s="15" t="e">
        <f>#REF!</f>
        <v>#REF!</v>
      </c>
      <c r="B8" s="29" t="s">
        <v>40</v>
      </c>
      <c r="C8" s="31" t="e">
        <f>#REF!</f>
        <v>#REF!</v>
      </c>
      <c r="D8" s="31" t="e">
        <f>#REF!</f>
        <v>#REF!</v>
      </c>
      <c r="E8" s="31" t="e">
        <f>#REF!</f>
        <v>#REF!</v>
      </c>
      <c r="F8" s="29" t="s">
        <v>40</v>
      </c>
      <c r="G8" s="16"/>
    </row>
    <row r="9" spans="1:7" ht="33" customHeight="1" x14ac:dyDescent="0.15">
      <c r="A9" s="18" t="e">
        <f>#REF!</f>
        <v>#REF!</v>
      </c>
      <c r="B9" s="21" t="e">
        <f>#REF!</f>
        <v>#REF!</v>
      </c>
      <c r="C9" s="21" t="e">
        <f>#REF!</f>
        <v>#REF!</v>
      </c>
      <c r="D9" s="21" t="e">
        <f>#REF!</f>
        <v>#REF!</v>
      </c>
      <c r="E9" s="21" t="e">
        <f>#REF!</f>
        <v>#REF!</v>
      </c>
      <c r="F9" s="21" t="e">
        <f>#REF!</f>
        <v>#REF!</v>
      </c>
      <c r="G9" s="17"/>
    </row>
    <row r="10" spans="1:7" ht="33" customHeight="1" x14ac:dyDescent="0.15">
      <c r="B10" s="10"/>
      <c r="C10" s="10"/>
      <c r="E10" s="10"/>
      <c r="F10" s="20" t="s">
        <v>36</v>
      </c>
      <c r="G10" s="8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【提出】統計表 (公表用)</vt:lpstr>
      <vt:lpstr>【提出】統計表 (2)</vt:lpstr>
      <vt:lpstr>【手持ち】グラフ!Print_Area</vt:lpstr>
      <vt:lpstr>'【提出】統計表 (2)'!Print_Area</vt:lpstr>
      <vt:lpstr>'【提出】統計表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鈴木　大樹</cp:lastModifiedBy>
  <cp:lastPrinted>2026-02-12T01:46:00Z</cp:lastPrinted>
  <dcterms:created xsi:type="dcterms:W3CDTF">2015-08-14T05:03:00Z</dcterms:created>
  <dcterms:modified xsi:type="dcterms:W3CDTF">2026-02-13T10:52:42Z</dcterms:modified>
</cp:coreProperties>
</file>