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2\"/>
    </mc:Choice>
  </mc:AlternateContent>
  <xr:revisionPtr revIDLastSave="0" documentId="13_ncr:1_{B5047975-00EE-4CEB-8BAE-9EF1B14C5218}" xr6:coauthVersionLast="47" xr6:coauthVersionMax="47" xr10:uidLastSave="{00000000-0000-0000-0000-000000000000}"/>
  <bookViews>
    <workbookView xWindow="31260" yWindow="345" windowWidth="20850" windowHeight="14895" xr2:uid="{00000000-000D-0000-FFFF-FFFF00000000}"/>
  </bookViews>
  <sheets>
    <sheet name="電気料金入札金額計算書" sheetId="3" r:id="rId1"/>
  </sheets>
  <definedNames>
    <definedName name="_xlnm.Print_Area" localSheetId="0">電気料金入札金額計算書!$A$1:$L$39</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 l="1"/>
  <c r="I7" i="3"/>
  <c r="E7" i="3"/>
  <c r="J7" i="3" l="1"/>
  <c r="L7" i="3" s="1"/>
  <c r="E27" i="3" l="1"/>
  <c r="E25" i="3"/>
  <c r="E23" i="3"/>
  <c r="E21" i="3"/>
  <c r="E19" i="3"/>
  <c r="E17" i="3"/>
  <c r="E15" i="3"/>
  <c r="E13" i="3"/>
  <c r="E11" i="3"/>
  <c r="E9" i="3"/>
  <c r="E5" i="3"/>
  <c r="I16" i="3" l="1"/>
  <c r="I15" i="3"/>
  <c r="I28" i="3"/>
  <c r="I27" i="3"/>
  <c r="I26" i="3"/>
  <c r="I25" i="3"/>
  <c r="I24" i="3"/>
  <c r="I23" i="3"/>
  <c r="I22" i="3"/>
  <c r="I21" i="3"/>
  <c r="I20" i="3"/>
  <c r="I19" i="3"/>
  <c r="I18" i="3"/>
  <c r="I17" i="3"/>
  <c r="I14" i="3"/>
  <c r="I13" i="3"/>
  <c r="I12" i="3"/>
  <c r="I11" i="3"/>
  <c r="I10" i="3"/>
  <c r="I9" i="3"/>
  <c r="I6" i="3"/>
  <c r="I5" i="3"/>
  <c r="J11" i="3" l="1"/>
  <c r="L11" i="3" s="1"/>
  <c r="J21" i="3"/>
  <c r="L21" i="3" s="1"/>
  <c r="J15" i="3"/>
  <c r="L15" i="3" s="1"/>
  <c r="J17" i="3"/>
  <c r="L17" i="3" s="1"/>
  <c r="J9" i="3"/>
  <c r="L9" i="3" s="1"/>
  <c r="J27" i="3"/>
  <c r="L27" i="3" s="1"/>
  <c r="J5" i="3"/>
  <c r="L5" i="3" s="1"/>
  <c r="J25" i="3"/>
  <c r="L25" i="3" s="1"/>
  <c r="J13" i="3"/>
  <c r="L13" i="3" s="1"/>
  <c r="J23" i="3"/>
  <c r="L23" i="3" s="1"/>
  <c r="J19" i="3"/>
  <c r="L19" i="3" s="1"/>
  <c r="L29" i="3" l="1"/>
  <c r="L30" i="3" s="1"/>
</calcChain>
</file>

<file path=xl/sharedStrings.xml><?xml version="1.0" encoding="utf-8"?>
<sst xmlns="http://schemas.openxmlformats.org/spreadsheetml/2006/main" count="61" uniqueCount="39">
  <si>
    <t>電気料金入札金額計算書</t>
    <rPh sb="0" eb="2">
      <t>デンキ</t>
    </rPh>
    <rPh sb="2" eb="4">
      <t>リョウキン</t>
    </rPh>
    <rPh sb="4" eb="6">
      <t>ニュウサツ</t>
    </rPh>
    <rPh sb="6" eb="8">
      <t>キンガク</t>
    </rPh>
    <rPh sb="8" eb="11">
      <t>ケイサンショ</t>
    </rPh>
    <phoneticPr fontId="2"/>
  </si>
  <si>
    <t>施設番号</t>
    <rPh sb="0" eb="2">
      <t>シセツ</t>
    </rPh>
    <rPh sb="2" eb="4">
      <t>バンゴウ</t>
    </rPh>
    <phoneticPr fontId="2"/>
  </si>
  <si>
    <t>施設名</t>
    <rPh sb="0" eb="3">
      <t>シセツメイ</t>
    </rPh>
    <phoneticPr fontId="2"/>
  </si>
  <si>
    <t>区分</t>
    <rPh sb="0" eb="2">
      <t>クブン</t>
    </rPh>
    <phoneticPr fontId="2"/>
  </si>
  <si>
    <t>夏季</t>
    <rPh sb="0" eb="2">
      <t>カキ</t>
    </rPh>
    <phoneticPr fontId="2"/>
  </si>
  <si>
    <t>その他季</t>
    <rPh sb="2" eb="3">
      <t>タ</t>
    </rPh>
    <rPh sb="3" eb="4">
      <t>キ</t>
    </rPh>
    <phoneticPr fontId="2"/>
  </si>
  <si>
    <t>合計（税込）④</t>
    <rPh sb="0" eb="2">
      <t>ゴウケイ</t>
    </rPh>
    <rPh sb="3" eb="5">
      <t>ゼイコミ</t>
    </rPh>
    <phoneticPr fontId="2"/>
  </si>
  <si>
    <t>電気料金入札金額（円）</t>
    <rPh sb="0" eb="2">
      <t>デンキ</t>
    </rPh>
    <rPh sb="2" eb="4">
      <t>リョウキン</t>
    </rPh>
    <rPh sb="4" eb="6">
      <t>ニュウサツ</t>
    </rPh>
    <rPh sb="6" eb="8">
      <t>キンガク</t>
    </rPh>
    <rPh sb="9" eb="10">
      <t>エン</t>
    </rPh>
    <phoneticPr fontId="2"/>
  </si>
  <si>
    <t>商号又は名称　　　　　　　　　　　　　　　　　　　　　　　</t>
    <rPh sb="0" eb="2">
      <t>ショウゴウ</t>
    </rPh>
    <rPh sb="2" eb="3">
      <t>マタ</t>
    </rPh>
    <rPh sb="4" eb="6">
      <t>メイショウ</t>
    </rPh>
    <phoneticPr fontId="2"/>
  </si>
  <si>
    <t>大分県立高田高等学校</t>
  </si>
  <si>
    <t>大分県立佐伯豊南高等学校</t>
  </si>
  <si>
    <t>大分県立日田高等学校</t>
  </si>
  <si>
    <t>大分県立中津南高等学校</t>
  </si>
  <si>
    <t>単価
(円/㎾)
　(B)
※注1</t>
    <rPh sb="0" eb="2">
      <t>タンカ</t>
    </rPh>
    <rPh sb="4" eb="5">
      <t>エン</t>
    </rPh>
    <rPh sb="15" eb="16">
      <t>チュウ</t>
    </rPh>
    <phoneticPr fontId="2"/>
  </si>
  <si>
    <t>年間電力量
料金
(円)</t>
    <rPh sb="0" eb="2">
      <t>ネンカン</t>
    </rPh>
    <rPh sb="2" eb="4">
      <t>デンリョク</t>
    </rPh>
    <rPh sb="4" eb="5">
      <t>リョウ</t>
    </rPh>
    <rPh sb="6" eb="8">
      <t>リョウキン</t>
    </rPh>
    <rPh sb="10" eb="11">
      <t>エン</t>
    </rPh>
    <phoneticPr fontId="2"/>
  </si>
  <si>
    <t>調整料金※注4</t>
    <rPh sb="0" eb="2">
      <t>チョウセイ</t>
    </rPh>
    <rPh sb="2" eb="4">
      <t>リョウキン</t>
    </rPh>
    <phoneticPr fontId="2"/>
  </si>
  <si>
    <t>基本料金（円）
(A)×(B)×12月×0.85　①
※注2</t>
    <rPh sb="0" eb="2">
      <t>キホン</t>
    </rPh>
    <rPh sb="2" eb="4">
      <t>リョウキン</t>
    </rPh>
    <rPh sb="5" eb="6">
      <t>エン</t>
    </rPh>
    <rPh sb="18" eb="19">
      <t>ガツ</t>
    </rPh>
    <phoneticPr fontId="2"/>
  </si>
  <si>
    <t>年間予定
使用電力量
(㎾h)</t>
    <rPh sb="2" eb="4">
      <t>ヨテイ</t>
    </rPh>
    <rPh sb="5" eb="7">
      <t>シヨウ</t>
    </rPh>
    <rPh sb="9" eb="10">
      <t>リョウ</t>
    </rPh>
    <phoneticPr fontId="2"/>
  </si>
  <si>
    <t>単価
(円/㎾h)
※注1</t>
    <rPh sb="0" eb="2">
      <t>タンカ</t>
    </rPh>
    <rPh sb="4" eb="5">
      <t>エン</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</si>
  <si>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</si>
  <si>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</si>
  <si>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※注1：内訳の単価は契約希望単価（課税事業者にあっては消費税相当額を含むもの）とし、小数点第2位未満を切り捨てたものを適用
       すること。</t>
    <rPh sb="1" eb="2">
      <t>チュウ</t>
    </rPh>
    <phoneticPr fontId="2"/>
  </si>
  <si>
    <t>※注2：基本料金の小数点第2位未満は切り捨てとする。</t>
    <phoneticPr fontId="2"/>
  </si>
  <si>
    <t xml:space="preserve">  </t>
    <phoneticPr fontId="2"/>
  </si>
  <si>
    <t>予定
契約
電力
(㎾) (A)</t>
    <rPh sb="0" eb="2">
      <t>ヨテイ</t>
    </rPh>
    <rPh sb="3" eb="5">
      <t>ケイヤク</t>
    </rPh>
    <rPh sb="6" eb="8">
      <t>デンリョク</t>
    </rPh>
    <phoneticPr fontId="2"/>
  </si>
  <si>
    <t>基本料金（見込）</t>
    <rPh sb="0" eb="2">
      <t>キホン</t>
    </rPh>
    <rPh sb="2" eb="4">
      <t>リョウキン</t>
    </rPh>
    <rPh sb="5" eb="7">
      <t>ミコ</t>
    </rPh>
    <phoneticPr fontId="2"/>
  </si>
  <si>
    <t>電力量料金（見込）</t>
    <rPh sb="0" eb="2">
      <t>デンリョク</t>
    </rPh>
    <rPh sb="2" eb="3">
      <t>リョウ</t>
    </rPh>
    <rPh sb="3" eb="5">
      <t>リョウキン</t>
    </rPh>
    <rPh sb="6" eb="8">
      <t>ミコ</t>
    </rPh>
    <phoneticPr fontId="2"/>
  </si>
  <si>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2"/>
  </si>
  <si>
    <t>※注3：見込金額合計(円)の1円未満の端数は(基本料金)①＋(電力量料金)②＋(調整料金)③を合計した後に切り捨てる。</t>
    <rPh sb="4" eb="6">
      <t>ミコ</t>
    </rPh>
    <rPh sb="6" eb="8">
      <t>キンガク</t>
    </rPh>
    <phoneticPr fontId="2"/>
  </si>
  <si>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2"/>
  </si>
  <si>
    <t>※合計(税込)④に110分の100を乗じて得た額（1円未満切り上げ）を記載すること。</t>
    <rPh sb="12" eb="13">
      <t>ブン</t>
    </rPh>
    <rPh sb="18" eb="19">
      <t>ジョウ</t>
    </rPh>
    <rPh sb="21" eb="22">
      <t>エ</t>
    </rPh>
    <rPh sb="23" eb="24">
      <t>ガク</t>
    </rPh>
    <rPh sb="26" eb="29">
      <t>エンミマン</t>
    </rPh>
    <rPh sb="29" eb="30">
      <t>キ</t>
    </rPh>
    <rPh sb="31" eb="32">
      <t>ア</t>
    </rPh>
    <rPh sb="35" eb="37">
      <t>キサイ</t>
    </rPh>
    <phoneticPr fontId="2"/>
  </si>
  <si>
    <t>大分県立大分工業高等学校</t>
    <rPh sb="0" eb="4">
      <t>オオイタケンリツ</t>
    </rPh>
    <rPh sb="4" eb="8">
      <t>オオイタコウギョウ</t>
    </rPh>
    <rPh sb="8" eb="10">
      <t>コウトウ</t>
    </rPh>
    <rPh sb="10" eb="12">
      <t>ガッコウ</t>
    </rPh>
    <phoneticPr fontId="1"/>
  </si>
  <si>
    <t>大分県立大分南高等学校</t>
    <rPh sb="0" eb="4">
      <t>オオイタケンリツ</t>
    </rPh>
    <rPh sb="4" eb="6">
      <t>オオイタ</t>
    </rPh>
    <rPh sb="6" eb="7">
      <t>ミナミ</t>
    </rPh>
    <rPh sb="7" eb="9">
      <t>コウトウ</t>
    </rPh>
    <rPh sb="9" eb="11">
      <t>ガッコウ</t>
    </rPh>
    <phoneticPr fontId="1"/>
  </si>
  <si>
    <t>大分県立大分豊府高等学校</t>
    <rPh sb="0" eb="4">
      <t>オオイタケンリツ</t>
    </rPh>
    <rPh sb="4" eb="6">
      <t>オオイタ</t>
    </rPh>
    <rPh sb="6" eb="8">
      <t>ホウフ</t>
    </rPh>
    <rPh sb="8" eb="10">
      <t>コウトウ</t>
    </rPh>
    <rPh sb="10" eb="12">
      <t>ガッコウ</t>
    </rPh>
    <phoneticPr fontId="1"/>
  </si>
  <si>
    <t>大分県立大分西高等学校</t>
    <rPh sb="0" eb="4">
      <t>オオイタケンリツ</t>
    </rPh>
    <rPh sb="4" eb="6">
      <t>オオイタ</t>
    </rPh>
    <rPh sb="6" eb="7">
      <t>ニシ</t>
    </rPh>
    <rPh sb="7" eb="9">
      <t>コウトウ</t>
    </rPh>
    <rPh sb="9" eb="11">
      <t>ガッコウ</t>
    </rPh>
    <phoneticPr fontId="1"/>
  </si>
  <si>
    <t>大分県立図書館</t>
    <rPh sb="0" eb="4">
      <t>オオイタケンリツ</t>
    </rPh>
    <rPh sb="4" eb="7">
      <t>トショカン</t>
    </rPh>
    <phoneticPr fontId="1"/>
  </si>
  <si>
    <t>大分県立佐伯鶴城高等学校</t>
    <rPh sb="4" eb="8">
      <t>サイキカクジョウ</t>
    </rPh>
    <phoneticPr fontId="1"/>
  </si>
  <si>
    <t>大分県立宇佐高等学校</t>
    <rPh sb="4" eb="6">
      <t>ウサ</t>
    </rPh>
    <phoneticPr fontId="1"/>
  </si>
  <si>
    <t>大分県立中津南高等学校耶馬溪校</t>
    <rPh sb="0" eb="4">
      <t>オオイタケンリツ</t>
    </rPh>
    <rPh sb="4" eb="6">
      <t>ナカツ</t>
    </rPh>
    <rPh sb="6" eb="7">
      <t>ミナミ</t>
    </rPh>
    <rPh sb="7" eb="9">
      <t>コウトウ</t>
    </rPh>
    <rPh sb="9" eb="11">
      <t>ガッコウ</t>
    </rPh>
    <rPh sb="11" eb="14">
      <t>ヤバケイ</t>
    </rPh>
    <rPh sb="14" eb="15">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</si>
</sst>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14"/>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s>
  <cellStyleXfs count="3">
    <xf numFmtId="0" fontId="0" fillId="0" borderId="0">
      <alignment vertical="center"/>
    </xf>
    <xf numFmtId="38" fontId="3" fillId="0" borderId="0" applyFont="0" applyFill="0" applyBorder="0" applyAlignment="0" applyProtection="0"/>
    <xf numFmtId="38" fontId="4" fillId="0" borderId="0" applyFont="0" applyFill="0" applyBorder="0" applyAlignment="0" applyProtection="0">
      <alignment vertical="center"/>
    </xf>
  </cellStyleXfs>
  <cellXfs count="7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lignment vertical="center"/>
    </xf>
    <xf numFmtId="38" fontId="6" fillId="2" borderId="1" xfId="2" applyFont="1" applyFill="1" applyBorder="1">
      <alignment vertical="center"/>
    </xf>
    <xf numFmtId="4" fontId="6" fillId="0" borderId="1" xfId="0" applyNumberFormat="1" applyFont="1" applyBorder="1">
      <alignment vertical="center"/>
    </xf>
    <xf numFmtId="4" fontId="6" fillId="0" borderId="1" xfId="0" applyNumberFormat="1" applyFont="1" applyBorder="1" applyProtection="1">
      <alignment vertical="center"/>
      <protection hidden="1"/>
    </xf>
    <xf numFmtId="3" fontId="6" fillId="0" borderId="2" xfId="0" applyNumberFormat="1" applyFont="1" applyBorder="1" applyAlignment="1">
      <alignment horizontal="right" vertical="center"/>
    </xf>
    <xf numFmtId="0" fontId="6" fillId="2" borderId="8" xfId="0" applyFont="1" applyFill="1" applyBorder="1">
      <alignment vertical="center"/>
    </xf>
    <xf numFmtId="38" fontId="6" fillId="2" borderId="8" xfId="2" applyFont="1" applyFill="1" applyBorder="1">
      <alignment vertical="center"/>
    </xf>
    <xf numFmtId="4" fontId="6" fillId="0" borderId="8" xfId="0" applyNumberFormat="1" applyFont="1" applyBorder="1">
      <alignment vertical="center"/>
    </xf>
    <xf numFmtId="4" fontId="6" fillId="0" borderId="8" xfId="0" applyNumberFormat="1" applyFont="1" applyBorder="1" applyProtection="1">
      <alignment vertical="center"/>
      <protection hidden="1"/>
    </xf>
    <xf numFmtId="0" fontId="6" fillId="2" borderId="10" xfId="0" applyFont="1" applyFill="1" applyBorder="1">
      <alignment vertical="center"/>
    </xf>
    <xf numFmtId="38" fontId="6" fillId="2" borderId="10" xfId="2" applyFont="1" applyFill="1" applyBorder="1">
      <alignment vertical="center"/>
    </xf>
    <xf numFmtId="4" fontId="6" fillId="0" borderId="10" xfId="0" applyNumberFormat="1" applyFont="1" applyBorder="1">
      <alignment vertical="center"/>
    </xf>
    <xf numFmtId="4" fontId="6" fillId="0" borderId="10" xfId="0" applyNumberFormat="1" applyFont="1" applyBorder="1" applyProtection="1">
      <alignment vertical="center"/>
      <protection hidden="1"/>
    </xf>
    <xf numFmtId="0" fontId="6" fillId="2" borderId="4" xfId="0" applyFont="1" applyFill="1" applyBorder="1">
      <alignment vertical="center"/>
    </xf>
    <xf numFmtId="38" fontId="6" fillId="2" borderId="4" xfId="2" applyFont="1" applyFill="1" applyBorder="1">
      <alignment vertical="center"/>
    </xf>
    <xf numFmtId="4" fontId="6" fillId="0" borderId="4" xfId="0" applyNumberFormat="1" applyFont="1" applyBorder="1">
      <alignment vertical="center"/>
    </xf>
    <xf numFmtId="4" fontId="6" fillId="0" borderId="4" xfId="0" applyNumberFormat="1" applyFont="1" applyBorder="1" applyProtection="1">
      <alignment vertical="center"/>
      <protection hidden="1"/>
    </xf>
    <xf numFmtId="0" fontId="6" fillId="2" borderId="9" xfId="0" applyFont="1" applyFill="1" applyBorder="1">
      <alignment vertical="center"/>
    </xf>
    <xf numFmtId="38" fontId="6" fillId="2" borderId="9" xfId="2" applyFont="1" applyFill="1" applyBorder="1">
      <alignment vertical="center"/>
    </xf>
    <xf numFmtId="4" fontId="6" fillId="0" borderId="9" xfId="0" applyNumberFormat="1" applyFont="1" applyBorder="1">
      <alignment vertical="center"/>
    </xf>
    <xf numFmtId="4" fontId="6" fillId="0" borderId="9" xfId="0" applyNumberFormat="1" applyFont="1" applyBorder="1" applyProtection="1">
      <alignment vertical="center"/>
      <protection hidden="1"/>
    </xf>
    <xf numFmtId="0" fontId="6" fillId="2" borderId="3" xfId="0" applyFont="1" applyFill="1" applyBorder="1">
      <alignment vertical="center"/>
    </xf>
    <xf numFmtId="38" fontId="6" fillId="2" borderId="3" xfId="2" applyFont="1" applyFill="1" applyBorder="1">
      <alignment vertical="center"/>
    </xf>
    <xf numFmtId="4" fontId="6" fillId="0" borderId="3" xfId="0" applyNumberFormat="1" applyFont="1" applyBorder="1" applyProtection="1">
      <alignment vertical="center"/>
      <protection hidden="1"/>
    </xf>
    <xf numFmtId="0" fontId="6" fillId="2" borderId="11" xfId="0" applyFont="1" applyFill="1" applyBorder="1">
      <alignment vertical="center"/>
    </xf>
    <xf numFmtId="4" fontId="6" fillId="0" borderId="11" xfId="0" applyNumberFormat="1" applyFont="1" applyBorder="1" applyProtection="1">
      <alignment vertical="center"/>
      <protection hidden="1"/>
    </xf>
    <xf numFmtId="38" fontId="6" fillId="2" borderId="11" xfId="2" applyFont="1" applyFill="1" applyBorder="1">
      <alignment vertical="center"/>
    </xf>
    <xf numFmtId="4" fontId="6" fillId="0" borderId="11" xfId="0" applyNumberFormat="1" applyFont="1" applyBorder="1">
      <alignment vertical="center"/>
    </xf>
    <xf numFmtId="38" fontId="6" fillId="0" borderId="2" xfId="2" applyFont="1" applyBorder="1" applyAlignment="1">
      <alignment horizontal="right" vertical="center"/>
    </xf>
    <xf numFmtId="0" fontId="6" fillId="0" borderId="0" xfId="0" applyFont="1" applyAlignment="1">
      <alignment vertical="center" wrapText="1"/>
    </xf>
    <xf numFmtId="38" fontId="6" fillId="0" borderId="0" xfId="2" applyFont="1">
      <alignment vertical="center"/>
    </xf>
    <xf numFmtId="38" fontId="6" fillId="0" borderId="0" xfId="0" applyNumberFormat="1" applyFont="1">
      <alignment vertical="center"/>
    </xf>
    <xf numFmtId="0" fontId="8" fillId="0" borderId="0" xfId="0" applyFont="1" applyAlignment="1">
      <alignment vertical="center" wrapText="1"/>
    </xf>
    <xf numFmtId="0" fontId="6" fillId="2" borderId="2"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shrinkToFit="1"/>
    </xf>
    <xf numFmtId="40" fontId="6" fillId="0" borderId="4" xfId="2" applyNumberFormat="1" applyFont="1" applyBorder="1" applyAlignment="1">
      <alignment vertical="center"/>
    </xf>
    <xf numFmtId="40" fontId="6" fillId="0" borderId="1" xfId="2" applyNumberFormat="1" applyFont="1" applyBorder="1" applyAlignment="1">
      <alignment vertical="center"/>
    </xf>
    <xf numFmtId="3" fontId="6" fillId="0" borderId="4" xfId="0" applyNumberFormat="1" applyFont="1" applyBorder="1" applyAlignment="1">
      <alignment horizontal="right" vertical="center"/>
    </xf>
    <xf numFmtId="3" fontId="6" fillId="0" borderId="1" xfId="0" applyNumberFormat="1" applyFont="1" applyBorder="1" applyAlignment="1">
      <alignment horizontal="right" vertical="center"/>
    </xf>
    <xf numFmtId="4" fontId="6" fillId="2" borderId="2" xfId="0" applyNumberFormat="1" applyFont="1" applyFill="1" applyBorder="1">
      <alignment vertical="center"/>
    </xf>
    <xf numFmtId="40" fontId="6" fillId="2" borderId="2" xfId="2" applyNumberFormat="1" applyFont="1" applyFill="1" applyBorder="1" applyAlignment="1">
      <alignment horizontal="right" vertical="center"/>
    </xf>
    <xf numFmtId="4" fontId="6" fillId="0" borderId="2" xfId="0" applyNumberFormat="1" applyFont="1" applyBorder="1" applyAlignment="1">
      <alignment horizontal="right" vertical="center"/>
    </xf>
    <xf numFmtId="0" fontId="6" fillId="2" borderId="1" xfId="0" applyFont="1" applyFill="1" applyBorder="1" applyAlignment="1">
      <alignment horizontal="center" vertical="center"/>
    </xf>
    <xf numFmtId="4" fontId="6" fillId="2" borderId="1" xfId="0" applyNumberFormat="1" applyFont="1" applyFill="1" applyBorder="1">
      <alignment vertical="center"/>
    </xf>
    <xf numFmtId="40" fontId="6" fillId="2" borderId="1" xfId="2" applyNumberFormat="1" applyFont="1" applyFill="1" applyBorder="1" applyAlignment="1">
      <alignment horizontal="right" vertical="center"/>
    </xf>
    <xf numFmtId="4" fontId="6" fillId="0" borderId="4" xfId="0" applyNumberFormat="1" applyFont="1" applyBorder="1" applyAlignment="1">
      <alignment horizontal="right" vertical="center"/>
    </xf>
    <xf numFmtId="4" fontId="6" fillId="0" borderId="1" xfId="0" applyNumberFormat="1" applyFont="1" applyBorder="1" applyAlignment="1">
      <alignment horizontal="right" vertical="center"/>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40" fontId="6" fillId="0" borderId="2" xfId="2" applyNumberFormat="1" applyFont="1" applyBorder="1" applyAlignment="1">
      <alignment vertical="center"/>
    </xf>
    <xf numFmtId="3" fontId="6" fillId="0" borderId="2" xfId="0" applyNumberFormat="1" applyFont="1" applyBorder="1" applyAlignment="1">
      <alignment horizontal="right" vertical="center"/>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2" borderId="4" xfId="0" applyFont="1" applyFill="1" applyBorder="1" applyAlignment="1">
      <alignment horizontal="center" vertical="center"/>
    </xf>
    <xf numFmtId="4" fontId="6" fillId="2" borderId="4" xfId="0" applyNumberFormat="1" applyFont="1" applyFill="1" applyBorder="1">
      <alignment vertical="center"/>
    </xf>
    <xf numFmtId="40" fontId="6" fillId="2" borderId="4" xfId="2" applyNumberFormat="1" applyFont="1" applyFill="1" applyBorder="1" applyAlignment="1">
      <alignment horizontal="right" vertical="center"/>
    </xf>
    <xf numFmtId="0" fontId="9" fillId="0" borderId="0" xfId="0" applyFont="1" applyAlignment="1">
      <alignment horizontal="righ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1"/>
  <sheetViews>
    <sheetView tabSelected="1" view="pageBreakPreview" zoomScaleNormal="100" zoomScaleSheetLayoutView="100" workbookViewId="0">
      <pane xSplit="2" ySplit="4" topLeftCell="C5" activePane="bottomRight" state="frozen"/>
      <selection activeCell="E7" sqref="E7"/>
      <selection pane="topRight" activeCell="E7" sqref="E7"/>
      <selection pane="bottomLeft" activeCell="E7" sqref="E7"/>
      <selection pane="bottomRight" activeCell="C25" sqref="C25:C26"/>
    </sheetView>
  </sheetViews>
  <sheetFormatPr defaultRowHeight="13.5" x14ac:dyDescent="0.15"/>
  <cols>
    <col min="1" max="1" width="4.625" style="2" customWidth="1"/>
    <col min="2" max="2" width="19.75" style="2" customWidth="1"/>
    <col min="3" max="3" width="7.625" style="2" customWidth="1"/>
    <col min="4" max="4" width="9.125" style="2" customWidth="1"/>
    <col min="5" max="5" width="13.25" style="2" customWidth="1"/>
    <col min="6" max="6" width="8.875" style="2" customWidth="1"/>
    <col min="7" max="7" width="10.875" style="2" customWidth="1"/>
    <col min="8" max="8" width="9" style="2"/>
    <col min="9" max="9" width="12.125" style="2" customWidth="1"/>
    <col min="10" max="10" width="13.5" style="2" customWidth="1"/>
    <col min="11" max="11" width="15.25" style="2" customWidth="1"/>
    <col min="12" max="12" width="17" style="2" customWidth="1"/>
    <col min="13" max="16384" width="9" style="2"/>
  </cols>
  <sheetData>
    <row r="1" spans="1:12" ht="17.25" x14ac:dyDescent="0.15">
      <c r="A1" s="1" t="s">
        <v>0</v>
      </c>
    </row>
    <row r="2" spans="1:12" x14ac:dyDescent="0.15">
      <c r="A2" s="3"/>
    </row>
    <row r="3" spans="1:12" ht="19.5" customHeight="1" x14ac:dyDescent="0.15">
      <c r="A3" s="54" t="s">
        <v>1</v>
      </c>
      <c r="B3" s="56" t="s">
        <v>2</v>
      </c>
      <c r="C3" s="56" t="s">
        <v>25</v>
      </c>
      <c r="D3" s="56"/>
      <c r="E3" s="56"/>
      <c r="F3" s="56" t="s">
        <v>26</v>
      </c>
      <c r="G3" s="56"/>
      <c r="H3" s="56"/>
      <c r="I3" s="56"/>
      <c r="J3" s="56"/>
      <c r="K3" s="4" t="s">
        <v>15</v>
      </c>
      <c r="L3" s="54" t="s">
        <v>27</v>
      </c>
    </row>
    <row r="4" spans="1:12" ht="56.25" customHeight="1" x14ac:dyDescent="0.15">
      <c r="A4" s="55"/>
      <c r="B4" s="57"/>
      <c r="C4" s="5" t="s">
        <v>24</v>
      </c>
      <c r="D4" s="5" t="s">
        <v>13</v>
      </c>
      <c r="E4" s="5" t="s">
        <v>16</v>
      </c>
      <c r="F4" s="5" t="s">
        <v>3</v>
      </c>
      <c r="G4" s="5" t="s">
        <v>17</v>
      </c>
      <c r="H4" s="5" t="s">
        <v>18</v>
      </c>
      <c r="I4" s="5" t="s">
        <v>14</v>
      </c>
      <c r="J4" s="5" t="s">
        <v>19</v>
      </c>
      <c r="K4" s="5" t="s">
        <v>20</v>
      </c>
      <c r="L4" s="55"/>
    </row>
    <row r="5" spans="1:12" ht="18.95" customHeight="1" x14ac:dyDescent="0.15">
      <c r="A5" s="39">
        <v>1</v>
      </c>
      <c r="B5" s="40" t="s">
        <v>9</v>
      </c>
      <c r="C5" s="39">
        <v>283</v>
      </c>
      <c r="D5" s="46"/>
      <c r="E5" s="47">
        <f>ROUNDDOWN(C5*D5*12*0.85,2)</f>
        <v>0</v>
      </c>
      <c r="F5" s="6" t="s">
        <v>4</v>
      </c>
      <c r="G5" s="7">
        <v>123944</v>
      </c>
      <c r="H5" s="8"/>
      <c r="I5" s="9">
        <f>SUM(G5*H5,0)</f>
        <v>0</v>
      </c>
      <c r="J5" s="48">
        <f>SUM(I5:I6)</f>
        <v>0</v>
      </c>
      <c r="K5" s="58"/>
      <c r="L5" s="59">
        <f>ROUNDDOWN(E5+J5+K5,0)</f>
        <v>0</v>
      </c>
    </row>
    <row r="6" spans="1:12" ht="18.95" customHeight="1" x14ac:dyDescent="0.15">
      <c r="A6" s="39"/>
      <c r="B6" s="40"/>
      <c r="C6" s="39"/>
      <c r="D6" s="46"/>
      <c r="E6" s="47"/>
      <c r="F6" s="11" t="s">
        <v>5</v>
      </c>
      <c r="G6" s="12">
        <v>169746</v>
      </c>
      <c r="H6" s="13"/>
      <c r="I6" s="14">
        <f>SUM(G6*H6,0)</f>
        <v>0</v>
      </c>
      <c r="J6" s="48"/>
      <c r="K6" s="58"/>
      <c r="L6" s="59"/>
    </row>
    <row r="7" spans="1:12" ht="18.95" customHeight="1" x14ac:dyDescent="0.15">
      <c r="A7" s="39">
        <v>2</v>
      </c>
      <c r="B7" s="40" t="s">
        <v>31</v>
      </c>
      <c r="C7" s="39">
        <v>473</v>
      </c>
      <c r="D7" s="46"/>
      <c r="E7" s="47">
        <f t="shared" ref="E7" si="0">ROUNDDOWN(C7*D7*12*0.85,2)</f>
        <v>0</v>
      </c>
      <c r="F7" s="15" t="s">
        <v>4</v>
      </c>
      <c r="G7" s="16">
        <v>225909</v>
      </c>
      <c r="H7" s="17"/>
      <c r="I7" s="18">
        <f t="shared" ref="I7:I8" si="1">SUM(G7*H7,0)</f>
        <v>0</v>
      </c>
      <c r="J7" s="48">
        <f>SUM(I7:I8)</f>
        <v>0</v>
      </c>
      <c r="K7" s="58"/>
      <c r="L7" s="59">
        <f t="shared" ref="L7" si="2">ROUNDDOWN(E7+J7+K7,0)</f>
        <v>0</v>
      </c>
    </row>
    <row r="8" spans="1:12" ht="18.95" customHeight="1" x14ac:dyDescent="0.15">
      <c r="A8" s="39"/>
      <c r="B8" s="40"/>
      <c r="C8" s="39"/>
      <c r="D8" s="46"/>
      <c r="E8" s="47"/>
      <c r="F8" s="19" t="s">
        <v>5</v>
      </c>
      <c r="G8" s="20">
        <v>416539</v>
      </c>
      <c r="H8" s="21"/>
      <c r="I8" s="22">
        <f t="shared" si="1"/>
        <v>0</v>
      </c>
      <c r="J8" s="48"/>
      <c r="K8" s="58"/>
      <c r="L8" s="59"/>
    </row>
    <row r="9" spans="1:12" ht="18.95" customHeight="1" x14ac:dyDescent="0.15">
      <c r="A9" s="62">
        <v>3</v>
      </c>
      <c r="B9" s="60" t="s">
        <v>32</v>
      </c>
      <c r="C9" s="62">
        <v>269</v>
      </c>
      <c r="D9" s="63"/>
      <c r="E9" s="64">
        <f t="shared" ref="E9" si="3">ROUNDDOWN(C9*D9*12*0.85,2)</f>
        <v>0</v>
      </c>
      <c r="F9" s="23" t="s">
        <v>4</v>
      </c>
      <c r="G9" s="24">
        <v>116693</v>
      </c>
      <c r="H9" s="25"/>
      <c r="I9" s="26">
        <f t="shared" ref="I9:I28" si="4">SUM(G9*H9,0)</f>
        <v>0</v>
      </c>
      <c r="J9" s="52">
        <f>SUM(I9:I10)</f>
        <v>0</v>
      </c>
      <c r="K9" s="42"/>
      <c r="L9" s="44">
        <f t="shared" ref="L9" si="5">ROUNDDOWN(E9+J9+K9,0)</f>
        <v>0</v>
      </c>
    </row>
    <row r="10" spans="1:12" ht="18.95" customHeight="1" x14ac:dyDescent="0.15">
      <c r="A10" s="39"/>
      <c r="B10" s="61"/>
      <c r="C10" s="49"/>
      <c r="D10" s="46"/>
      <c r="E10" s="51"/>
      <c r="F10" s="27" t="s">
        <v>5</v>
      </c>
      <c r="G10" s="28">
        <v>232872</v>
      </c>
      <c r="H10" s="21"/>
      <c r="I10" s="29">
        <f t="shared" si="4"/>
        <v>0</v>
      </c>
      <c r="J10" s="53"/>
      <c r="K10" s="43"/>
      <c r="L10" s="45"/>
    </row>
    <row r="11" spans="1:12" ht="18.95" customHeight="1" x14ac:dyDescent="0.15">
      <c r="A11" s="39">
        <v>4</v>
      </c>
      <c r="B11" s="40" t="s">
        <v>33</v>
      </c>
      <c r="C11" s="39">
        <v>367</v>
      </c>
      <c r="D11" s="46"/>
      <c r="E11" s="47">
        <f t="shared" ref="E11" si="6">ROUNDDOWN(C11*D11*12*0.85,2)</f>
        <v>0</v>
      </c>
      <c r="F11" s="6" t="s">
        <v>4</v>
      </c>
      <c r="G11" s="7">
        <v>177896</v>
      </c>
      <c r="H11" s="8"/>
      <c r="I11" s="9">
        <f t="shared" si="4"/>
        <v>0</v>
      </c>
      <c r="J11" s="48">
        <f>SUM(I11:I12)</f>
        <v>0</v>
      </c>
      <c r="K11" s="58"/>
      <c r="L11" s="59">
        <f t="shared" ref="L11" si="7">ROUNDDOWN(E11+J11+K11,0)</f>
        <v>0</v>
      </c>
    </row>
    <row r="12" spans="1:12" ht="18.95" customHeight="1" x14ac:dyDescent="0.15">
      <c r="A12" s="39"/>
      <c r="B12" s="40"/>
      <c r="C12" s="39"/>
      <c r="D12" s="46"/>
      <c r="E12" s="47"/>
      <c r="F12" s="11" t="s">
        <v>5</v>
      </c>
      <c r="G12" s="12">
        <v>305314</v>
      </c>
      <c r="H12" s="13"/>
      <c r="I12" s="14">
        <f t="shared" si="4"/>
        <v>0</v>
      </c>
      <c r="J12" s="48"/>
      <c r="K12" s="58"/>
      <c r="L12" s="59"/>
    </row>
    <row r="13" spans="1:12" ht="18.95" customHeight="1" x14ac:dyDescent="0.15">
      <c r="A13" s="39">
        <v>5</v>
      </c>
      <c r="B13" s="60" t="s">
        <v>34</v>
      </c>
      <c r="C13" s="62">
        <v>326</v>
      </c>
      <c r="D13" s="46"/>
      <c r="E13" s="64">
        <f t="shared" ref="E13" si="8">ROUNDDOWN(C13*D13*12*0.85,2)</f>
        <v>0</v>
      </c>
      <c r="F13" s="23" t="s">
        <v>4</v>
      </c>
      <c r="G13" s="24">
        <v>147803</v>
      </c>
      <c r="H13" s="17"/>
      <c r="I13" s="26">
        <f t="shared" si="4"/>
        <v>0</v>
      </c>
      <c r="J13" s="52">
        <f>SUM(I13:I14)</f>
        <v>0</v>
      </c>
      <c r="K13" s="42"/>
      <c r="L13" s="44">
        <f t="shared" ref="L13" si="9">ROUNDDOWN(E13+J13+K13,0)</f>
        <v>0</v>
      </c>
    </row>
    <row r="14" spans="1:12" ht="18.95" customHeight="1" x14ac:dyDescent="0.15">
      <c r="A14" s="39"/>
      <c r="B14" s="61"/>
      <c r="C14" s="49"/>
      <c r="D14" s="46"/>
      <c r="E14" s="51"/>
      <c r="F14" s="27" t="s">
        <v>5</v>
      </c>
      <c r="G14" s="28">
        <v>261140</v>
      </c>
      <c r="H14" s="21"/>
      <c r="I14" s="29">
        <f t="shared" si="4"/>
        <v>0</v>
      </c>
      <c r="J14" s="53"/>
      <c r="K14" s="43"/>
      <c r="L14" s="45"/>
    </row>
    <row r="15" spans="1:12" ht="18.95" customHeight="1" x14ac:dyDescent="0.15">
      <c r="A15" s="39">
        <v>6</v>
      </c>
      <c r="B15" s="40" t="s">
        <v>10</v>
      </c>
      <c r="C15" s="39">
        <v>302</v>
      </c>
      <c r="D15" s="46"/>
      <c r="E15" s="47">
        <f t="shared" ref="E15" si="10">ROUNDDOWN(C15*D15*12*0.85,2)</f>
        <v>0</v>
      </c>
      <c r="F15" s="6" t="s">
        <v>4</v>
      </c>
      <c r="G15" s="7">
        <v>123006</v>
      </c>
      <c r="H15" s="8"/>
      <c r="I15" s="9">
        <f t="shared" ref="I15:I16" si="11">SUM(G15*H15,0)</f>
        <v>0</v>
      </c>
      <c r="J15" s="48">
        <f>SUM(I15:I16)</f>
        <v>0</v>
      </c>
      <c r="K15" s="58"/>
      <c r="L15" s="59">
        <f t="shared" ref="L15" si="12">ROUNDDOWN(E15+J15+K15,0)</f>
        <v>0</v>
      </c>
    </row>
    <row r="16" spans="1:12" ht="18.95" customHeight="1" x14ac:dyDescent="0.15">
      <c r="A16" s="39"/>
      <c r="B16" s="40"/>
      <c r="C16" s="39"/>
      <c r="D16" s="46"/>
      <c r="E16" s="47"/>
      <c r="F16" s="11" t="s">
        <v>5</v>
      </c>
      <c r="G16" s="12">
        <v>241907</v>
      </c>
      <c r="H16" s="13"/>
      <c r="I16" s="14">
        <f t="shared" si="11"/>
        <v>0</v>
      </c>
      <c r="J16" s="48"/>
      <c r="K16" s="58"/>
      <c r="L16" s="59"/>
    </row>
    <row r="17" spans="1:12" ht="18.95" customHeight="1" x14ac:dyDescent="0.15">
      <c r="A17" s="39">
        <v>7</v>
      </c>
      <c r="B17" s="41" t="s">
        <v>11</v>
      </c>
      <c r="C17" s="62">
        <v>280</v>
      </c>
      <c r="D17" s="46"/>
      <c r="E17" s="64">
        <f t="shared" ref="E17" si="13">ROUNDDOWN(C17*D17*12*0.85,2)</f>
        <v>0</v>
      </c>
      <c r="F17" s="23" t="s">
        <v>4</v>
      </c>
      <c r="G17" s="24">
        <v>123767</v>
      </c>
      <c r="H17" s="17"/>
      <c r="I17" s="26">
        <f t="shared" si="4"/>
        <v>0</v>
      </c>
      <c r="J17" s="52">
        <f>SUM(I17:I18)</f>
        <v>0</v>
      </c>
      <c r="K17" s="42"/>
      <c r="L17" s="44">
        <f t="shared" ref="L17" si="14">ROUNDDOWN(E17+J17+K17,0)</f>
        <v>0</v>
      </c>
    </row>
    <row r="18" spans="1:12" ht="18.95" customHeight="1" x14ac:dyDescent="0.15">
      <c r="A18" s="39"/>
      <c r="B18" s="41"/>
      <c r="C18" s="49"/>
      <c r="D18" s="46"/>
      <c r="E18" s="51"/>
      <c r="F18" s="27" t="s">
        <v>5</v>
      </c>
      <c r="G18" s="28">
        <v>261521</v>
      </c>
      <c r="H18" s="21"/>
      <c r="I18" s="29">
        <f t="shared" si="4"/>
        <v>0</v>
      </c>
      <c r="J18" s="53"/>
      <c r="K18" s="43"/>
      <c r="L18" s="45"/>
    </row>
    <row r="19" spans="1:12" ht="18.95" customHeight="1" x14ac:dyDescent="0.15">
      <c r="A19" s="39">
        <v>8</v>
      </c>
      <c r="B19" s="40" t="s">
        <v>12</v>
      </c>
      <c r="C19" s="39">
        <v>235</v>
      </c>
      <c r="D19" s="46"/>
      <c r="E19" s="47">
        <f t="shared" ref="E19" si="15">ROUNDDOWN(C19*D19*12*0.85,2)</f>
        <v>0</v>
      </c>
      <c r="F19" s="6" t="s">
        <v>4</v>
      </c>
      <c r="G19" s="7">
        <v>128731</v>
      </c>
      <c r="H19" s="8"/>
      <c r="I19" s="9">
        <f t="shared" si="4"/>
        <v>0</v>
      </c>
      <c r="J19" s="48">
        <f>SUM(I19:I20)</f>
        <v>0</v>
      </c>
      <c r="K19" s="58"/>
      <c r="L19" s="59">
        <f t="shared" ref="L19" si="16">ROUNDDOWN(E19+J19+K19,0)</f>
        <v>0</v>
      </c>
    </row>
    <row r="20" spans="1:12" ht="18.95" customHeight="1" x14ac:dyDescent="0.15">
      <c r="A20" s="39"/>
      <c r="B20" s="40"/>
      <c r="C20" s="39"/>
      <c r="D20" s="46"/>
      <c r="E20" s="47"/>
      <c r="F20" s="11" t="s">
        <v>5</v>
      </c>
      <c r="G20" s="12">
        <v>207190</v>
      </c>
      <c r="H20" s="13"/>
      <c r="I20" s="14">
        <f t="shared" si="4"/>
        <v>0</v>
      </c>
      <c r="J20" s="48"/>
      <c r="K20" s="58"/>
      <c r="L20" s="59"/>
    </row>
    <row r="21" spans="1:12" ht="18.95" customHeight="1" x14ac:dyDescent="0.15">
      <c r="A21" s="39">
        <v>9</v>
      </c>
      <c r="B21" s="40" t="s">
        <v>38</v>
      </c>
      <c r="C21" s="39">
        <v>133</v>
      </c>
      <c r="D21" s="46"/>
      <c r="E21" s="47">
        <f t="shared" ref="E21" si="17">ROUNDDOWN(C21*D21*12*0.85,2)</f>
        <v>0</v>
      </c>
      <c r="F21" s="15" t="s">
        <v>4</v>
      </c>
      <c r="G21" s="16">
        <v>68328</v>
      </c>
      <c r="H21" s="17"/>
      <c r="I21" s="18">
        <f t="shared" si="4"/>
        <v>0</v>
      </c>
      <c r="J21" s="48">
        <f>SUM(I21:I22)</f>
        <v>0</v>
      </c>
      <c r="K21" s="58"/>
      <c r="L21" s="59">
        <f t="shared" ref="L21" si="18">ROUNDDOWN(E21+J21+K21,0)</f>
        <v>0</v>
      </c>
    </row>
    <row r="22" spans="1:12" ht="18.95" customHeight="1" x14ac:dyDescent="0.15">
      <c r="A22" s="39"/>
      <c r="B22" s="40"/>
      <c r="C22" s="39"/>
      <c r="D22" s="46"/>
      <c r="E22" s="47"/>
      <c r="F22" s="19" t="s">
        <v>5</v>
      </c>
      <c r="G22" s="20">
        <v>67394</v>
      </c>
      <c r="H22" s="21"/>
      <c r="I22" s="22">
        <f t="shared" si="4"/>
        <v>0</v>
      </c>
      <c r="J22" s="48"/>
      <c r="K22" s="58"/>
      <c r="L22" s="59"/>
    </row>
    <row r="23" spans="1:12" ht="18.95" customHeight="1" x14ac:dyDescent="0.15">
      <c r="A23" s="39">
        <v>10</v>
      </c>
      <c r="B23" s="60" t="s">
        <v>35</v>
      </c>
      <c r="C23" s="62">
        <v>594</v>
      </c>
      <c r="D23" s="46"/>
      <c r="E23" s="64">
        <f t="shared" ref="E23" si="19">ROUNDDOWN(C23*D23*12*0.85,2)</f>
        <v>0</v>
      </c>
      <c r="F23" s="27" t="s">
        <v>4</v>
      </c>
      <c r="G23" s="16">
        <v>515727</v>
      </c>
      <c r="H23" s="8"/>
      <c r="I23" s="29">
        <f t="shared" si="4"/>
        <v>0</v>
      </c>
      <c r="J23" s="52">
        <f>SUM(I23:I24)</f>
        <v>0</v>
      </c>
      <c r="K23" s="42"/>
      <c r="L23" s="44">
        <f t="shared" ref="L23" si="20">ROUNDDOWN(E23+J23+K23,0)</f>
        <v>0</v>
      </c>
    </row>
    <row r="24" spans="1:12" ht="18.95" customHeight="1" x14ac:dyDescent="0.15">
      <c r="A24" s="39"/>
      <c r="B24" s="61"/>
      <c r="C24" s="49"/>
      <c r="D24" s="46"/>
      <c r="E24" s="51"/>
      <c r="F24" s="30" t="s">
        <v>5</v>
      </c>
      <c r="G24" s="20">
        <v>1069842</v>
      </c>
      <c r="H24" s="13"/>
      <c r="I24" s="31">
        <f t="shared" si="4"/>
        <v>0</v>
      </c>
      <c r="J24" s="53"/>
      <c r="K24" s="43"/>
      <c r="L24" s="45"/>
    </row>
    <row r="25" spans="1:12" ht="18.95" customHeight="1" x14ac:dyDescent="0.15">
      <c r="A25" s="39">
        <v>11</v>
      </c>
      <c r="B25" s="40" t="s">
        <v>36</v>
      </c>
      <c r="C25" s="39">
        <v>203</v>
      </c>
      <c r="D25" s="46"/>
      <c r="E25" s="47">
        <f t="shared" ref="E25" si="21">ROUNDDOWN(C25*D25*12*0.85,2)</f>
        <v>0</v>
      </c>
      <c r="F25" s="15" t="s">
        <v>4</v>
      </c>
      <c r="G25" s="28">
        <v>95504</v>
      </c>
      <c r="H25" s="17"/>
      <c r="I25" s="18">
        <f t="shared" si="4"/>
        <v>0</v>
      </c>
      <c r="J25" s="48">
        <f>SUM(I25:I26)</f>
        <v>0</v>
      </c>
      <c r="K25" s="58"/>
      <c r="L25" s="59">
        <f t="shared" ref="L25" si="22">ROUNDDOWN(E25+J25+K25,0)</f>
        <v>0</v>
      </c>
    </row>
    <row r="26" spans="1:12" ht="18.95" customHeight="1" x14ac:dyDescent="0.15">
      <c r="A26" s="39"/>
      <c r="B26" s="40"/>
      <c r="C26" s="39"/>
      <c r="D26" s="46"/>
      <c r="E26" s="47"/>
      <c r="F26" s="19" t="s">
        <v>5</v>
      </c>
      <c r="G26" s="32">
        <v>193748</v>
      </c>
      <c r="H26" s="21"/>
      <c r="I26" s="22">
        <f t="shared" si="4"/>
        <v>0</v>
      </c>
      <c r="J26" s="48"/>
      <c r="K26" s="58"/>
      <c r="L26" s="59"/>
    </row>
    <row r="27" spans="1:12" ht="18.95" customHeight="1" x14ac:dyDescent="0.15">
      <c r="A27" s="39">
        <v>12</v>
      </c>
      <c r="B27" s="40" t="s">
        <v>37</v>
      </c>
      <c r="C27" s="39">
        <v>163</v>
      </c>
      <c r="D27" s="46"/>
      <c r="E27" s="47">
        <f t="shared" ref="E27" si="23">ROUNDDOWN(C27*D27*12*0.85,2)</f>
        <v>0</v>
      </c>
      <c r="F27" s="27" t="s">
        <v>4</v>
      </c>
      <c r="G27" s="16">
        <v>93149</v>
      </c>
      <c r="H27" s="8"/>
      <c r="I27" s="29">
        <f t="shared" si="4"/>
        <v>0</v>
      </c>
      <c r="J27" s="52">
        <f>SUM(I27:I28)</f>
        <v>0</v>
      </c>
      <c r="K27" s="42"/>
      <c r="L27" s="44">
        <f t="shared" ref="L27" si="24">ROUNDDOWN(E27+J27+K27,0)</f>
        <v>0</v>
      </c>
    </row>
    <row r="28" spans="1:12" ht="18.95" customHeight="1" x14ac:dyDescent="0.15">
      <c r="A28" s="39"/>
      <c r="B28" s="61"/>
      <c r="C28" s="49"/>
      <c r="D28" s="50"/>
      <c r="E28" s="51"/>
      <c r="F28" s="30" t="s">
        <v>5</v>
      </c>
      <c r="G28" s="28">
        <v>180463</v>
      </c>
      <c r="H28" s="33"/>
      <c r="I28" s="31">
        <f t="shared" si="4"/>
        <v>0</v>
      </c>
      <c r="J28" s="53"/>
      <c r="K28" s="43"/>
      <c r="L28" s="45"/>
    </row>
    <row r="29" spans="1:12" ht="25.5" customHeight="1" x14ac:dyDescent="0.15">
      <c r="A29" s="69" t="s">
        <v>6</v>
      </c>
      <c r="B29" s="70"/>
      <c r="C29" s="71"/>
      <c r="D29" s="56"/>
      <c r="E29" s="56"/>
      <c r="F29" s="56"/>
      <c r="G29" s="56"/>
      <c r="H29" s="56"/>
      <c r="I29" s="56"/>
      <c r="J29" s="56"/>
      <c r="K29" s="56"/>
      <c r="L29" s="10">
        <f>SUM(L5:L28)</f>
        <v>0</v>
      </c>
    </row>
    <row r="30" spans="1:12" ht="54.75" customHeight="1" x14ac:dyDescent="0.15">
      <c r="A30" s="72" t="s">
        <v>7</v>
      </c>
      <c r="B30" s="73"/>
      <c r="C30" s="74"/>
      <c r="D30" s="66" t="s">
        <v>30</v>
      </c>
      <c r="E30" s="67"/>
      <c r="F30" s="67"/>
      <c r="G30" s="67"/>
      <c r="H30" s="67"/>
      <c r="I30" s="67"/>
      <c r="J30" s="67"/>
      <c r="K30" s="68"/>
      <c r="L30" s="34">
        <f>ROUNDUP(L29/1.1,0)</f>
        <v>0</v>
      </c>
    </row>
    <row r="31" spans="1:12" ht="35.25" customHeight="1" x14ac:dyDescent="0.15">
      <c r="C31" s="38" t="s">
        <v>21</v>
      </c>
      <c r="D31" s="38"/>
      <c r="E31" s="38"/>
      <c r="F31" s="38"/>
      <c r="G31" s="38"/>
      <c r="H31" s="38"/>
      <c r="I31" s="38"/>
      <c r="J31" s="38"/>
      <c r="K31" s="38"/>
      <c r="L31" s="38"/>
    </row>
    <row r="32" spans="1:12" ht="25.5" customHeight="1" x14ac:dyDescent="0.15">
      <c r="C32" s="38" t="s">
        <v>22</v>
      </c>
      <c r="D32" s="38"/>
      <c r="E32" s="38"/>
      <c r="F32" s="38"/>
      <c r="G32" s="38"/>
      <c r="H32" s="38"/>
      <c r="I32" s="38"/>
      <c r="J32" s="38"/>
      <c r="K32" s="38"/>
      <c r="L32" s="38"/>
    </row>
    <row r="33" spans="2:12" ht="25.5" customHeight="1" x14ac:dyDescent="0.15">
      <c r="C33" s="38" t="s">
        <v>28</v>
      </c>
      <c r="D33" s="38"/>
      <c r="E33" s="38"/>
      <c r="F33" s="38"/>
      <c r="G33" s="38"/>
      <c r="H33" s="38"/>
      <c r="I33" s="38"/>
      <c r="J33" s="38"/>
      <c r="K33" s="38"/>
      <c r="L33" s="38"/>
    </row>
    <row r="34" spans="2:12" ht="106.5" customHeight="1" x14ac:dyDescent="0.15">
      <c r="C34" s="38" t="s">
        <v>29</v>
      </c>
      <c r="D34" s="38"/>
      <c r="E34" s="38"/>
      <c r="F34" s="38"/>
      <c r="G34" s="38"/>
      <c r="H34" s="38"/>
      <c r="I34" s="38"/>
      <c r="J34" s="38"/>
      <c r="K34" s="38"/>
      <c r="L34" s="38"/>
    </row>
    <row r="35" spans="2:12" ht="25.5" customHeight="1" x14ac:dyDescent="0.15">
      <c r="C35" s="35" t="s">
        <v>23</v>
      </c>
      <c r="D35" s="35"/>
      <c r="E35" s="35"/>
      <c r="F35" s="35"/>
      <c r="G35" s="35"/>
      <c r="H35" s="35"/>
      <c r="I35" s="35"/>
      <c r="J35" s="35"/>
      <c r="K35" s="35"/>
      <c r="L35" s="35"/>
    </row>
    <row r="36" spans="2:12" ht="25.5" customHeight="1" x14ac:dyDescent="0.15">
      <c r="B36" s="65" t="s">
        <v>8</v>
      </c>
      <c r="C36" s="65"/>
      <c r="D36" s="65"/>
      <c r="E36" s="65"/>
      <c r="F36" s="65"/>
      <c r="G36" s="65"/>
      <c r="H36" s="65"/>
      <c r="I36" s="65"/>
      <c r="J36" s="65"/>
      <c r="K36" s="65"/>
      <c r="L36" s="65"/>
    </row>
    <row r="39" spans="2:12" x14ac:dyDescent="0.15">
      <c r="C39" s="36"/>
      <c r="G39" s="36"/>
    </row>
    <row r="41" spans="2:12" x14ac:dyDescent="0.15">
      <c r="G41" s="37"/>
    </row>
  </sheetData>
  <mergeCells count="110">
    <mergeCell ref="K7:K8"/>
    <mergeCell ref="L7:L8"/>
    <mergeCell ref="A29:C29"/>
    <mergeCell ref="A30:C30"/>
    <mergeCell ref="K25:K26"/>
    <mergeCell ref="L25:L26"/>
    <mergeCell ref="C23:C24"/>
    <mergeCell ref="D23:D24"/>
    <mergeCell ref="E23:E24"/>
    <mergeCell ref="J23:J24"/>
    <mergeCell ref="K27:K28"/>
    <mergeCell ref="L27:L28"/>
    <mergeCell ref="B15:B16"/>
    <mergeCell ref="B13:B14"/>
    <mergeCell ref="A13:A14"/>
    <mergeCell ref="A15:A16"/>
    <mergeCell ref="J19:J20"/>
    <mergeCell ref="C17:C18"/>
    <mergeCell ref="D17:D18"/>
    <mergeCell ref="E17:E18"/>
    <mergeCell ref="J17:J18"/>
    <mergeCell ref="K17:K18"/>
    <mergeCell ref="L17:L18"/>
    <mergeCell ref="C13:C14"/>
    <mergeCell ref="B36:L36"/>
    <mergeCell ref="C15:C16"/>
    <mergeCell ref="D15:D16"/>
    <mergeCell ref="E15:E16"/>
    <mergeCell ref="J15:J16"/>
    <mergeCell ref="K15:K16"/>
    <mergeCell ref="L15:L16"/>
    <mergeCell ref="D29:K29"/>
    <mergeCell ref="D30:K30"/>
    <mergeCell ref="B27:B28"/>
    <mergeCell ref="B25:B26"/>
    <mergeCell ref="B23:B24"/>
    <mergeCell ref="K19:K20"/>
    <mergeCell ref="L19:L20"/>
    <mergeCell ref="C21:C22"/>
    <mergeCell ref="D21:D22"/>
    <mergeCell ref="E21:E22"/>
    <mergeCell ref="J21:J22"/>
    <mergeCell ref="K21:K22"/>
    <mergeCell ref="L21:L22"/>
    <mergeCell ref="C19:C20"/>
    <mergeCell ref="D19:D20"/>
    <mergeCell ref="E19:E20"/>
    <mergeCell ref="C32:L32"/>
    <mergeCell ref="D13:D14"/>
    <mergeCell ref="E13:E14"/>
    <mergeCell ref="J13:J14"/>
    <mergeCell ref="K9:K10"/>
    <mergeCell ref="L9:L10"/>
    <mergeCell ref="C11:C12"/>
    <mergeCell ref="D11:D12"/>
    <mergeCell ref="E11:E12"/>
    <mergeCell ref="J11:J12"/>
    <mergeCell ref="K11:K12"/>
    <mergeCell ref="L11:L12"/>
    <mergeCell ref="K13:K14"/>
    <mergeCell ref="L13:L14"/>
    <mergeCell ref="B9:B10"/>
    <mergeCell ref="B11:B12"/>
    <mergeCell ref="A5:A6"/>
    <mergeCell ref="A9:A10"/>
    <mergeCell ref="A11:A12"/>
    <mergeCell ref="C9:C10"/>
    <mergeCell ref="D9:D10"/>
    <mergeCell ref="E9:E10"/>
    <mergeCell ref="J9:J10"/>
    <mergeCell ref="A7:A8"/>
    <mergeCell ref="B7:B8"/>
    <mergeCell ref="C7:C8"/>
    <mergeCell ref="D7:D8"/>
    <mergeCell ref="E7:E8"/>
    <mergeCell ref="J7:J8"/>
    <mergeCell ref="A3:A4"/>
    <mergeCell ref="B3:B4"/>
    <mergeCell ref="C3:E3"/>
    <mergeCell ref="F3:J3"/>
    <mergeCell ref="L3:L4"/>
    <mergeCell ref="C5:C6"/>
    <mergeCell ref="D5:D6"/>
    <mergeCell ref="E5:E6"/>
    <mergeCell ref="J5:J6"/>
    <mergeCell ref="K5:K6"/>
    <mergeCell ref="L5:L6"/>
    <mergeCell ref="B5:B6"/>
    <mergeCell ref="C33:L33"/>
    <mergeCell ref="C34:L34"/>
    <mergeCell ref="A17:A18"/>
    <mergeCell ref="A19:A20"/>
    <mergeCell ref="A21:A22"/>
    <mergeCell ref="A23:A24"/>
    <mergeCell ref="A25:A26"/>
    <mergeCell ref="A27:A28"/>
    <mergeCell ref="B21:B22"/>
    <mergeCell ref="B19:B20"/>
    <mergeCell ref="B17:B18"/>
    <mergeCell ref="K23:K24"/>
    <mergeCell ref="L23:L24"/>
    <mergeCell ref="C25:C26"/>
    <mergeCell ref="D25:D26"/>
    <mergeCell ref="E25:E26"/>
    <mergeCell ref="J25:J26"/>
    <mergeCell ref="C27:C28"/>
    <mergeCell ref="D27:D28"/>
    <mergeCell ref="E27:E28"/>
    <mergeCell ref="J27:J28"/>
    <mergeCell ref="C31:L31"/>
  </mergeCells>
  <phoneticPr fontId="2"/>
  <printOptions horizontalCentered="1"/>
  <pageMargins left="0.70866141732283472" right="0.39370078740157483" top="0.6692913385826772" bottom="0.31496062992125984"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電気料金入札金額計算書</vt:lpstr>
      <vt:lpstr>電気料金入札金額計算書!Print_Area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2024-11-17T04:15:53Z</cp:lastPrinted>
  <dcterms:created xsi:type="dcterms:W3CDTF">2016-11-09T05:07:24Z</dcterms:created>
  <dcterms:modified xsi:type="dcterms:W3CDTF">2025-12-17T08:09:41Z</dcterms:modified>
</cp:coreProperties>
</file>