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2.竹田総合庁舎ほか34庁舎（WTO）\03.HP掲載\"/>
    </mc:Choice>
  </mc:AlternateContent>
  <xr:revisionPtr revIDLastSave="0" documentId="13_ncr:1_{21E9873C-4F9B-496F-8166-49CF05202564}" xr6:coauthVersionLast="47" xr6:coauthVersionMax="47" xr10:uidLastSave="{00000000-0000-0000-0000-000000000000}"/>
  <bookViews>
    <workbookView xWindow="-120" yWindow="-120" windowWidth="29040" windowHeight="15720" xr2:uid="{00000000-000D-0000-FFFF-FFFF00000000}"/>
  </bookViews>
  <sheets>
    <sheet name="電気料金入札金額計算書" sheetId="3" r:id="rId1"/>
  </sheets>
  <definedNames>
    <definedName name="_xlnm.Print_Area" localSheetId="0">電気料金入札金額計算書!$A$1:$M$79</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3" l="1"/>
  <c r="I73" i="3"/>
  <c r="I72" i="3"/>
  <c r="J72" i="3" s="1"/>
  <c r="L72" i="3" s="1"/>
  <c r="E72" i="3"/>
  <c r="I71" i="3"/>
  <c r="I70" i="3"/>
  <c r="J70" i="3" s="1"/>
  <c r="E70" i="3"/>
  <c r="L70" i="3" s="1"/>
  <c r="I69" i="3"/>
  <c r="I68" i="3"/>
  <c r="J68" i="3" s="1"/>
  <c r="L68" i="3" s="1"/>
  <c r="E68" i="3"/>
  <c r="I67" i="3"/>
  <c r="I66" i="3"/>
  <c r="J66" i="3" s="1"/>
  <c r="E66" i="3"/>
  <c r="I65" i="3"/>
  <c r="I64" i="3"/>
  <c r="J64" i="3" s="1"/>
  <c r="E64" i="3"/>
  <c r="I63" i="3"/>
  <c r="I62" i="3"/>
  <c r="J62" i="3" s="1"/>
  <c r="E62" i="3"/>
  <c r="L62" i="3" s="1"/>
  <c r="I61" i="3"/>
  <c r="I60" i="3"/>
  <c r="J60" i="3" s="1"/>
  <c r="E60" i="3"/>
  <c r="L60" i="3" s="1"/>
  <c r="I59" i="3"/>
  <c r="J58" i="3"/>
  <c r="L58" i="3" s="1"/>
  <c r="I58" i="3"/>
  <c r="E58" i="3"/>
  <c r="I57" i="3"/>
  <c r="I56" i="3"/>
  <c r="J56" i="3" s="1"/>
  <c r="E56" i="3"/>
  <c r="L56" i="3" s="1"/>
  <c r="I55" i="3"/>
  <c r="I54" i="3"/>
  <c r="J54" i="3" s="1"/>
  <c r="E54" i="3"/>
  <c r="L54" i="3" s="1"/>
  <c r="I53" i="3"/>
  <c r="I52" i="3"/>
  <c r="J52" i="3" s="1"/>
  <c r="E52" i="3"/>
  <c r="L52" i="3" s="1"/>
  <c r="I51" i="3"/>
  <c r="I50" i="3"/>
  <c r="J50" i="3" s="1"/>
  <c r="E50" i="3"/>
  <c r="L50" i="3" s="1"/>
  <c r="I49" i="3"/>
  <c r="I48" i="3"/>
  <c r="J48" i="3" s="1"/>
  <c r="L48" i="3" s="1"/>
  <c r="E48" i="3"/>
  <c r="I47" i="3"/>
  <c r="I46" i="3"/>
  <c r="J46" i="3" s="1"/>
  <c r="E46" i="3"/>
  <c r="L46" i="3" s="1"/>
  <c r="I45" i="3"/>
  <c r="I44" i="3"/>
  <c r="J44" i="3" s="1"/>
  <c r="L44" i="3" s="1"/>
  <c r="E44" i="3"/>
  <c r="I43" i="3"/>
  <c r="I42" i="3"/>
  <c r="J42" i="3" s="1"/>
  <c r="E42" i="3"/>
  <c r="L42" i="3" s="1"/>
  <c r="I41" i="3"/>
  <c r="I40" i="3"/>
  <c r="J40" i="3" s="1"/>
  <c r="E40" i="3"/>
  <c r="L40" i="3" s="1"/>
  <c r="I39" i="3"/>
  <c r="I38" i="3"/>
  <c r="J38" i="3" s="1"/>
  <c r="E38" i="3"/>
  <c r="L38" i="3" s="1"/>
  <c r="I37" i="3"/>
  <c r="I36" i="3"/>
  <c r="J36" i="3" s="1"/>
  <c r="E36" i="3"/>
  <c r="L36" i="3" s="1"/>
  <c r="I35" i="3"/>
  <c r="J34" i="3"/>
  <c r="L34" i="3" s="1"/>
  <c r="I34" i="3"/>
  <c r="E34" i="3"/>
  <c r="I33" i="3"/>
  <c r="I32" i="3"/>
  <c r="J32" i="3" s="1"/>
  <c r="E32" i="3"/>
  <c r="L32" i="3" s="1"/>
  <c r="I31" i="3"/>
  <c r="I30" i="3"/>
  <c r="J30" i="3" s="1"/>
  <c r="E30" i="3"/>
  <c r="L30" i="3" s="1"/>
  <c r="I29" i="3"/>
  <c r="I28" i="3"/>
  <c r="J28" i="3" s="1"/>
  <c r="E28" i="3"/>
  <c r="L28" i="3" s="1"/>
  <c r="I27" i="3"/>
  <c r="I26" i="3"/>
  <c r="J26" i="3" s="1"/>
  <c r="E26" i="3"/>
  <c r="L26" i="3" s="1"/>
  <c r="I25" i="3"/>
  <c r="I24" i="3"/>
  <c r="J24" i="3" s="1"/>
  <c r="L24" i="3" s="1"/>
  <c r="E24" i="3"/>
  <c r="I23" i="3"/>
  <c r="I22" i="3"/>
  <c r="J22" i="3" s="1"/>
  <c r="E22" i="3"/>
  <c r="L22" i="3" s="1"/>
  <c r="I21" i="3"/>
  <c r="I20" i="3"/>
  <c r="J20" i="3" s="1"/>
  <c r="L20" i="3" s="1"/>
  <c r="E20" i="3"/>
  <c r="I19" i="3"/>
  <c r="I18" i="3"/>
  <c r="J18" i="3" s="1"/>
  <c r="E18" i="3"/>
  <c r="L18" i="3" s="1"/>
  <c r="I17" i="3"/>
  <c r="I16" i="3"/>
  <c r="J16" i="3" s="1"/>
  <c r="E16" i="3"/>
  <c r="L16" i="3" s="1"/>
  <c r="I15" i="3"/>
  <c r="I14" i="3"/>
  <c r="J14" i="3" s="1"/>
  <c r="E14" i="3"/>
  <c r="L14" i="3" s="1"/>
  <c r="I13" i="3"/>
  <c r="I12" i="3"/>
  <c r="J12" i="3" s="1"/>
  <c r="E12" i="3"/>
  <c r="L12" i="3" s="1"/>
  <c r="I11" i="3"/>
  <c r="J10" i="3"/>
  <c r="L10" i="3" s="1"/>
  <c r="I10" i="3"/>
  <c r="E10" i="3"/>
  <c r="I9" i="3"/>
  <c r="I8" i="3"/>
  <c r="J8" i="3" s="1"/>
  <c r="E8" i="3"/>
  <c r="L8" i="3" s="1"/>
  <c r="I7" i="3"/>
  <c r="I6" i="3"/>
  <c r="J6" i="3" s="1"/>
  <c r="E6" i="3"/>
  <c r="L6" i="3" s="1"/>
  <c r="I5" i="3"/>
  <c r="I4" i="3"/>
  <c r="J4" i="3" s="1"/>
  <c r="E4" i="3"/>
  <c r="L64" i="3" l="1"/>
  <c r="L4" i="3"/>
  <c r="L66" i="3"/>
  <c r="L75" i="3" l="1"/>
  <c r="L76" i="3" s="1"/>
</calcChain>
</file>

<file path=xl/sharedStrings.xml><?xml version="1.0" encoding="utf-8"?>
<sst xmlns="http://schemas.openxmlformats.org/spreadsheetml/2006/main" count="127" uniqueCount="59">
  <si>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</si>
  <si>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</si>
  <si>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</si>
  <si>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</si>
  <si>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</si>
  <si>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</si>
  <si>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電気料金入札金額計算書</t>
    <rPh sb="0" eb="2">
      <t>デンキ</t>
    </rPh>
    <rPh sb="2" eb="4">
      <t>リョウキン</t>
    </rPh>
    <rPh sb="4" eb="6">
      <t>ニュウサツ</t>
    </rPh>
    <rPh sb="6" eb="8">
      <t>キンガク</t>
    </rPh>
    <rPh sb="8" eb="11">
      <t>ケイサンショ</t>
    </rPh>
    <phoneticPr fontId="2"/>
  </si>
  <si>
    <t>電気料金入札金額（円）</t>
    <rPh sb="0" eb="2">
      <t>デンキ</t>
    </rPh>
    <rPh sb="2" eb="4">
      <t>リョウキン</t>
    </rPh>
    <rPh sb="4" eb="6">
      <t>ニュウサツ</t>
    </rPh>
    <rPh sb="6" eb="8">
      <t>キンガク</t>
    </rPh>
    <rPh sb="9" eb="10">
      <t>エン</t>
    </rPh>
    <phoneticPr fontId="2"/>
  </si>
  <si>
    <t>合計（税込）(円)④</t>
    <rPh sb="0" eb="2">
      <t>ゴウケイ</t>
    </rPh>
    <rPh sb="3" eb="5">
      <t>ゼイコミ</t>
    </rPh>
    <rPh sb="7" eb="8">
      <t>エン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</si>
  <si>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</si>
  <si>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</si>
  <si>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</si>
  <si>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基本料金(見込)</t>
    <rPh sb="0" eb="2">
      <t>キホン</t>
    </rPh>
    <rPh sb="2" eb="4">
      <t>リョウキン</t>
    </rPh>
    <rPh sb="5" eb="7">
      <t>ミコミ</t>
    </rPh>
    <phoneticPr fontId="2"/>
  </si>
  <si>
    <t>電力量料金(見込)</t>
    <rPh sb="0" eb="2">
      <t>デンリョク</t>
    </rPh>
    <rPh sb="2" eb="3">
      <t>リョウ</t>
    </rPh>
    <rPh sb="3" eb="5">
      <t>リョウキン</t>
    </rPh>
    <rPh sb="6" eb="8">
      <t>ミコミ</t>
    </rPh>
    <phoneticPr fontId="2"/>
  </si>
  <si>
    <t>年間電力量
合計(円)
　②</t>
    <rPh sb="2" eb="4">
      <t>デンリョク</t>
    </rPh>
    <rPh sb="4" eb="5">
      <t>リョウ</t>
    </rPh>
    <rPh sb="6" eb="8">
      <t>ゴウケイ</t>
    </rPh>
    <rPh sb="9" eb="10">
      <t>エン</t>
    </rPh>
    <phoneticPr fontId="2"/>
  </si>
  <si>
    <t>調整料金※注4</t>
    <rPh sb="0" eb="2">
      <t>チョウセイ</t>
    </rPh>
    <rPh sb="2" eb="4">
      <t>リョウキン</t>
    </rPh>
    <phoneticPr fontId="2"/>
  </si>
  <si>
    <t>詳細別紙
(円)
③</t>
    <rPh sb="0" eb="2">
      <t>ショウサイ</t>
    </rPh>
    <rPh sb="2" eb="4">
      <t>ベッシ</t>
    </rPh>
    <phoneticPr fontId="2"/>
  </si>
  <si>
    <r>
      <rPr>
        <sz val="10"/>
        <color theme="1"/>
        <rFont val="ＭＳ Ｐゴシック"/>
        <family val="3"/>
        <charset val="128"/>
        <scheme val="minor"/>
      </rPr>
      <t>施設毎見込合計(円)</t>
    </r>
    <r>
      <rPr>
        <sz val="11"/>
        <color theme="1"/>
        <rFont val="ＭＳ Ｐゴシック"/>
        <family val="2"/>
        <charset val="128"/>
        <scheme val="minor"/>
      </rPr>
      <t xml:space="preserve">
(基本料金)①＋
(電力量料金)②＋
(調整料金)③
※注3</t>
    </r>
    <rPh sb="0" eb="2">
      <t>シセツ</t>
    </rPh>
    <rPh sb="2" eb="3">
      <t>ゴト</t>
    </rPh>
    <rPh sb="3" eb="5">
      <t>ミコミ</t>
    </rPh>
    <rPh sb="5" eb="7">
      <t>ゴウケイ</t>
    </rPh>
    <rPh sb="12" eb="14">
      <t>キホン</t>
    </rPh>
    <rPh sb="14" eb="16">
      <t>リョウキン</t>
    </rPh>
    <rPh sb="21" eb="24">
      <t>デンリョクリョウ</t>
    </rPh>
    <rPh sb="24" eb="26">
      <t>リョウキン</t>
    </rPh>
    <rPh sb="31" eb="33">
      <t>チョウセイ</t>
    </rPh>
    <rPh sb="33" eb="35">
      <t>リョウキン</t>
    </rPh>
    <rPh sb="39" eb="40">
      <t>チュウ</t>
    </rPh>
    <phoneticPr fontId="2"/>
  </si>
  <si>
    <t>・合計(税込)(円)④に110分の100を乗じて得た額(1円未満切上げ)を記載すること。</t>
    <rPh sb="1" eb="3">
      <t>ゴウケイ</t>
    </rPh>
    <rPh sb="4" eb="6">
      <t>ゼイコミ</t>
    </rPh>
    <rPh sb="15" eb="16">
      <t>ブン</t>
    </rPh>
    <rPh sb="21" eb="22">
      <t>ジョウ</t>
    </rPh>
    <rPh sb="24" eb="25">
      <t>エ</t>
    </rPh>
    <rPh sb="26" eb="27">
      <t>ガク</t>
    </rPh>
    <rPh sb="29" eb="32">
      <t>エンミマン</t>
    </rPh>
    <rPh sb="32" eb="34">
      <t>キリア</t>
    </rPh>
    <rPh sb="37" eb="39">
      <t>キサイ</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</si>
  <si>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</si>
  <si>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</si>
  <si>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</si>
  <si>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※注1：内訳の単価は契約希望単価（課税事業者にあっては消費税相当額を含むもの）とし、小数点第2位未満を切り捨てたものを適用す
　     ること。
※注2：基本料金の小数点第2位未満は切り捨てとする。
※注3：施設毎見込合計(円)の1円未満の端数は(基本料金)①＋(電力量料金)②＋(調整料金)③を合計した後に切り捨てる。
※注4：力率調整以外の調整を設定する場合には調整料金に調整額を記載し、施設毎見込合計に反映させること。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108" eb="110">
      <t>ミコミ</t>
    </rPh>
    <rPh sb="163" eb="164">
      <t>チュウ</t>
    </rPh>
    <rPh sb="166" eb="168">
      <t>リキリツ</t>
    </rPh>
    <rPh sb="168" eb="170">
      <t>チョウセイ</t>
    </rPh>
    <rPh sb="170" eb="172">
      <t>イガイ</t>
    </rPh>
    <rPh sb="173" eb="175">
      <t>チョウセイ</t>
    </rPh>
    <rPh sb="176" eb="178">
      <t>セッテイ</t>
    </rPh>
    <rPh sb="180" eb="182">
      <t>バアイ</t>
    </rPh>
    <rPh sb="184" eb="186">
      <t>チョウセイ</t>
    </rPh>
    <rPh sb="186" eb="188">
      <t>リョウキン</t>
    </rPh>
    <rPh sb="189" eb="192">
      <t>チョウセイガク</t>
    </rPh>
    <rPh sb="193" eb="195">
      <t>キサイ</t>
    </rPh>
    <rPh sb="197" eb="199">
      <t>シセツ</t>
    </rPh>
    <rPh sb="199" eb="200">
      <t>ゴト</t>
    </rPh>
    <rPh sb="200" eb="202">
      <t>ミコミ</t>
    </rPh>
    <rPh sb="202" eb="204">
      <t>ゴウケイ</t>
    </rPh>
    <rPh sb="205" eb="207">
      <t>ハンエイ</t>
    </rPh>
    <rPh sb="219" eb="220">
      <t>アワ</t>
    </rPh>
    <rPh sb="223" eb="225">
      <t>ベッシ</t>
    </rPh>
    <rPh sb="229" eb="231">
      <t>チョウセイ</t>
    </rPh>
    <rPh sb="231" eb="233">
      <t>リョウキン</t>
    </rPh>
    <rPh sb="234" eb="236">
      <t>セツメイ</t>
    </rPh>
    <rPh sb="237" eb="240">
      <t>ケイサンシキ</t>
    </rPh>
    <rPh sb="240" eb="241">
      <t>トウ</t>
    </rPh>
    <rPh sb="242" eb="244">
      <t>キサイ</t>
    </rPh>
    <rPh sb="249" eb="251">
      <t>ニンイ</t>
    </rPh>
    <rPh sb="251" eb="253">
      <t>ヨウシキ</t>
    </rPh>
    <rPh sb="256" eb="258">
      <t>チョウセイ</t>
    </rPh>
    <rPh sb="258" eb="260">
      <t>リョウキン</t>
    </rPh>
    <rPh sb="260" eb="262">
      <t>ウチワケ</t>
    </rPh>
    <rPh sb="264" eb="266">
      <t>テンプ</t>
    </rPh>
    <rPh sb="277" eb="279">
      <t>チョウセイ</t>
    </rPh>
    <rPh sb="279" eb="281">
      <t>リョウキン</t>
    </rPh>
    <rPh sb="282" eb="284">
      <t>ケイサン</t>
    </rPh>
    <rPh sb="284" eb="286">
      <t>ホウホウ</t>
    </rPh>
    <rPh sb="287" eb="289">
      <t>ニンイ</t>
    </rPh>
    <rPh sb="292" eb="294">
      <t>ハスウ</t>
    </rPh>
    <rPh sb="294" eb="296">
      <t>ショリ</t>
    </rPh>
    <rPh sb="297" eb="299">
      <t>ジョウジュツ</t>
    </rPh>
    <rPh sb="300" eb="302">
      <t>ジョウケン</t>
    </rPh>
    <rPh sb="303" eb="304">
      <t>シタガ</t>
    </rPh>
    <rPh sb="312" eb="315">
      <t>ネンリョウヒ</t>
    </rPh>
    <rPh sb="316" eb="318">
      <t>ヘンドウ</t>
    </rPh>
    <rPh sb="319" eb="320">
      <t>トモナ</t>
    </rPh>
    <rPh sb="321" eb="323">
      <t>ハツデン</t>
    </rPh>
    <rPh sb="323" eb="325">
      <t>ヒヨウ</t>
    </rPh>
    <rPh sb="326" eb="328">
      <t>ヘンドウ</t>
    </rPh>
    <rPh sb="329" eb="331">
      <t>ネンリョウ</t>
    </rPh>
    <rPh sb="331" eb="332">
      <t>トウ</t>
    </rPh>
    <rPh sb="332" eb="334">
      <t>チョウセイ</t>
    </rPh>
    <rPh sb="346" eb="347">
      <t>オヨ</t>
    </rPh>
    <rPh sb="348" eb="350">
      <t>デンキ</t>
    </rPh>
    <rPh sb="350" eb="353">
      <t>ジギョウシャ</t>
    </rPh>
    <rPh sb="356" eb="358">
      <t>サイセイ</t>
    </rPh>
    <rPh sb="358" eb="360">
      <t>カノウ</t>
    </rPh>
    <rPh sb="366" eb="368">
      <t>チョウタツ</t>
    </rPh>
    <rPh sb="369" eb="370">
      <t>カン</t>
    </rPh>
    <rPh sb="373" eb="375">
      <t>トクベツ</t>
    </rPh>
    <rPh sb="375" eb="378">
      <t>ソチホウ</t>
    </rPh>
    <rPh sb="379" eb="380">
      <t>モト</t>
    </rPh>
    <rPh sb="382" eb="385">
      <t>フカキン</t>
    </rPh>
    <rPh sb="386" eb="390">
      <t>サンシュツコンキョ</t>
    </rPh>
    <rPh sb="391" eb="392">
      <t>フク</t>
    </rPh>
    <rPh sb="407" eb="409">
      <t>ワリビキ</t>
    </rPh>
    <rPh sb="410" eb="412">
      <t>バアイ</t>
    </rPh>
    <rPh sb="413" eb="414">
      <t>フ</t>
    </rPh>
    <rPh sb="418" eb="419">
      <t>アタイ</t>
    </rPh>
    <rPh sb="421" eb="423">
      <t>ワリマシ</t>
    </rPh>
    <rPh sb="424" eb="426">
      <t>バアイ</t>
    </rPh>
    <rPh sb="427" eb="428">
      <t>セイ</t>
    </rPh>
    <rPh sb="432" eb="433">
      <t>アタイ</t>
    </rPh>
    <rPh sb="435" eb="438">
      <t>チョウセイガク</t>
    </rPh>
    <rPh sb="439" eb="441">
      <t>セッテイ</t>
    </rPh>
    <rPh sb="442" eb="443">
      <t>オコナ</t>
    </rPh>
    <rPh sb="446" eb="448">
      <t>バアイ</t>
    </rPh>
    <rPh sb="453" eb="455">
      <t>キニュウ</t>
    </rPh>
    <rPh sb="468" eb="470">
      <t>クブン</t>
    </rPh>
    <rPh sb="471" eb="473">
      <t>ツイカ</t>
    </rPh>
    <rPh sb="473" eb="474">
      <t>マタ</t>
    </rPh>
    <rPh sb="475" eb="477">
      <t>サクジョ</t>
    </rPh>
    <rPh sb="478" eb="479">
      <t>ヨウ</t>
    </rPh>
    <rPh sb="481" eb="483">
      <t>バアイ</t>
    </rPh>
    <rPh sb="485" eb="487">
      <t>テキギ</t>
    </rPh>
    <rPh sb="487" eb="489">
      <t>ツイカ</t>
    </rPh>
    <rPh sb="489" eb="490">
      <t>マタ</t>
    </rPh>
    <rPh sb="491" eb="493">
      <t>サクジョ</t>
    </rPh>
    <rPh sb="506" eb="508">
      <t>カキ</t>
    </rPh>
    <rPh sb="512" eb="513">
      <t>ガツ</t>
    </rPh>
    <rPh sb="514" eb="515">
      <t>ニチ</t>
    </rPh>
    <rPh sb="518" eb="519">
      <t>ガツ</t>
    </rPh>
    <rPh sb="521" eb="522">
      <t>ニチ</t>
    </rPh>
    <rPh sb="525" eb="527">
      <t>キカン</t>
    </rPh>
    <rPh sb="534" eb="535">
      <t>タ</t>
    </rPh>
    <phoneticPr fontId="2"/>
  </si>
  <si>
    <t>計</t>
    <rPh sb="0" eb="1">
      <t>ケイ</t>
    </rPh>
    <phoneticPr fontId="2"/>
  </si>
  <si>
    <t>竹田総合庁舎</t>
  </si>
  <si>
    <t>日田総合庁舎</t>
  </si>
  <si>
    <t>中津総合庁舎</t>
  </si>
  <si>
    <t>佐伯総合庁舎</t>
  </si>
  <si>
    <t>豊後大野総合庁舎</t>
  </si>
  <si>
    <t>大分土木事務所</t>
  </si>
  <si>
    <t>中部保健所由布保健部</t>
  </si>
  <si>
    <t>南部保健所</t>
  </si>
  <si>
    <t>豊肥保健所</t>
  </si>
  <si>
    <t>中津児童相談所</t>
  </si>
  <si>
    <t>こころとからだの相談支援センター</t>
  </si>
  <si>
    <t>佐伯高等技術専門校</t>
  </si>
  <si>
    <t>農林水産研究指導センター林業研究部</t>
  </si>
  <si>
    <t>大分県央飛行場管理事務所</t>
  </si>
  <si>
    <t>西部保健所</t>
  </si>
  <si>
    <t>北部保健所</t>
  </si>
  <si>
    <t>大分県工科短期大学校</t>
  </si>
  <si>
    <t>宇佐総合庁舎</t>
  </si>
  <si>
    <t>大分県立大分高等技術専門校</t>
  </si>
  <si>
    <t>大分県食肉衛生検査所</t>
  </si>
  <si>
    <t>大分県消防学校</t>
  </si>
  <si>
    <t>二豊学園</t>
  </si>
  <si>
    <t>農林水産研究指導センター果樹グループ研究棟</t>
  </si>
  <si>
    <t>農林水産研究指導センター農業研究部果樹グループ</t>
  </si>
  <si>
    <t>大分県こども・女性相談支援センター</t>
  </si>
  <si>
    <t>農林水産研究指導センター農業研究部南地区</t>
  </si>
  <si>
    <t>農林水産研究指導センター農業研究部北地区</t>
  </si>
  <si>
    <t>大分県農業大学校</t>
  </si>
  <si>
    <t>大分県農業大学校厚生棟</t>
  </si>
  <si>
    <t>林業研究部きのこグループ</t>
  </si>
  <si>
    <t>国東総合庁舎</t>
    <rPh sb="0" eb="2">
      <t>クニサキ</t>
    </rPh>
    <rPh sb="2" eb="4">
      <t>ソウゴウ</t>
    </rPh>
    <rPh sb="4" eb="6">
      <t>チョウシャ</t>
    </rPh>
    <phoneticPr fontId="2"/>
  </si>
  <si>
    <t>玖珠総合庁舎</t>
    <rPh sb="0" eb="2">
      <t>クス</t>
    </rPh>
    <rPh sb="2" eb="4">
      <t>ソウゴウ</t>
    </rPh>
    <rPh sb="4" eb="6">
      <t>チョウシャ</t>
    </rPh>
    <phoneticPr fontId="2"/>
  </si>
  <si>
    <t>農林水産研究指導センター
畜産研究部バイオ研究棟</t>
    <rPh sb="0" eb="2">
      <t>ノウリン</t>
    </rPh>
    <rPh sb="2" eb="4">
      <t>スイサン</t>
    </rPh>
    <rPh sb="4" eb="6">
      <t>ケンキュウ</t>
    </rPh>
    <rPh sb="6" eb="8">
      <t>シドウ</t>
    </rPh>
    <rPh sb="13" eb="15">
      <t>チクサン</t>
    </rPh>
    <rPh sb="15" eb="18">
      <t>ケンキュウブ</t>
    </rPh>
    <rPh sb="21" eb="24">
      <t>ケンキュウトウ</t>
    </rPh>
    <phoneticPr fontId="2"/>
  </si>
  <si>
    <t>大分土木事務所
大分港振興室</t>
    <rPh sb="0" eb="2">
      <t>オオイタ</t>
    </rPh>
    <rPh sb="2" eb="4">
      <t>ドボク</t>
    </rPh>
    <rPh sb="4" eb="7">
      <t>ジムショ</t>
    </rPh>
    <rPh sb="8" eb="11">
      <t>オオイタコウ</t>
    </rPh>
    <rPh sb="11" eb="14">
      <t>シンコウシツ</t>
    </rPh>
    <phoneticPr fontId="2"/>
  </si>
  <si>
    <t>農林水産研究指導センター水産研究部本館等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</si>
</sst>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u/>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cellStyleXfs>
  <cellXfs count="112">
    <xf numFmtId="0" fontId="0" fillId="0" borderId="0" xfId="0">
      <alignment vertical="center"/>
    </xf>
    <xf numFmtId="0" fontId="0" fillId="2" borderId="0" xfId="0" applyFill="1">
      <alignment vertical="center"/>
    </xf>
    <xf numFmtId="0" fontId="0" fillId="2" borderId="1" xfId="0" applyFill="1" applyBorder="1" applyAlignment="1">
      <alignment horizontal="center" vertical="center"/>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1" xfId="0" applyFill="1" applyBorder="1">
      <alignment vertical="center"/>
    </xf>
    <xf numFmtId="4" fontId="0" fillId="2" borderId="11" xfId="0" applyNumberFormat="1" applyFill="1" applyBorder="1">
      <alignment vertical="center"/>
    </xf>
    <xf numFmtId="4" fontId="0" fillId="2" borderId="11" xfId="0" applyNumberFormat="1" applyFill="1" applyBorder="1" applyProtection="1">
      <alignment vertical="center"/>
      <protection hidden="1"/>
    </xf>
    <xf numFmtId="0" fontId="0" fillId="2" borderId="13" xfId="0" applyFill="1" applyBorder="1">
      <alignment vertical="center"/>
    </xf>
    <xf numFmtId="4" fontId="0" fillId="2" borderId="13" xfId="0" applyNumberFormat="1" applyFill="1" applyBorder="1">
      <alignment vertical="center"/>
    </xf>
    <xf numFmtId="4" fontId="0" fillId="2" borderId="13" xfId="0" applyNumberFormat="1" applyFill="1" applyBorder="1" applyProtection="1">
      <alignment vertical="center"/>
      <protection hidden="1"/>
    </xf>
    <xf numFmtId="0" fontId="0" fillId="2" borderId="2" xfId="0" applyFill="1" applyBorder="1">
      <alignment vertical="center"/>
    </xf>
    <xf numFmtId="4" fontId="0" fillId="2" borderId="2" xfId="0" applyNumberFormat="1" applyFill="1" applyBorder="1">
      <alignment vertical="center"/>
    </xf>
    <xf numFmtId="0" fontId="0" fillId="2" borderId="9" xfId="0" applyFill="1" applyBorder="1">
      <alignment vertical="center"/>
    </xf>
    <xf numFmtId="4" fontId="0" fillId="2" borderId="9" xfId="0" applyNumberFormat="1" applyFill="1" applyBorder="1">
      <alignment vertical="center"/>
    </xf>
    <xf numFmtId="4" fontId="0" fillId="2" borderId="9" xfId="0" applyNumberFormat="1" applyFill="1" applyBorder="1" applyProtection="1">
      <alignment vertical="center"/>
      <protection hidden="1"/>
    </xf>
    <xf numFmtId="0" fontId="0" fillId="2" borderId="19" xfId="0" applyFill="1" applyBorder="1" applyAlignment="1">
      <alignment horizontal="center" vertical="center"/>
    </xf>
    <xf numFmtId="0" fontId="0" fillId="2" borderId="20" xfId="0" applyFill="1" applyBorder="1" applyAlignment="1">
      <alignment vertical="center" shrinkToFit="1"/>
    </xf>
    <xf numFmtId="0" fontId="0" fillId="2" borderId="6" xfId="0" applyFill="1" applyBorder="1" applyAlignment="1">
      <alignment horizontal="center" vertical="center"/>
    </xf>
    <xf numFmtId="4" fontId="0" fillId="2" borderId="6" xfId="0" applyNumberFormat="1" applyFill="1" applyBorder="1" applyAlignment="1">
      <alignment horizontal="center" vertical="center"/>
    </xf>
    <xf numFmtId="40" fontId="0" fillId="2" borderId="7" xfId="1" applyNumberFormat="1" applyFont="1" applyFill="1" applyBorder="1" applyAlignment="1">
      <alignment horizontal="right" vertical="center"/>
    </xf>
    <xf numFmtId="0" fontId="0" fillId="2" borderId="15" xfId="0" applyFill="1" applyBorder="1" applyAlignment="1">
      <alignment horizontal="center" vertical="center"/>
    </xf>
    <xf numFmtId="38" fontId="0" fillId="2" borderId="15" xfId="1" applyFont="1" applyFill="1" applyBorder="1">
      <alignment vertical="center"/>
    </xf>
    <xf numFmtId="4" fontId="0" fillId="2" borderId="22" xfId="0" applyNumberFormat="1" applyFill="1" applyBorder="1">
      <alignment vertical="center"/>
    </xf>
    <xf numFmtId="4" fontId="0" fillId="2" borderId="6" xfId="0" applyNumberFormat="1" applyFill="1" applyBorder="1" applyProtection="1">
      <alignment vertical="center"/>
      <protection hidden="1"/>
    </xf>
    <xf numFmtId="4" fontId="0" fillId="2" borderId="6" xfId="0" applyNumberFormat="1" applyFill="1" applyBorder="1" applyAlignment="1">
      <alignment horizontal="right" vertical="center"/>
    </xf>
    <xf numFmtId="4" fontId="0" fillId="2" borderId="20" xfId="0" applyNumberFormat="1" applyFill="1" applyBorder="1" applyAlignment="1">
      <alignment horizontal="center" vertical="center"/>
    </xf>
    <xf numFmtId="3" fontId="0" fillId="2" borderId="21" xfId="0" applyNumberFormat="1" applyFill="1" applyBorder="1" applyAlignment="1">
      <alignment horizontal="right" vertical="center"/>
    </xf>
    <xf numFmtId="0" fontId="0" fillId="2" borderId="18" xfId="0" applyFill="1" applyBorder="1">
      <alignment vertical="center"/>
    </xf>
    <xf numFmtId="3" fontId="0" fillId="2" borderId="8" xfId="0" applyNumberFormat="1" applyFill="1" applyBorder="1" applyAlignment="1">
      <alignment horizontal="right" vertical="center"/>
    </xf>
    <xf numFmtId="38" fontId="0" fillId="2" borderId="8" xfId="1" applyFont="1" applyFill="1" applyBorder="1" applyAlignment="1">
      <alignment horizontal="right" vertical="center"/>
    </xf>
    <xf numFmtId="0" fontId="0" fillId="2" borderId="0" xfId="0" applyFill="1" applyAlignment="1">
      <alignment vertical="center" wrapText="1"/>
    </xf>
    <xf numFmtId="38" fontId="9" fillId="0" borderId="11" xfId="4" applyFont="1" applyFill="1" applyBorder="1">
      <alignment vertical="center"/>
    </xf>
    <xf numFmtId="38" fontId="9" fillId="0" borderId="13" xfId="4" applyFont="1" applyFill="1" applyBorder="1">
      <alignment vertical="center"/>
    </xf>
    <xf numFmtId="38" fontId="9" fillId="0" borderId="2" xfId="4" applyFont="1" applyFill="1" applyBorder="1">
      <alignment vertical="center"/>
    </xf>
    <xf numFmtId="38" fontId="9" fillId="0" borderId="9" xfId="4" applyFont="1" applyFill="1" applyBorder="1">
      <alignment vertical="center"/>
    </xf>
    <xf numFmtId="4" fontId="0" fillId="2" borderId="25" xfId="0" applyNumberFormat="1" applyFill="1" applyBorder="1" applyProtection="1">
      <alignment vertical="center"/>
      <protection hidden="1"/>
    </xf>
    <xf numFmtId="0" fontId="0" fillId="2" borderId="15" xfId="0" applyFill="1" applyBorder="1">
      <alignment vertical="center"/>
    </xf>
    <xf numFmtId="38" fontId="9" fillId="0" borderId="15" xfId="4" applyFont="1" applyFill="1" applyBorder="1">
      <alignment vertical="center"/>
    </xf>
    <xf numFmtId="4" fontId="0" fillId="2" borderId="15" xfId="0" applyNumberFormat="1" applyFill="1" applyBorder="1">
      <alignment vertical="center"/>
    </xf>
    <xf numFmtId="4" fontId="0" fillId="2" borderId="20" xfId="0" applyNumberFormat="1" applyFill="1" applyBorder="1" applyProtection="1">
      <alignment vertical="center"/>
      <protection hidden="1"/>
    </xf>
    <xf numFmtId="0" fontId="0" fillId="2" borderId="29" xfId="0" applyFill="1" applyBorder="1">
      <alignment vertical="center"/>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7"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xf numFmtId="0" fontId="9" fillId="2" borderId="11" xfId="3" applyFont="1" applyFill="1" applyBorder="1" applyAlignment="1">
      <alignment horizontal="left" vertical="center" wrapText="1"/>
    </xf>
    <xf numFmtId="0" fontId="9" fillId="2" borderId="13" xfId="3" applyFont="1" applyFill="1" applyBorder="1" applyAlignment="1">
      <alignment horizontal="left" vertical="center"/>
    </xf>
    <xf numFmtId="0" fontId="9" fillId="2" borderId="11" xfId="3" applyFont="1" applyFill="1" applyBorder="1" applyAlignment="1">
      <alignment horizontal="center" vertical="center"/>
    </xf>
    <xf numFmtId="0" fontId="9" fillId="2" borderId="13" xfId="3" applyFont="1" applyFill="1" applyBorder="1" applyAlignment="1">
      <alignment horizontal="center" vertical="center"/>
    </xf>
    <xf numFmtId="4" fontId="0" fillId="2" borderId="11" xfId="0" applyNumberFormat="1" applyFill="1" applyBorder="1" applyAlignment="1">
      <alignment horizontal="center" vertical="center"/>
    </xf>
    <xf numFmtId="4" fontId="0" fillId="2" borderId="13" xfId="0" applyNumberFormat="1" applyFill="1" applyBorder="1" applyAlignment="1">
      <alignment horizontal="center" vertical="center"/>
    </xf>
    <xf numFmtId="40" fontId="0" fillId="2" borderId="11" xfId="1" applyNumberFormat="1" applyFont="1" applyFill="1" applyBorder="1" applyAlignment="1">
      <alignment horizontal="right" vertical="center"/>
    </xf>
    <xf numFmtId="40" fontId="0" fillId="2" borderId="13" xfId="1" applyNumberFormat="1" applyFont="1" applyFill="1" applyBorder="1" applyAlignment="1">
      <alignment horizontal="right" vertical="center"/>
    </xf>
    <xf numFmtId="4" fontId="0" fillId="2" borderId="11" xfId="0" applyNumberFormat="1" applyFill="1" applyBorder="1" applyAlignment="1">
      <alignment horizontal="right" vertical="center"/>
    </xf>
    <xf numFmtId="4" fontId="0" fillId="2" borderId="13" xfId="0" applyNumberFormat="1" applyFill="1" applyBorder="1" applyAlignment="1">
      <alignment horizontal="right" vertical="center"/>
    </xf>
    <xf numFmtId="3" fontId="0" fillId="2" borderId="12" xfId="0" applyNumberFormat="1" applyFill="1" applyBorder="1" applyAlignment="1">
      <alignment horizontal="right" vertical="center"/>
    </xf>
    <xf numFmtId="3" fontId="0" fillId="2" borderId="14" xfId="0" applyNumberFormat="1" applyFill="1" applyBorder="1" applyAlignment="1">
      <alignment horizontal="right" vertical="center"/>
    </xf>
    <xf numFmtId="0" fontId="9" fillId="2" borderId="2" xfId="3" applyFont="1" applyFill="1" applyBorder="1" applyAlignment="1">
      <alignment horizontal="left" vertical="center"/>
    </xf>
    <xf numFmtId="4" fontId="0" fillId="2" borderId="2" xfId="0" applyNumberFormat="1" applyFill="1" applyBorder="1" applyAlignment="1">
      <alignment horizontal="center" vertical="center"/>
    </xf>
    <xf numFmtId="4" fontId="0" fillId="2" borderId="2" xfId="0" applyNumberFormat="1" applyFill="1" applyBorder="1" applyAlignment="1">
      <alignment horizontal="right" vertical="center"/>
    </xf>
    <xf numFmtId="0" fontId="9" fillId="2" borderId="9" xfId="3" applyFont="1" applyFill="1" applyBorder="1" applyAlignment="1">
      <alignment horizontal="left" vertical="center"/>
    </xf>
    <xf numFmtId="4" fontId="0" fillId="2" borderId="9" xfId="0" applyNumberFormat="1" applyFill="1" applyBorder="1" applyAlignment="1">
      <alignment horizontal="center" vertical="center"/>
    </xf>
    <xf numFmtId="4" fontId="0" fillId="2" borderId="9" xfId="0" applyNumberFormat="1" applyFill="1" applyBorder="1" applyAlignment="1">
      <alignment horizontal="right" vertical="center"/>
    </xf>
    <xf numFmtId="0" fontId="9" fillId="2" borderId="11" xfId="3" applyFont="1" applyFill="1" applyBorder="1" applyAlignment="1">
      <alignment horizontal="left" vertical="center"/>
    </xf>
    <xf numFmtId="3" fontId="0" fillId="2" borderId="17" xfId="0" applyNumberFormat="1" applyFill="1" applyBorder="1" applyAlignment="1">
      <alignment horizontal="right" vertical="center"/>
    </xf>
    <xf numFmtId="0" fontId="9" fillId="2" borderId="16" xfId="3" applyFont="1" applyFill="1" applyBorder="1" applyAlignment="1">
      <alignment horizontal="left" vertical="center" wrapText="1" shrinkToFit="1"/>
    </xf>
    <xf numFmtId="0" fontId="9" fillId="2" borderId="15" xfId="3" applyFont="1" applyFill="1" applyBorder="1" applyAlignment="1">
      <alignment horizontal="left" vertical="center" wrapText="1" shrinkToFit="1"/>
    </xf>
    <xf numFmtId="40" fontId="0" fillId="2" borderId="9" xfId="1" applyNumberFormat="1" applyFont="1" applyFill="1" applyBorder="1" applyAlignment="1">
      <alignment horizontal="right" vertical="center"/>
    </xf>
    <xf numFmtId="0" fontId="9" fillId="2" borderId="15" xfId="3" applyFont="1" applyFill="1" applyBorder="1" applyAlignment="1">
      <alignment horizontal="left" vertical="center" shrinkToFit="1"/>
    </xf>
    <xf numFmtId="0" fontId="9" fillId="2" borderId="11"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9"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9" fillId="2" borderId="9" xfId="3" applyFont="1" applyFill="1" applyBorder="1" applyAlignment="1">
      <alignment horizontal="left" vertical="center" wrapText="1" shrinkToFit="1"/>
    </xf>
    <xf numFmtId="0" fontId="9" fillId="2" borderId="13" xfId="3" applyFont="1" applyFill="1" applyBorder="1" applyAlignment="1">
      <alignment horizontal="left" vertical="center" wrapText="1" shrinkToFit="1"/>
    </xf>
    <xf numFmtId="0" fontId="9" fillId="2" borderId="2" xfId="3" applyFont="1" applyFill="1" applyBorder="1" applyAlignment="1">
      <alignment horizontal="left" vertical="center" wrapText="1"/>
    </xf>
    <xf numFmtId="0" fontId="9" fillId="2" borderId="9" xfId="3" applyFont="1" applyFill="1" applyBorder="1" applyAlignment="1">
      <alignment horizontal="left" vertical="center" wrapText="1"/>
    </xf>
    <xf numFmtId="0" fontId="9" fillId="2" borderId="13" xfId="3" applyFont="1" applyFill="1" applyBorder="1" applyAlignment="1">
      <alignment horizontal="left" vertical="center" wrapText="1"/>
    </xf>
    <xf numFmtId="0" fontId="9" fillId="2" borderId="16" xfId="3" applyFont="1" applyFill="1" applyBorder="1" applyAlignment="1">
      <alignment horizontal="left" vertical="center" wrapText="1"/>
    </xf>
    <xf numFmtId="0" fontId="9" fillId="2" borderId="15" xfId="3" applyFont="1" applyFill="1" applyBorder="1" applyAlignment="1">
      <alignment horizontal="left" vertical="center" wrapText="1"/>
    </xf>
    <xf numFmtId="0" fontId="9" fillId="2" borderId="10" xfId="3" applyFont="1" applyFill="1" applyBorder="1" applyAlignment="1">
      <alignment horizontal="left" vertical="center" wrapText="1"/>
    </xf>
    <xf numFmtId="0" fontId="9" fillId="2" borderId="34" xfId="3" applyFont="1" applyFill="1" applyBorder="1" applyAlignment="1">
      <alignment horizontal="center" vertical="center"/>
    </xf>
    <xf numFmtId="0" fontId="9" fillId="2" borderId="28" xfId="3" applyFont="1" applyFill="1" applyBorder="1" applyAlignment="1">
      <alignment horizontal="center" vertical="center"/>
    </xf>
    <xf numFmtId="0" fontId="10" fillId="2" borderId="11" xfId="3" applyFont="1" applyFill="1" applyBorder="1" applyAlignment="1">
      <alignment horizontal="left" vertical="center" wrapText="1"/>
    </xf>
    <xf numFmtId="0" fontId="10" fillId="2" borderId="13" xfId="3" applyFont="1" applyFill="1" applyBorder="1" applyAlignment="1">
      <alignment horizontal="left" vertical="center"/>
    </xf>
    <xf numFmtId="0" fontId="9" fillId="2" borderId="23" xfId="3" applyFont="1" applyFill="1" applyBorder="1" applyAlignment="1">
      <alignment horizontal="center" vertical="center"/>
    </xf>
    <xf numFmtId="0" fontId="9" fillId="2" borderId="20" xfId="3" applyFont="1" applyFill="1" applyBorder="1" applyAlignment="1">
      <alignment horizontal="center" vertical="center"/>
    </xf>
    <xf numFmtId="4" fontId="0" fillId="2" borderId="16" xfId="0" applyNumberFormat="1" applyFill="1" applyBorder="1" applyAlignment="1">
      <alignment horizontal="center" vertical="center"/>
    </xf>
    <xf numFmtId="4" fontId="0" fillId="2" borderId="15" xfId="0" applyNumberFormat="1" applyFill="1" applyBorder="1" applyAlignment="1">
      <alignment horizontal="center" vertical="center"/>
    </xf>
    <xf numFmtId="40" fontId="0" fillId="2" borderId="24" xfId="1" applyNumberFormat="1" applyFont="1" applyFill="1" applyBorder="1" applyAlignment="1">
      <alignment horizontal="right" vertical="center"/>
    </xf>
    <xf numFmtId="40" fontId="0" fillId="2" borderId="26" xfId="1" applyNumberFormat="1" applyFont="1" applyFill="1" applyBorder="1" applyAlignment="1">
      <alignment horizontal="right" vertical="center"/>
    </xf>
    <xf numFmtId="4" fontId="0" fillId="2" borderId="16" xfId="0" applyNumberFormat="1" applyFill="1" applyBorder="1" applyAlignment="1">
      <alignment horizontal="right" vertical="center"/>
    </xf>
    <xf numFmtId="4" fontId="0" fillId="2" borderId="15" xfId="0" applyNumberFormat="1" applyFill="1" applyBorder="1" applyAlignment="1">
      <alignment horizontal="right" vertical="center"/>
    </xf>
    <xf numFmtId="3" fontId="0" fillId="2" borderId="18" xfId="0" applyNumberFormat="1" applyFill="1" applyBorder="1" applyAlignment="1">
      <alignment horizontal="right" vertical="center"/>
    </xf>
    <xf numFmtId="3" fontId="0" fillId="2" borderId="27" xfId="0" applyNumberFormat="1" applyFill="1" applyBorder="1" applyAlignment="1">
      <alignment horizontal="right" vertical="center"/>
    </xf>
    <xf numFmtId="0" fontId="10" fillId="2" borderId="2" xfId="3" applyFont="1" applyFill="1" applyBorder="1"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5" fillId="2" borderId="0" xfId="0" applyFont="1" applyFill="1" applyAlignment="1">
      <alignment horizontal="right" vertical="center"/>
    </xf>
    <xf numFmtId="0" fontId="10" fillId="2" borderId="16" xfId="3" applyFont="1" applyFill="1" applyBorder="1" applyAlignment="1">
      <alignment horizontal="left" vertical="center" wrapText="1" shrinkToFit="1"/>
    </xf>
    <xf numFmtId="0" fontId="10" fillId="2" borderId="15" xfId="3" applyFont="1" applyFill="1" applyBorder="1" applyAlignment="1">
      <alignment horizontal="left" vertical="center" shrinkToFi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C450-A666-431C-9F67-23B52CBAB4B6}">
  <dimension ref="A1:O79"/>
  <sheetViews>
    <sheetView tabSelected="1" view="pageBreakPreview" topLeftCell="A66" zoomScaleNormal="100" zoomScaleSheetLayoutView="100" workbookViewId="0">
      <selection activeCell="R74" sqref="R74"/>
    </sheetView>
  </sheetViews>
  <sheetFormatPr defaultRowHeight="13.5" x14ac:dyDescent="0.15"/>
  <cols>
    <col min="1" max="1" width="4.625" style="1" customWidth="1"/>
    <col min="2" max="2" width="20.625" style="1" customWidth="1"/>
    <col min="3" max="3" width="7.5" style="1" customWidth="1"/>
    <col min="4" max="4" width="9.125" style="1" customWidth="1"/>
    <col min="5" max="5" width="13.25" style="1" customWidth="1"/>
    <col min="6" max="6" width="8.875" style="1" customWidth="1"/>
    <col min="7" max="7" width="10.875" style="1" customWidth="1"/>
    <col min="8" max="8" width="9" style="1"/>
    <col min="9" max="9" width="12.125" style="1" customWidth="1"/>
    <col min="10" max="10" width="13.5" style="1" customWidth="1"/>
    <col min="11" max="11" width="15.25" style="1" customWidth="1"/>
    <col min="12" max="12" width="17" style="1" customWidth="1"/>
    <col min="13" max="13" width="9" style="1"/>
    <col min="14" max="14" width="9.25" style="1" bestFit="1" customWidth="1"/>
    <col min="15" max="16384" width="9" style="1"/>
  </cols>
  <sheetData>
    <row r="1" spans="1:12" ht="34.5" customHeight="1" x14ac:dyDescent="0.15">
      <c r="A1" s="41" t="s">
        <v>6</v>
      </c>
    </row>
    <row r="2" spans="1:12" ht="19.5" customHeight="1" x14ac:dyDescent="0.15">
      <c r="A2" s="42" t="s">
        <v>5</v>
      </c>
      <c r="B2" s="44" t="s">
        <v>0</v>
      </c>
      <c r="C2" s="44" t="s">
        <v>12</v>
      </c>
      <c r="D2" s="44"/>
      <c r="E2" s="44"/>
      <c r="F2" s="44" t="s">
        <v>13</v>
      </c>
      <c r="G2" s="44"/>
      <c r="H2" s="44"/>
      <c r="I2" s="44"/>
      <c r="J2" s="44"/>
      <c r="K2" s="2" t="s">
        <v>15</v>
      </c>
      <c r="L2" s="46" t="s">
        <v>17</v>
      </c>
    </row>
    <row r="3" spans="1:12" ht="56.25" customHeight="1" thickBot="1" x14ac:dyDescent="0.2">
      <c r="A3" s="43"/>
      <c r="B3" s="45"/>
      <c r="C3" s="3" t="s">
        <v>9</v>
      </c>
      <c r="D3" s="4" t="s">
        <v>10</v>
      </c>
      <c r="E3" s="4" t="s">
        <v>11</v>
      </c>
      <c r="F3" s="4" t="s">
        <v>1</v>
      </c>
      <c r="G3" s="4" t="s">
        <v>19</v>
      </c>
      <c r="H3" s="4" t="s">
        <v>20</v>
      </c>
      <c r="I3" s="4" t="s">
        <v>21</v>
      </c>
      <c r="J3" s="4" t="s">
        <v>14</v>
      </c>
      <c r="K3" s="4" t="s">
        <v>16</v>
      </c>
      <c r="L3" s="47"/>
    </row>
    <row r="4" spans="1:12" ht="18" customHeight="1" x14ac:dyDescent="0.15">
      <c r="A4" s="48">
        <v>1</v>
      </c>
      <c r="B4" s="50" t="s">
        <v>24</v>
      </c>
      <c r="C4" s="52">
        <v>118</v>
      </c>
      <c r="D4" s="54"/>
      <c r="E4" s="56">
        <f>ROUNDDOWN(C4*D4*12*0.85,2)</f>
        <v>0</v>
      </c>
      <c r="F4" s="5" t="s">
        <v>2</v>
      </c>
      <c r="G4" s="32">
        <v>57949</v>
      </c>
      <c r="H4" s="6"/>
      <c r="I4" s="7">
        <f>SUM(G4*H4,0)</f>
        <v>0</v>
      </c>
      <c r="J4" s="58">
        <f>SUM(I4:I5)</f>
        <v>0</v>
      </c>
      <c r="K4" s="54"/>
      <c r="L4" s="60">
        <f>ROUNDDOWN(E4+J4+K4,0)</f>
        <v>0</v>
      </c>
    </row>
    <row r="5" spans="1:12" ht="18" customHeight="1" thickBot="1" x14ac:dyDescent="0.2">
      <c r="A5" s="49"/>
      <c r="B5" s="51"/>
      <c r="C5" s="53"/>
      <c r="D5" s="55"/>
      <c r="E5" s="57"/>
      <c r="F5" s="8" t="s">
        <v>3</v>
      </c>
      <c r="G5" s="33">
        <v>149606</v>
      </c>
      <c r="H5" s="9"/>
      <c r="I5" s="10">
        <f>SUM(G5*H5,0)</f>
        <v>0</v>
      </c>
      <c r="J5" s="59"/>
      <c r="K5" s="55"/>
      <c r="L5" s="61"/>
    </row>
    <row r="6" spans="1:12" ht="18" customHeight="1" x14ac:dyDescent="0.15">
      <c r="A6" s="48">
        <v>2</v>
      </c>
      <c r="B6" s="50" t="s">
        <v>25</v>
      </c>
      <c r="C6" s="52">
        <v>195</v>
      </c>
      <c r="D6" s="54"/>
      <c r="E6" s="56">
        <f t="shared" ref="E6" si="0">ROUNDDOWN(C6*D6*12*0.85,2)</f>
        <v>0</v>
      </c>
      <c r="F6" s="5" t="s">
        <v>2</v>
      </c>
      <c r="G6" s="32">
        <v>98467</v>
      </c>
      <c r="H6" s="6"/>
      <c r="I6" s="7">
        <f t="shared" ref="I6:I47" si="1">SUM(G6*H6,0)</f>
        <v>0</v>
      </c>
      <c r="J6" s="58">
        <f>SUM(I6:I7)</f>
        <v>0</v>
      </c>
      <c r="K6" s="54"/>
      <c r="L6" s="60">
        <f t="shared" ref="L6" si="2">ROUNDDOWN(E6+J6+K6,0)</f>
        <v>0</v>
      </c>
    </row>
    <row r="7" spans="1:12" ht="18" customHeight="1" thickBot="1" x14ac:dyDescent="0.2">
      <c r="A7" s="49"/>
      <c r="B7" s="51"/>
      <c r="C7" s="53"/>
      <c r="D7" s="55"/>
      <c r="E7" s="57"/>
      <c r="F7" s="8" t="s">
        <v>3</v>
      </c>
      <c r="G7" s="33">
        <v>232519</v>
      </c>
      <c r="H7" s="9"/>
      <c r="I7" s="10">
        <f t="shared" si="1"/>
        <v>0</v>
      </c>
      <c r="J7" s="59"/>
      <c r="K7" s="55"/>
      <c r="L7" s="61"/>
    </row>
    <row r="8" spans="1:12" ht="18" customHeight="1" x14ac:dyDescent="0.15">
      <c r="A8" s="48">
        <v>3</v>
      </c>
      <c r="B8" s="50" t="s">
        <v>26</v>
      </c>
      <c r="C8" s="52">
        <v>121</v>
      </c>
      <c r="D8" s="54"/>
      <c r="E8" s="56">
        <f t="shared" ref="E8" si="3">ROUNDDOWN(C8*D8*12*0.85,2)</f>
        <v>0</v>
      </c>
      <c r="F8" s="5" t="s">
        <v>2</v>
      </c>
      <c r="G8" s="32">
        <v>78952</v>
      </c>
      <c r="H8" s="6"/>
      <c r="I8" s="7">
        <f t="shared" si="1"/>
        <v>0</v>
      </c>
      <c r="J8" s="58">
        <f>SUM(I8:I9)</f>
        <v>0</v>
      </c>
      <c r="K8" s="54"/>
      <c r="L8" s="60">
        <f t="shared" ref="L8" si="4">ROUNDDOWN(E8+J8+K8,0)</f>
        <v>0</v>
      </c>
    </row>
    <row r="9" spans="1:12" ht="18" customHeight="1" thickBot="1" x14ac:dyDescent="0.2">
      <c r="A9" s="49"/>
      <c r="B9" s="62"/>
      <c r="C9" s="53"/>
      <c r="D9" s="63"/>
      <c r="E9" s="57"/>
      <c r="F9" s="11" t="s">
        <v>3</v>
      </c>
      <c r="G9" s="34">
        <v>166773</v>
      </c>
      <c r="H9" s="12"/>
      <c r="I9" s="10">
        <f t="shared" si="1"/>
        <v>0</v>
      </c>
      <c r="J9" s="64"/>
      <c r="K9" s="63"/>
      <c r="L9" s="61"/>
    </row>
    <row r="10" spans="1:12" ht="18" customHeight="1" x14ac:dyDescent="0.15">
      <c r="A10" s="48">
        <v>4</v>
      </c>
      <c r="B10" s="50" t="s">
        <v>27</v>
      </c>
      <c r="C10" s="52">
        <v>174</v>
      </c>
      <c r="D10" s="54"/>
      <c r="E10" s="56">
        <f t="shared" ref="E10" si="5">ROUNDDOWN(C10*D10*12*0.85,2)</f>
        <v>0</v>
      </c>
      <c r="F10" s="5" t="s">
        <v>2</v>
      </c>
      <c r="G10" s="32">
        <v>82030</v>
      </c>
      <c r="H10" s="6"/>
      <c r="I10" s="7">
        <f t="shared" si="1"/>
        <v>0</v>
      </c>
      <c r="J10" s="58">
        <f>SUM(I10:I11)</f>
        <v>0</v>
      </c>
      <c r="K10" s="54"/>
      <c r="L10" s="60">
        <f t="shared" ref="L10" si="6">ROUNDDOWN(E10+J10+K10,0)</f>
        <v>0</v>
      </c>
    </row>
    <row r="11" spans="1:12" ht="18" customHeight="1" thickBot="1" x14ac:dyDescent="0.2">
      <c r="A11" s="49"/>
      <c r="B11" s="62"/>
      <c r="C11" s="53"/>
      <c r="D11" s="63"/>
      <c r="E11" s="57"/>
      <c r="F11" s="11" t="s">
        <v>3</v>
      </c>
      <c r="G11" s="34">
        <v>190919</v>
      </c>
      <c r="H11" s="12"/>
      <c r="I11" s="10">
        <f t="shared" si="1"/>
        <v>0</v>
      </c>
      <c r="J11" s="64"/>
      <c r="K11" s="63"/>
      <c r="L11" s="61"/>
    </row>
    <row r="12" spans="1:12" ht="18" customHeight="1" x14ac:dyDescent="0.15">
      <c r="A12" s="48">
        <v>5</v>
      </c>
      <c r="B12" s="50" t="s">
        <v>28</v>
      </c>
      <c r="C12" s="52">
        <v>89</v>
      </c>
      <c r="D12" s="54"/>
      <c r="E12" s="56">
        <f t="shared" ref="E12" si="7">ROUNDDOWN(C12*D12*12*0.85,2)</f>
        <v>0</v>
      </c>
      <c r="F12" s="5" t="s">
        <v>2</v>
      </c>
      <c r="G12" s="32">
        <v>44295</v>
      </c>
      <c r="H12" s="6"/>
      <c r="I12" s="7">
        <f t="shared" si="1"/>
        <v>0</v>
      </c>
      <c r="J12" s="58">
        <f>SUM(I12:I13)</f>
        <v>0</v>
      </c>
      <c r="K12" s="54"/>
      <c r="L12" s="60">
        <f t="shared" ref="L12" si="8">ROUNDDOWN(E12+J12+K12,0)</f>
        <v>0</v>
      </c>
    </row>
    <row r="13" spans="1:12" ht="18" customHeight="1" thickBot="1" x14ac:dyDescent="0.2">
      <c r="A13" s="49"/>
      <c r="B13" s="51"/>
      <c r="C13" s="53"/>
      <c r="D13" s="55"/>
      <c r="E13" s="57"/>
      <c r="F13" s="8" t="s">
        <v>3</v>
      </c>
      <c r="G13" s="33">
        <v>111261</v>
      </c>
      <c r="H13" s="9"/>
      <c r="I13" s="10">
        <f t="shared" si="1"/>
        <v>0</v>
      </c>
      <c r="J13" s="59"/>
      <c r="K13" s="55"/>
      <c r="L13" s="61"/>
    </row>
    <row r="14" spans="1:12" ht="18" customHeight="1" x14ac:dyDescent="0.15">
      <c r="A14" s="48">
        <v>6</v>
      </c>
      <c r="B14" s="68" t="s">
        <v>29</v>
      </c>
      <c r="C14" s="52">
        <v>84</v>
      </c>
      <c r="D14" s="54"/>
      <c r="E14" s="56">
        <f t="shared" ref="E14" si="9">ROUNDDOWN(C14*D14*12*0.85,2)</f>
        <v>0</v>
      </c>
      <c r="F14" s="5" t="s">
        <v>2</v>
      </c>
      <c r="G14" s="32">
        <v>50163</v>
      </c>
      <c r="H14" s="6"/>
      <c r="I14" s="7">
        <f t="shared" si="1"/>
        <v>0</v>
      </c>
      <c r="J14" s="58">
        <f>SUM(I14:I15)</f>
        <v>0</v>
      </c>
      <c r="K14" s="54"/>
      <c r="L14" s="60">
        <f t="shared" ref="L14" si="10">ROUNDDOWN(E14+J14+K14,0)</f>
        <v>0</v>
      </c>
    </row>
    <row r="15" spans="1:12" ht="18" customHeight="1" thickBot="1" x14ac:dyDescent="0.2">
      <c r="A15" s="49"/>
      <c r="B15" s="51"/>
      <c r="C15" s="53"/>
      <c r="D15" s="55"/>
      <c r="E15" s="57"/>
      <c r="F15" s="8" t="s">
        <v>3</v>
      </c>
      <c r="G15" s="33">
        <v>109362</v>
      </c>
      <c r="H15" s="9"/>
      <c r="I15" s="10">
        <f t="shared" si="1"/>
        <v>0</v>
      </c>
      <c r="J15" s="59"/>
      <c r="K15" s="55"/>
      <c r="L15" s="61"/>
    </row>
    <row r="16" spans="1:12" ht="18" customHeight="1" x14ac:dyDescent="0.15">
      <c r="A16" s="48">
        <v>7</v>
      </c>
      <c r="B16" s="65" t="s">
        <v>30</v>
      </c>
      <c r="C16" s="52">
        <v>31</v>
      </c>
      <c r="D16" s="66"/>
      <c r="E16" s="56">
        <f t="shared" ref="E16" si="11">ROUNDDOWN(C16*D16*12*0.85,2)</f>
        <v>0</v>
      </c>
      <c r="F16" s="13" t="s">
        <v>2</v>
      </c>
      <c r="G16" s="35">
        <v>12494</v>
      </c>
      <c r="H16" s="14"/>
      <c r="I16" s="7">
        <f t="shared" si="1"/>
        <v>0</v>
      </c>
      <c r="J16" s="67">
        <f>SUM(I16:I17)</f>
        <v>0</v>
      </c>
      <c r="K16" s="66"/>
      <c r="L16" s="60">
        <f t="shared" ref="L16" si="12">ROUNDDOWN(E16+J16+K16,0)</f>
        <v>0</v>
      </c>
    </row>
    <row r="17" spans="1:12" ht="18" customHeight="1" thickBot="1" x14ac:dyDescent="0.2">
      <c r="A17" s="49"/>
      <c r="B17" s="62"/>
      <c r="C17" s="53"/>
      <c r="D17" s="63"/>
      <c r="E17" s="57"/>
      <c r="F17" s="11" t="s">
        <v>3</v>
      </c>
      <c r="G17" s="34">
        <v>31607</v>
      </c>
      <c r="H17" s="12"/>
      <c r="I17" s="10">
        <f t="shared" si="1"/>
        <v>0</v>
      </c>
      <c r="J17" s="64"/>
      <c r="K17" s="63"/>
      <c r="L17" s="61"/>
    </row>
    <row r="18" spans="1:12" ht="18" customHeight="1" x14ac:dyDescent="0.15">
      <c r="A18" s="48">
        <v>8</v>
      </c>
      <c r="B18" s="68" t="s">
        <v>31</v>
      </c>
      <c r="C18" s="52">
        <v>36</v>
      </c>
      <c r="D18" s="54"/>
      <c r="E18" s="56">
        <f t="shared" ref="E18" si="13">ROUNDDOWN(C18*D18*12*0.85,2)</f>
        <v>0</v>
      </c>
      <c r="F18" s="5" t="s">
        <v>2</v>
      </c>
      <c r="G18" s="32">
        <v>15015</v>
      </c>
      <c r="H18" s="6"/>
      <c r="I18" s="7">
        <f t="shared" si="1"/>
        <v>0</v>
      </c>
      <c r="J18" s="58">
        <f>SUM(I18:I19)</f>
        <v>0</v>
      </c>
      <c r="K18" s="54"/>
      <c r="L18" s="60">
        <f>ROUNDDOWN(E18+J18+K18,0)</f>
        <v>0</v>
      </c>
    </row>
    <row r="19" spans="1:12" ht="18" customHeight="1" thickBot="1" x14ac:dyDescent="0.2">
      <c r="A19" s="49"/>
      <c r="B19" s="62"/>
      <c r="C19" s="53"/>
      <c r="D19" s="63"/>
      <c r="E19" s="57"/>
      <c r="F19" s="11" t="s">
        <v>3</v>
      </c>
      <c r="G19" s="34">
        <v>33524</v>
      </c>
      <c r="H19" s="12"/>
      <c r="I19" s="10">
        <f t="shared" si="1"/>
        <v>0</v>
      </c>
      <c r="J19" s="64"/>
      <c r="K19" s="63"/>
      <c r="L19" s="61"/>
    </row>
    <row r="20" spans="1:12" ht="18" customHeight="1" x14ac:dyDescent="0.15">
      <c r="A20" s="48">
        <v>9</v>
      </c>
      <c r="B20" s="68" t="s">
        <v>32</v>
      </c>
      <c r="C20" s="52">
        <v>32</v>
      </c>
      <c r="D20" s="54"/>
      <c r="E20" s="56">
        <f t="shared" ref="E20" si="14">ROUNDDOWN(C20*D20*12*0.85,2)</f>
        <v>0</v>
      </c>
      <c r="F20" s="5" t="s">
        <v>2</v>
      </c>
      <c r="G20" s="32">
        <v>20883</v>
      </c>
      <c r="H20" s="6"/>
      <c r="I20" s="7">
        <f t="shared" si="1"/>
        <v>0</v>
      </c>
      <c r="J20" s="58">
        <f>SUM(I20:I21)</f>
        <v>0</v>
      </c>
      <c r="K20" s="54"/>
      <c r="L20" s="60">
        <f t="shared" ref="L20" si="15">ROUNDDOWN(E20+J20+K20,0)</f>
        <v>0</v>
      </c>
    </row>
    <row r="21" spans="1:12" ht="18" customHeight="1" thickBot="1" x14ac:dyDescent="0.2">
      <c r="A21" s="49"/>
      <c r="B21" s="51"/>
      <c r="C21" s="53"/>
      <c r="D21" s="55"/>
      <c r="E21" s="57"/>
      <c r="F21" s="8" t="s">
        <v>3</v>
      </c>
      <c r="G21" s="33">
        <v>47248</v>
      </c>
      <c r="H21" s="9"/>
      <c r="I21" s="10">
        <f t="shared" si="1"/>
        <v>0</v>
      </c>
      <c r="J21" s="59"/>
      <c r="K21" s="55"/>
      <c r="L21" s="61"/>
    </row>
    <row r="22" spans="1:12" ht="18" customHeight="1" x14ac:dyDescent="0.15">
      <c r="A22" s="48">
        <v>10</v>
      </c>
      <c r="B22" s="65" t="s">
        <v>33</v>
      </c>
      <c r="C22" s="52">
        <v>25</v>
      </c>
      <c r="D22" s="66"/>
      <c r="E22" s="72">
        <f t="shared" ref="E22" si="16">ROUNDDOWN(C22*D22*12*0.85,2)</f>
        <v>0</v>
      </c>
      <c r="F22" s="13" t="s">
        <v>2</v>
      </c>
      <c r="G22" s="35">
        <v>8896</v>
      </c>
      <c r="H22" s="14"/>
      <c r="I22" s="15">
        <f t="shared" si="1"/>
        <v>0</v>
      </c>
      <c r="J22" s="67">
        <f t="shared" ref="J22" si="17">SUM(I22:I23)</f>
        <v>0</v>
      </c>
      <c r="K22" s="66"/>
      <c r="L22" s="69">
        <f t="shared" ref="L22" si="18">ROUNDDOWN(E22+J22+K22,0)</f>
        <v>0</v>
      </c>
    </row>
    <row r="23" spans="1:12" ht="18" customHeight="1" thickBot="1" x14ac:dyDescent="0.2">
      <c r="A23" s="49"/>
      <c r="B23" s="62"/>
      <c r="C23" s="53"/>
      <c r="D23" s="63"/>
      <c r="E23" s="57"/>
      <c r="F23" s="11" t="s">
        <v>3</v>
      </c>
      <c r="G23" s="34">
        <v>20456</v>
      </c>
      <c r="H23" s="12"/>
      <c r="I23" s="10">
        <f t="shared" si="1"/>
        <v>0</v>
      </c>
      <c r="J23" s="64"/>
      <c r="K23" s="63"/>
      <c r="L23" s="61"/>
    </row>
    <row r="24" spans="1:12" ht="18" customHeight="1" x14ac:dyDescent="0.15">
      <c r="A24" s="48">
        <v>11</v>
      </c>
      <c r="B24" s="70" t="s">
        <v>34</v>
      </c>
      <c r="C24" s="52">
        <v>61</v>
      </c>
      <c r="D24" s="54"/>
      <c r="E24" s="56">
        <f t="shared" ref="E24" si="19">ROUNDDOWN(C24*D24*12*0.85,2)</f>
        <v>0</v>
      </c>
      <c r="F24" s="5" t="s">
        <v>2</v>
      </c>
      <c r="G24" s="32">
        <v>21372</v>
      </c>
      <c r="H24" s="6"/>
      <c r="I24" s="7">
        <f t="shared" si="1"/>
        <v>0</v>
      </c>
      <c r="J24" s="58">
        <f t="shared" ref="J24" si="20">SUM(I24:I25)</f>
        <v>0</v>
      </c>
      <c r="K24" s="54"/>
      <c r="L24" s="60">
        <f t="shared" ref="L24" si="21">ROUNDDOWN(E24+J24+K24,0)</f>
        <v>0</v>
      </c>
    </row>
    <row r="25" spans="1:12" ht="18" customHeight="1" thickBot="1" x14ac:dyDescent="0.2">
      <c r="A25" s="49"/>
      <c r="B25" s="71"/>
      <c r="C25" s="53"/>
      <c r="D25" s="55"/>
      <c r="E25" s="57"/>
      <c r="F25" s="8" t="s">
        <v>3</v>
      </c>
      <c r="G25" s="33">
        <v>49440</v>
      </c>
      <c r="H25" s="9"/>
      <c r="I25" s="10">
        <f t="shared" si="1"/>
        <v>0</v>
      </c>
      <c r="J25" s="59"/>
      <c r="K25" s="55"/>
      <c r="L25" s="61"/>
    </row>
    <row r="26" spans="1:12" ht="18" customHeight="1" x14ac:dyDescent="0.15">
      <c r="A26" s="48">
        <v>12</v>
      </c>
      <c r="B26" s="74" t="s">
        <v>35</v>
      </c>
      <c r="C26" s="52">
        <v>53</v>
      </c>
      <c r="D26" s="66"/>
      <c r="E26" s="56">
        <f t="shared" ref="E26" si="22">ROUNDDOWN(C26*D26*12*0.85,2)</f>
        <v>0</v>
      </c>
      <c r="F26" s="13" t="s">
        <v>2</v>
      </c>
      <c r="G26" s="32">
        <v>20228</v>
      </c>
      <c r="H26" s="14"/>
      <c r="I26" s="7">
        <f t="shared" si="1"/>
        <v>0</v>
      </c>
      <c r="J26" s="67">
        <f>SUM(I26:I27)</f>
        <v>0</v>
      </c>
      <c r="K26" s="66"/>
      <c r="L26" s="60">
        <f t="shared" ref="L26" si="23">ROUNDDOWN(E26+J26+K26,0)</f>
        <v>0</v>
      </c>
    </row>
    <row r="27" spans="1:12" ht="18" customHeight="1" thickBot="1" x14ac:dyDescent="0.2">
      <c r="A27" s="49"/>
      <c r="B27" s="75"/>
      <c r="C27" s="53"/>
      <c r="D27" s="55"/>
      <c r="E27" s="57"/>
      <c r="F27" s="8" t="s">
        <v>3</v>
      </c>
      <c r="G27" s="34">
        <v>47528</v>
      </c>
      <c r="H27" s="9"/>
      <c r="I27" s="10">
        <f t="shared" si="1"/>
        <v>0</v>
      </c>
      <c r="J27" s="59"/>
      <c r="K27" s="55"/>
      <c r="L27" s="61"/>
    </row>
    <row r="28" spans="1:12" ht="18" customHeight="1" x14ac:dyDescent="0.15">
      <c r="A28" s="48">
        <v>13</v>
      </c>
      <c r="B28" s="70" t="s">
        <v>36</v>
      </c>
      <c r="C28" s="52">
        <v>44</v>
      </c>
      <c r="D28" s="54"/>
      <c r="E28" s="56">
        <f t="shared" ref="E28" si="24">ROUNDDOWN(C28*D28*12*0.85,2)</f>
        <v>0</v>
      </c>
      <c r="F28" s="5" t="s">
        <v>2</v>
      </c>
      <c r="G28" s="32">
        <v>14119</v>
      </c>
      <c r="H28" s="6"/>
      <c r="I28" s="7">
        <f t="shared" si="1"/>
        <v>0</v>
      </c>
      <c r="J28" s="58">
        <f>SUM(I28:I29)</f>
        <v>0</v>
      </c>
      <c r="K28" s="54"/>
      <c r="L28" s="60">
        <f t="shared" ref="L28" si="25">ROUNDDOWN(E28+J28+K28,0)</f>
        <v>0</v>
      </c>
    </row>
    <row r="29" spans="1:12" ht="18" customHeight="1" thickBot="1" x14ac:dyDescent="0.2">
      <c r="A29" s="49"/>
      <c r="B29" s="73"/>
      <c r="C29" s="53"/>
      <c r="D29" s="63"/>
      <c r="E29" s="57"/>
      <c r="F29" s="11" t="s">
        <v>3</v>
      </c>
      <c r="G29" s="33">
        <v>53307</v>
      </c>
      <c r="H29" s="12"/>
      <c r="I29" s="10">
        <f t="shared" si="1"/>
        <v>0</v>
      </c>
      <c r="J29" s="64"/>
      <c r="K29" s="63"/>
      <c r="L29" s="61"/>
    </row>
    <row r="30" spans="1:12" ht="18" customHeight="1" x14ac:dyDescent="0.15">
      <c r="A30" s="48">
        <v>14</v>
      </c>
      <c r="B30" s="78" t="s">
        <v>37</v>
      </c>
      <c r="C30" s="52">
        <v>39</v>
      </c>
      <c r="D30" s="54"/>
      <c r="E30" s="56">
        <f t="shared" ref="E30" si="26">ROUNDDOWN(C30*D30*12*0.85,2)</f>
        <v>0</v>
      </c>
      <c r="F30" s="5" t="s">
        <v>2</v>
      </c>
      <c r="G30" s="35">
        <v>26394</v>
      </c>
      <c r="H30" s="6"/>
      <c r="I30" s="7">
        <f t="shared" si="1"/>
        <v>0</v>
      </c>
      <c r="J30" s="58">
        <f>SUM(I30:I31)</f>
        <v>0</v>
      </c>
      <c r="K30" s="54"/>
      <c r="L30" s="60">
        <f t="shared" ref="L30" si="27">ROUNDDOWN(E30+J30+K30,0)</f>
        <v>0</v>
      </c>
    </row>
    <row r="31" spans="1:12" ht="18" customHeight="1" thickBot="1" x14ac:dyDescent="0.2">
      <c r="A31" s="49"/>
      <c r="B31" s="79"/>
      <c r="C31" s="53"/>
      <c r="D31" s="63"/>
      <c r="E31" s="57"/>
      <c r="F31" s="11" t="s">
        <v>3</v>
      </c>
      <c r="G31" s="33">
        <v>52664</v>
      </c>
      <c r="H31" s="12"/>
      <c r="I31" s="10">
        <f t="shared" si="1"/>
        <v>0</v>
      </c>
      <c r="J31" s="64"/>
      <c r="K31" s="63"/>
      <c r="L31" s="61"/>
    </row>
    <row r="32" spans="1:12" ht="18" customHeight="1" x14ac:dyDescent="0.15">
      <c r="A32" s="48">
        <v>15</v>
      </c>
      <c r="B32" s="76" t="s">
        <v>38</v>
      </c>
      <c r="C32" s="52">
        <v>41</v>
      </c>
      <c r="D32" s="54"/>
      <c r="E32" s="56">
        <f t="shared" ref="E32" si="28">ROUNDDOWN(C32*D32*12*0.85,2)</f>
        <v>0</v>
      </c>
      <c r="F32" s="5" t="s">
        <v>2</v>
      </c>
      <c r="G32" s="35">
        <v>20254</v>
      </c>
      <c r="H32" s="6"/>
      <c r="I32" s="7">
        <f t="shared" si="1"/>
        <v>0</v>
      </c>
      <c r="J32" s="58">
        <f>SUM(I32:I33)</f>
        <v>0</v>
      </c>
      <c r="K32" s="54"/>
      <c r="L32" s="60">
        <f t="shared" ref="L32" si="29">ROUNDDOWN(E32+J32+K32,0)</f>
        <v>0</v>
      </c>
    </row>
    <row r="33" spans="1:12" ht="18" customHeight="1" thickBot="1" x14ac:dyDescent="0.2">
      <c r="A33" s="49"/>
      <c r="B33" s="77"/>
      <c r="C33" s="53"/>
      <c r="D33" s="63"/>
      <c r="E33" s="57"/>
      <c r="F33" s="11" t="s">
        <v>3</v>
      </c>
      <c r="G33" s="33">
        <v>46349</v>
      </c>
      <c r="H33" s="12"/>
      <c r="I33" s="10">
        <f t="shared" si="1"/>
        <v>0</v>
      </c>
      <c r="J33" s="64"/>
      <c r="K33" s="63"/>
      <c r="L33" s="61"/>
    </row>
    <row r="34" spans="1:12" ht="18" customHeight="1" x14ac:dyDescent="0.15">
      <c r="A34" s="48">
        <v>16</v>
      </c>
      <c r="B34" s="76" t="s">
        <v>39</v>
      </c>
      <c r="C34" s="52">
        <v>51</v>
      </c>
      <c r="D34" s="54"/>
      <c r="E34" s="56">
        <f t="shared" ref="E34" si="30">ROUNDDOWN(C34*D34*12*0.85,2)</f>
        <v>0</v>
      </c>
      <c r="F34" s="5" t="s">
        <v>2</v>
      </c>
      <c r="G34" s="35">
        <v>27425</v>
      </c>
      <c r="H34" s="6"/>
      <c r="I34" s="7">
        <f t="shared" si="1"/>
        <v>0</v>
      </c>
      <c r="J34" s="58">
        <f>SUM(I34:I35)</f>
        <v>0</v>
      </c>
      <c r="K34" s="54"/>
      <c r="L34" s="60">
        <f t="shared" ref="L34" si="31">ROUNDDOWN(E34+J34+K34,0)</f>
        <v>0</v>
      </c>
    </row>
    <row r="35" spans="1:12" ht="18" customHeight="1" thickBot="1" x14ac:dyDescent="0.2">
      <c r="A35" s="49"/>
      <c r="B35" s="77"/>
      <c r="C35" s="53"/>
      <c r="D35" s="55"/>
      <c r="E35" s="57"/>
      <c r="F35" s="8" t="s">
        <v>3</v>
      </c>
      <c r="G35" s="33">
        <v>55108</v>
      </c>
      <c r="H35" s="9"/>
      <c r="I35" s="10">
        <f t="shared" si="1"/>
        <v>0</v>
      </c>
      <c r="J35" s="59"/>
      <c r="K35" s="55"/>
      <c r="L35" s="61"/>
    </row>
    <row r="36" spans="1:12" ht="18" customHeight="1" x14ac:dyDescent="0.15">
      <c r="A36" s="48">
        <v>17</v>
      </c>
      <c r="B36" s="76" t="s">
        <v>40</v>
      </c>
      <c r="C36" s="52">
        <v>340</v>
      </c>
      <c r="D36" s="66"/>
      <c r="E36" s="56">
        <f t="shared" ref="E36" si="32">ROUNDDOWN(C36*D36*12*0.85,2)</f>
        <v>0</v>
      </c>
      <c r="F36" s="13" t="s">
        <v>2</v>
      </c>
      <c r="G36" s="35">
        <v>203805</v>
      </c>
      <c r="H36" s="14"/>
      <c r="I36" s="7">
        <f t="shared" si="1"/>
        <v>0</v>
      </c>
      <c r="J36" s="67">
        <f>SUM(I36:I37)</f>
        <v>0</v>
      </c>
      <c r="K36" s="66"/>
      <c r="L36" s="60">
        <f t="shared" ref="L36" si="33">ROUNDDOWN(E36+J36+K36,0)</f>
        <v>0</v>
      </c>
    </row>
    <row r="37" spans="1:12" ht="18" customHeight="1" thickBot="1" x14ac:dyDescent="0.2">
      <c r="A37" s="49"/>
      <c r="B37" s="77"/>
      <c r="C37" s="53"/>
      <c r="D37" s="55"/>
      <c r="E37" s="57"/>
      <c r="F37" s="8" t="s">
        <v>3</v>
      </c>
      <c r="G37" s="33">
        <v>386964</v>
      </c>
      <c r="H37" s="9"/>
      <c r="I37" s="10">
        <f t="shared" si="1"/>
        <v>0</v>
      </c>
      <c r="J37" s="59"/>
      <c r="K37" s="55"/>
      <c r="L37" s="61"/>
    </row>
    <row r="38" spans="1:12" ht="18" customHeight="1" x14ac:dyDescent="0.15">
      <c r="A38" s="48">
        <v>18</v>
      </c>
      <c r="B38" s="81" t="s">
        <v>41</v>
      </c>
      <c r="C38" s="52">
        <v>105</v>
      </c>
      <c r="D38" s="66"/>
      <c r="E38" s="56">
        <f t="shared" ref="E38" si="34">ROUNDDOWN(C38*D38*12*0.85,2)</f>
        <v>0</v>
      </c>
      <c r="F38" s="13" t="s">
        <v>2</v>
      </c>
      <c r="G38" s="35">
        <v>64467</v>
      </c>
      <c r="H38" s="14"/>
      <c r="I38" s="7">
        <f t="shared" si="1"/>
        <v>0</v>
      </c>
      <c r="J38" s="67">
        <f>SUM(I38:I39)</f>
        <v>0</v>
      </c>
      <c r="K38" s="66"/>
      <c r="L38" s="60">
        <f t="shared" ref="L38" si="35">ROUNDDOWN(E38+J38+K38,0)</f>
        <v>0</v>
      </c>
    </row>
    <row r="39" spans="1:12" ht="18" customHeight="1" thickBot="1" x14ac:dyDescent="0.2">
      <c r="A39" s="49"/>
      <c r="B39" s="80"/>
      <c r="C39" s="53"/>
      <c r="D39" s="63"/>
      <c r="E39" s="57"/>
      <c r="F39" s="11" t="s">
        <v>3</v>
      </c>
      <c r="G39" s="34">
        <v>145286</v>
      </c>
      <c r="H39" s="12"/>
      <c r="I39" s="10">
        <f t="shared" si="1"/>
        <v>0</v>
      </c>
      <c r="J39" s="64"/>
      <c r="K39" s="63"/>
      <c r="L39" s="61"/>
    </row>
    <row r="40" spans="1:12" ht="18" customHeight="1" x14ac:dyDescent="0.15">
      <c r="A40" s="48">
        <v>19</v>
      </c>
      <c r="B40" s="50" t="s">
        <v>42</v>
      </c>
      <c r="C40" s="52">
        <v>137</v>
      </c>
      <c r="D40" s="54"/>
      <c r="E40" s="56">
        <f t="shared" ref="E40" si="36">ROUNDDOWN(C40*D40*12*0.85,2)</f>
        <v>0</v>
      </c>
      <c r="F40" s="5" t="s">
        <v>2</v>
      </c>
      <c r="G40" s="32">
        <v>66621</v>
      </c>
      <c r="H40" s="6"/>
      <c r="I40" s="7">
        <f t="shared" si="1"/>
        <v>0</v>
      </c>
      <c r="J40" s="58">
        <f>SUM(I40:I41)</f>
        <v>0</v>
      </c>
      <c r="K40" s="54"/>
      <c r="L40" s="60">
        <f>ROUNDDOWN(E40+J40+K40,0)</f>
        <v>0</v>
      </c>
    </row>
    <row r="41" spans="1:12" ht="18" customHeight="1" thickBot="1" x14ac:dyDescent="0.2">
      <c r="A41" s="49"/>
      <c r="B41" s="80"/>
      <c r="C41" s="53"/>
      <c r="D41" s="63"/>
      <c r="E41" s="57"/>
      <c r="F41" s="11" t="s">
        <v>3</v>
      </c>
      <c r="G41" s="34">
        <v>151072</v>
      </c>
      <c r="H41" s="12"/>
      <c r="I41" s="10">
        <f t="shared" si="1"/>
        <v>0</v>
      </c>
      <c r="J41" s="64"/>
      <c r="K41" s="63"/>
      <c r="L41" s="61"/>
    </row>
    <row r="42" spans="1:12" ht="18" customHeight="1" x14ac:dyDescent="0.15">
      <c r="A42" s="48">
        <v>20</v>
      </c>
      <c r="B42" s="50" t="s">
        <v>43</v>
      </c>
      <c r="C42" s="52">
        <v>34</v>
      </c>
      <c r="D42" s="54"/>
      <c r="E42" s="56">
        <f t="shared" ref="E42" si="37">ROUNDDOWN(C42*D42*12*0.85,2)</f>
        <v>0</v>
      </c>
      <c r="F42" s="5" t="s">
        <v>2</v>
      </c>
      <c r="G42" s="32">
        <v>26099</v>
      </c>
      <c r="H42" s="6"/>
      <c r="I42" s="7">
        <f t="shared" si="1"/>
        <v>0</v>
      </c>
      <c r="J42" s="58">
        <f>SUM(I42:I43)</f>
        <v>0</v>
      </c>
      <c r="K42" s="54"/>
      <c r="L42" s="60">
        <f t="shared" ref="L42" si="38">ROUNDDOWN(E42+J42+K42,0)</f>
        <v>0</v>
      </c>
    </row>
    <row r="43" spans="1:12" ht="18" customHeight="1" thickBot="1" x14ac:dyDescent="0.2">
      <c r="A43" s="49"/>
      <c r="B43" s="82"/>
      <c r="C43" s="53"/>
      <c r="D43" s="55"/>
      <c r="E43" s="57"/>
      <c r="F43" s="8" t="s">
        <v>3</v>
      </c>
      <c r="G43" s="33">
        <v>57918</v>
      </c>
      <c r="H43" s="9"/>
      <c r="I43" s="10">
        <f t="shared" si="1"/>
        <v>0</v>
      </c>
      <c r="J43" s="59"/>
      <c r="K43" s="55"/>
      <c r="L43" s="61"/>
    </row>
    <row r="44" spans="1:12" ht="18" customHeight="1" x14ac:dyDescent="0.15">
      <c r="A44" s="48">
        <v>21</v>
      </c>
      <c r="B44" s="81" t="s">
        <v>44</v>
      </c>
      <c r="C44" s="52">
        <v>75</v>
      </c>
      <c r="D44" s="66"/>
      <c r="E44" s="72">
        <f t="shared" ref="E44" si="39">ROUNDDOWN(C44*D44*12*0.85,2)</f>
        <v>0</v>
      </c>
      <c r="F44" s="13" t="s">
        <v>2</v>
      </c>
      <c r="G44" s="35">
        <v>50610</v>
      </c>
      <c r="H44" s="14"/>
      <c r="I44" s="15">
        <f t="shared" si="1"/>
        <v>0</v>
      </c>
      <c r="J44" s="67">
        <f t="shared" ref="J44" si="40">SUM(I44:I45)</f>
        <v>0</v>
      </c>
      <c r="K44" s="66"/>
      <c r="L44" s="69">
        <f t="shared" ref="L44" si="41">ROUNDDOWN(E44+J44+K44,0)</f>
        <v>0</v>
      </c>
    </row>
    <row r="45" spans="1:12" ht="18" customHeight="1" thickBot="1" x14ac:dyDescent="0.2">
      <c r="A45" s="49"/>
      <c r="B45" s="80"/>
      <c r="C45" s="53"/>
      <c r="D45" s="63"/>
      <c r="E45" s="57"/>
      <c r="F45" s="11" t="s">
        <v>3</v>
      </c>
      <c r="G45" s="34">
        <v>97971</v>
      </c>
      <c r="H45" s="12"/>
      <c r="I45" s="10">
        <f t="shared" si="1"/>
        <v>0</v>
      </c>
      <c r="J45" s="64"/>
      <c r="K45" s="63"/>
      <c r="L45" s="61"/>
    </row>
    <row r="46" spans="1:12" ht="18" customHeight="1" x14ac:dyDescent="0.15">
      <c r="A46" s="48">
        <v>22</v>
      </c>
      <c r="B46" s="83" t="s">
        <v>45</v>
      </c>
      <c r="C46" s="52">
        <v>83</v>
      </c>
      <c r="D46" s="54"/>
      <c r="E46" s="56">
        <f t="shared" ref="E46" si="42">ROUNDDOWN(C46*D46*12*0.85,2)</f>
        <v>0</v>
      </c>
      <c r="F46" s="5" t="s">
        <v>2</v>
      </c>
      <c r="G46" s="32">
        <v>72226</v>
      </c>
      <c r="H46" s="6"/>
      <c r="I46" s="7">
        <f t="shared" si="1"/>
        <v>0</v>
      </c>
      <c r="J46" s="58">
        <f t="shared" ref="J46" si="43">SUM(I46:I47)</f>
        <v>0</v>
      </c>
      <c r="K46" s="54"/>
      <c r="L46" s="60">
        <f t="shared" ref="L46" si="44">ROUNDDOWN(E46+J46+K46,0)</f>
        <v>0</v>
      </c>
    </row>
    <row r="47" spans="1:12" ht="18" customHeight="1" thickBot="1" x14ac:dyDescent="0.2">
      <c r="A47" s="49"/>
      <c r="B47" s="84"/>
      <c r="C47" s="53"/>
      <c r="D47" s="55"/>
      <c r="E47" s="57"/>
      <c r="F47" s="8" t="s">
        <v>3</v>
      </c>
      <c r="G47" s="33">
        <v>153853</v>
      </c>
      <c r="H47" s="9"/>
      <c r="I47" s="10">
        <f t="shared" si="1"/>
        <v>0</v>
      </c>
      <c r="J47" s="59"/>
      <c r="K47" s="55"/>
      <c r="L47" s="61"/>
    </row>
    <row r="48" spans="1:12" ht="18" customHeight="1" x14ac:dyDescent="0.15">
      <c r="A48" s="48">
        <v>23</v>
      </c>
      <c r="B48" s="50" t="s">
        <v>46</v>
      </c>
      <c r="C48" s="52">
        <v>20</v>
      </c>
      <c r="D48" s="66"/>
      <c r="E48" s="56">
        <f t="shared" ref="E48" si="45">ROUNDDOWN(C48*D48*12*0.85,2)</f>
        <v>0</v>
      </c>
      <c r="F48" s="13" t="s">
        <v>2</v>
      </c>
      <c r="G48" s="32">
        <v>7813</v>
      </c>
      <c r="H48" s="14"/>
      <c r="I48" s="7">
        <f>SUM(G48*H48,0)</f>
        <v>0</v>
      </c>
      <c r="J48" s="67">
        <f>SUM(I48:I49)</f>
        <v>0</v>
      </c>
      <c r="K48" s="66"/>
      <c r="L48" s="60">
        <f t="shared" ref="L48" si="46">ROUNDDOWN(E48+J48+K48,0)</f>
        <v>0</v>
      </c>
    </row>
    <row r="49" spans="1:12" ht="18" customHeight="1" thickBot="1" x14ac:dyDescent="0.2">
      <c r="A49" s="49"/>
      <c r="B49" s="80"/>
      <c r="C49" s="53"/>
      <c r="D49" s="55"/>
      <c r="E49" s="57"/>
      <c r="F49" s="8" t="s">
        <v>3</v>
      </c>
      <c r="G49" s="34">
        <v>17158</v>
      </c>
      <c r="H49" s="9"/>
      <c r="I49" s="10">
        <f t="shared" ref="I49:I73" si="47">SUM(G49*H49,0)</f>
        <v>0</v>
      </c>
      <c r="J49" s="59"/>
      <c r="K49" s="55"/>
      <c r="L49" s="61"/>
    </row>
    <row r="50" spans="1:12" ht="18.75" customHeight="1" x14ac:dyDescent="0.15">
      <c r="A50" s="48">
        <v>24</v>
      </c>
      <c r="B50" s="50" t="s">
        <v>47</v>
      </c>
      <c r="C50" s="52">
        <v>29</v>
      </c>
      <c r="D50" s="66"/>
      <c r="E50" s="56">
        <f t="shared" ref="E50" si="48">ROUNDDOWN(C50*D50*12*0.85,2)</f>
        <v>0</v>
      </c>
      <c r="F50" s="13" t="s">
        <v>2</v>
      </c>
      <c r="G50" s="32">
        <v>19733</v>
      </c>
      <c r="H50" s="14"/>
      <c r="I50" s="7">
        <f t="shared" si="47"/>
        <v>0</v>
      </c>
      <c r="J50" s="67">
        <f>SUM(I50:I51)</f>
        <v>0</v>
      </c>
      <c r="K50" s="66"/>
      <c r="L50" s="60">
        <f t="shared" ref="L50" si="49">ROUNDDOWN(E50+J50+K50,0)</f>
        <v>0</v>
      </c>
    </row>
    <row r="51" spans="1:12" ht="21.75" customHeight="1" thickBot="1" x14ac:dyDescent="0.2">
      <c r="A51" s="49"/>
      <c r="B51" s="80"/>
      <c r="C51" s="53"/>
      <c r="D51" s="55"/>
      <c r="E51" s="57"/>
      <c r="F51" s="8" t="s">
        <v>3</v>
      </c>
      <c r="G51" s="34">
        <v>57683</v>
      </c>
      <c r="H51" s="9"/>
      <c r="I51" s="10">
        <f t="shared" si="47"/>
        <v>0</v>
      </c>
      <c r="J51" s="59"/>
      <c r="K51" s="55"/>
      <c r="L51" s="61"/>
    </row>
    <row r="52" spans="1:12" ht="18" customHeight="1" x14ac:dyDescent="0.15">
      <c r="A52" s="48">
        <v>25</v>
      </c>
      <c r="B52" s="50" t="s">
        <v>48</v>
      </c>
      <c r="C52" s="52">
        <v>148</v>
      </c>
      <c r="D52" s="66"/>
      <c r="E52" s="56">
        <f t="shared" ref="E52" si="50">ROUNDDOWN(C52*D52*12*0.85,2)</f>
        <v>0</v>
      </c>
      <c r="F52" s="13" t="s">
        <v>2</v>
      </c>
      <c r="G52" s="32">
        <v>114498</v>
      </c>
      <c r="H52" s="14"/>
      <c r="I52" s="7">
        <f t="shared" si="47"/>
        <v>0</v>
      </c>
      <c r="J52" s="67">
        <f>SUM(I52:I53)</f>
        <v>0</v>
      </c>
      <c r="K52" s="66"/>
      <c r="L52" s="60">
        <f t="shared" ref="L52" si="51">ROUNDDOWN(E52+J52+K52,0)</f>
        <v>0</v>
      </c>
    </row>
    <row r="53" spans="1:12" ht="18" customHeight="1" thickBot="1" x14ac:dyDescent="0.2">
      <c r="A53" s="49"/>
      <c r="B53" s="82"/>
      <c r="C53" s="53"/>
      <c r="D53" s="63"/>
      <c r="E53" s="57"/>
      <c r="F53" s="11" t="s">
        <v>3</v>
      </c>
      <c r="G53" s="33">
        <v>217461</v>
      </c>
      <c r="H53" s="12"/>
      <c r="I53" s="10">
        <f t="shared" si="47"/>
        <v>0</v>
      </c>
      <c r="J53" s="64"/>
      <c r="K53" s="63"/>
      <c r="L53" s="61"/>
    </row>
    <row r="54" spans="1:12" ht="18" customHeight="1" x14ac:dyDescent="0.15">
      <c r="A54" s="48">
        <v>26</v>
      </c>
      <c r="B54" s="85" t="s">
        <v>49</v>
      </c>
      <c r="C54" s="52">
        <v>235</v>
      </c>
      <c r="D54" s="54"/>
      <c r="E54" s="56">
        <f t="shared" ref="E54" si="52">ROUNDDOWN(C54*D54*12*0.85,2)</f>
        <v>0</v>
      </c>
      <c r="F54" s="5" t="s">
        <v>2</v>
      </c>
      <c r="G54" s="35">
        <v>222777</v>
      </c>
      <c r="H54" s="6"/>
      <c r="I54" s="7">
        <f t="shared" si="47"/>
        <v>0</v>
      </c>
      <c r="J54" s="58">
        <f>SUM(I54:I55)</f>
        <v>0</v>
      </c>
      <c r="K54" s="54"/>
      <c r="L54" s="60">
        <f t="shared" ref="L54" si="53">ROUNDDOWN(E54+J54+K54,0)</f>
        <v>0</v>
      </c>
    </row>
    <row r="55" spans="1:12" ht="18" customHeight="1" thickBot="1" x14ac:dyDescent="0.2">
      <c r="A55" s="49"/>
      <c r="B55" s="84"/>
      <c r="C55" s="53"/>
      <c r="D55" s="63"/>
      <c r="E55" s="57"/>
      <c r="F55" s="11" t="s">
        <v>3</v>
      </c>
      <c r="G55" s="33">
        <v>385061</v>
      </c>
      <c r="H55" s="12"/>
      <c r="I55" s="10">
        <f t="shared" si="47"/>
        <v>0</v>
      </c>
      <c r="J55" s="64"/>
      <c r="K55" s="63"/>
      <c r="L55" s="61"/>
    </row>
    <row r="56" spans="1:12" ht="18" customHeight="1" x14ac:dyDescent="0.15">
      <c r="A56" s="48">
        <v>27</v>
      </c>
      <c r="B56" s="81" t="s">
        <v>50</v>
      </c>
      <c r="C56" s="52">
        <v>152</v>
      </c>
      <c r="D56" s="54"/>
      <c r="E56" s="56">
        <f t="shared" ref="E56" si="54">ROUNDDOWN(C56*D56*12*0.85,2)</f>
        <v>0</v>
      </c>
      <c r="F56" s="5" t="s">
        <v>2</v>
      </c>
      <c r="G56" s="35">
        <v>145981</v>
      </c>
      <c r="H56" s="6"/>
      <c r="I56" s="7">
        <f t="shared" si="47"/>
        <v>0</v>
      </c>
      <c r="J56" s="58">
        <f>SUM(I56:I57)</f>
        <v>0</v>
      </c>
      <c r="K56" s="54"/>
      <c r="L56" s="60">
        <f t="shared" ref="L56" si="55">ROUNDDOWN(E56+J56+K56,0)</f>
        <v>0</v>
      </c>
    </row>
    <row r="57" spans="1:12" ht="18" customHeight="1" thickBot="1" x14ac:dyDescent="0.2">
      <c r="A57" s="49"/>
      <c r="B57" s="82"/>
      <c r="C57" s="53"/>
      <c r="D57" s="63"/>
      <c r="E57" s="57"/>
      <c r="F57" s="11" t="s">
        <v>3</v>
      </c>
      <c r="G57" s="33">
        <v>332652</v>
      </c>
      <c r="H57" s="12"/>
      <c r="I57" s="10">
        <f t="shared" si="47"/>
        <v>0</v>
      </c>
      <c r="J57" s="64"/>
      <c r="K57" s="63"/>
      <c r="L57" s="61"/>
    </row>
    <row r="58" spans="1:12" ht="18" customHeight="1" x14ac:dyDescent="0.15">
      <c r="A58" s="48">
        <v>28</v>
      </c>
      <c r="B58" s="81" t="s">
        <v>51</v>
      </c>
      <c r="C58" s="52">
        <v>75</v>
      </c>
      <c r="D58" s="54"/>
      <c r="E58" s="56">
        <f t="shared" ref="E58" si="56">ROUNDDOWN(C58*D58*12*0.85,2)</f>
        <v>0</v>
      </c>
      <c r="F58" s="5" t="s">
        <v>2</v>
      </c>
      <c r="G58" s="35">
        <v>83560</v>
      </c>
      <c r="H58" s="6"/>
      <c r="I58" s="7">
        <f t="shared" si="47"/>
        <v>0</v>
      </c>
      <c r="J58" s="58">
        <f>SUM(I58:I59)</f>
        <v>0</v>
      </c>
      <c r="K58" s="54"/>
      <c r="L58" s="60">
        <f t="shared" ref="L58" si="57">ROUNDDOWN(E58+J58+K58,0)</f>
        <v>0</v>
      </c>
    </row>
    <row r="59" spans="1:12" ht="18" customHeight="1" thickBot="1" x14ac:dyDescent="0.2">
      <c r="A59" s="49"/>
      <c r="B59" s="82"/>
      <c r="C59" s="53"/>
      <c r="D59" s="63"/>
      <c r="E59" s="57"/>
      <c r="F59" s="11" t="s">
        <v>3</v>
      </c>
      <c r="G59" s="33">
        <v>176315</v>
      </c>
      <c r="H59" s="12"/>
      <c r="I59" s="10">
        <f t="shared" si="47"/>
        <v>0</v>
      </c>
      <c r="J59" s="64"/>
      <c r="K59" s="63"/>
      <c r="L59" s="61"/>
    </row>
    <row r="60" spans="1:12" ht="18" customHeight="1" x14ac:dyDescent="0.15">
      <c r="A60" s="48">
        <v>29</v>
      </c>
      <c r="B60" s="81" t="s">
        <v>52</v>
      </c>
      <c r="C60" s="52">
        <v>79</v>
      </c>
      <c r="D60" s="54"/>
      <c r="E60" s="56">
        <f t="shared" ref="E60" si="58">ROUNDDOWN(C60*D60*12*0.85,2)</f>
        <v>0</v>
      </c>
      <c r="F60" s="5" t="s">
        <v>2</v>
      </c>
      <c r="G60" s="35">
        <v>38807</v>
      </c>
      <c r="H60" s="6"/>
      <c r="I60" s="7">
        <f t="shared" si="47"/>
        <v>0</v>
      </c>
      <c r="J60" s="58">
        <f>SUM(I60:I61)</f>
        <v>0</v>
      </c>
      <c r="K60" s="54"/>
      <c r="L60" s="60">
        <f t="shared" ref="L60" si="59">ROUNDDOWN(E60+J60+K60,0)</f>
        <v>0</v>
      </c>
    </row>
    <row r="61" spans="1:12" ht="18" customHeight="1" thickBot="1" x14ac:dyDescent="0.2">
      <c r="A61" s="49"/>
      <c r="B61" s="82"/>
      <c r="C61" s="53"/>
      <c r="D61" s="55"/>
      <c r="E61" s="57"/>
      <c r="F61" s="8" t="s">
        <v>3</v>
      </c>
      <c r="G61" s="33">
        <v>90051</v>
      </c>
      <c r="H61" s="9"/>
      <c r="I61" s="10">
        <f t="shared" si="47"/>
        <v>0</v>
      </c>
      <c r="J61" s="59"/>
      <c r="K61" s="55"/>
      <c r="L61" s="61"/>
    </row>
    <row r="62" spans="1:12" ht="18" customHeight="1" x14ac:dyDescent="0.15">
      <c r="A62" s="48">
        <v>30</v>
      </c>
      <c r="B62" s="81" t="s">
        <v>53</v>
      </c>
      <c r="C62" s="52">
        <v>76</v>
      </c>
      <c r="D62" s="66"/>
      <c r="E62" s="56">
        <f>ROUNDDOWN(C62*D62*12*0.85,2)</f>
        <v>0</v>
      </c>
      <c r="F62" s="13" t="s">
        <v>2</v>
      </c>
      <c r="G62" s="35">
        <v>94993</v>
      </c>
      <c r="H62" s="14"/>
      <c r="I62" s="7">
        <f t="shared" si="47"/>
        <v>0</v>
      </c>
      <c r="J62" s="67">
        <f>SUM(I62:I63)</f>
        <v>0</v>
      </c>
      <c r="K62" s="66"/>
      <c r="L62" s="60">
        <f>ROUNDDOWN(E62+J62+K62,0)</f>
        <v>0</v>
      </c>
    </row>
    <row r="63" spans="1:12" ht="18" customHeight="1" thickBot="1" x14ac:dyDescent="0.2">
      <c r="A63" s="49"/>
      <c r="B63" s="82"/>
      <c r="C63" s="53"/>
      <c r="D63" s="55"/>
      <c r="E63" s="57"/>
      <c r="F63" s="8" t="s">
        <v>3</v>
      </c>
      <c r="G63" s="33">
        <v>256720</v>
      </c>
      <c r="H63" s="9"/>
      <c r="I63" s="10">
        <f t="shared" si="47"/>
        <v>0</v>
      </c>
      <c r="J63" s="59"/>
      <c r="K63" s="55"/>
      <c r="L63" s="61"/>
    </row>
    <row r="64" spans="1:12" ht="18" customHeight="1" x14ac:dyDescent="0.15">
      <c r="A64" s="86">
        <v>31</v>
      </c>
      <c r="B64" s="88" t="s">
        <v>54</v>
      </c>
      <c r="C64" s="90">
        <v>113</v>
      </c>
      <c r="D64" s="92"/>
      <c r="E64" s="94">
        <f>ROUNDDOWN(C64*D64*12*0.85,2)</f>
        <v>0</v>
      </c>
      <c r="F64" s="5" t="s">
        <v>2</v>
      </c>
      <c r="G64" s="32">
        <v>55372</v>
      </c>
      <c r="H64" s="6"/>
      <c r="I64" s="36">
        <f t="shared" si="47"/>
        <v>0</v>
      </c>
      <c r="J64" s="96">
        <f>SUM(I64:I65)</f>
        <v>0</v>
      </c>
      <c r="K64" s="92"/>
      <c r="L64" s="98">
        <f>ROUNDDOWN(E64+J64+K64,0)</f>
        <v>0</v>
      </c>
    </row>
    <row r="65" spans="1:15" ht="18" customHeight="1" thickBot="1" x14ac:dyDescent="0.2">
      <c r="A65" s="87"/>
      <c r="B65" s="89"/>
      <c r="C65" s="91"/>
      <c r="D65" s="93"/>
      <c r="E65" s="95"/>
      <c r="F65" s="37" t="s">
        <v>3</v>
      </c>
      <c r="G65" s="38">
        <v>128205</v>
      </c>
      <c r="H65" s="39"/>
      <c r="I65" s="40">
        <f t="shared" si="47"/>
        <v>0</v>
      </c>
      <c r="J65" s="97"/>
      <c r="K65" s="93"/>
      <c r="L65" s="99"/>
    </row>
    <row r="66" spans="1:15" ht="18" customHeight="1" x14ac:dyDescent="0.15">
      <c r="A66" s="86">
        <v>32</v>
      </c>
      <c r="B66" s="88" t="s">
        <v>55</v>
      </c>
      <c r="C66" s="90">
        <v>88</v>
      </c>
      <c r="D66" s="92"/>
      <c r="E66" s="94">
        <f>ROUNDDOWN(C66*D66*12*0.85,2)</f>
        <v>0</v>
      </c>
      <c r="F66" s="5" t="s">
        <v>2</v>
      </c>
      <c r="G66" s="32">
        <v>45473</v>
      </c>
      <c r="H66" s="6"/>
      <c r="I66" s="36">
        <f t="shared" si="47"/>
        <v>0</v>
      </c>
      <c r="J66" s="96">
        <f t="shared" ref="J66" si="60">SUM(I66:I67)</f>
        <v>0</v>
      </c>
      <c r="K66" s="92"/>
      <c r="L66" s="98">
        <f t="shared" ref="L66" si="61">ROUNDDOWN(E66+J66+K66,0)</f>
        <v>0</v>
      </c>
    </row>
    <row r="67" spans="1:15" ht="18" customHeight="1" thickBot="1" x14ac:dyDescent="0.2">
      <c r="A67" s="87"/>
      <c r="B67" s="89"/>
      <c r="C67" s="91"/>
      <c r="D67" s="93"/>
      <c r="E67" s="95"/>
      <c r="F67" s="37" t="s">
        <v>3</v>
      </c>
      <c r="G67" s="38">
        <v>114466</v>
      </c>
      <c r="H67" s="39"/>
      <c r="I67" s="40">
        <f t="shared" si="47"/>
        <v>0</v>
      </c>
      <c r="J67" s="97"/>
      <c r="K67" s="93"/>
      <c r="L67" s="99"/>
    </row>
    <row r="68" spans="1:15" ht="18" customHeight="1" x14ac:dyDescent="0.15">
      <c r="A68" s="86">
        <v>33</v>
      </c>
      <c r="B68" s="88" t="s">
        <v>56</v>
      </c>
      <c r="C68" s="90">
        <v>19</v>
      </c>
      <c r="D68" s="92"/>
      <c r="E68" s="94">
        <f>ROUNDDOWN(C68*D68*12*0.85,2)</f>
        <v>0</v>
      </c>
      <c r="F68" s="5" t="s">
        <v>2</v>
      </c>
      <c r="G68" s="32">
        <v>14027</v>
      </c>
      <c r="H68" s="6"/>
      <c r="I68" s="36">
        <f t="shared" si="47"/>
        <v>0</v>
      </c>
      <c r="J68" s="96">
        <f t="shared" ref="J68" si="62">SUM(I68:I69)</f>
        <v>0</v>
      </c>
      <c r="K68" s="92"/>
      <c r="L68" s="98">
        <f t="shared" ref="L68" si="63">ROUNDDOWN(E68+J68+K68,0)</f>
        <v>0</v>
      </c>
    </row>
    <row r="69" spans="1:15" ht="18" customHeight="1" thickBot="1" x14ac:dyDescent="0.2">
      <c r="A69" s="87"/>
      <c r="B69" s="100"/>
      <c r="C69" s="91"/>
      <c r="D69" s="93"/>
      <c r="E69" s="95"/>
      <c r="F69" s="37" t="s">
        <v>3</v>
      </c>
      <c r="G69" s="38">
        <v>29246</v>
      </c>
      <c r="H69" s="39"/>
      <c r="I69" s="40">
        <f t="shared" si="47"/>
        <v>0</v>
      </c>
      <c r="J69" s="97"/>
      <c r="K69" s="93"/>
      <c r="L69" s="99"/>
    </row>
    <row r="70" spans="1:15" ht="18" customHeight="1" x14ac:dyDescent="0.15">
      <c r="A70" s="86">
        <v>34</v>
      </c>
      <c r="B70" s="88" t="s">
        <v>57</v>
      </c>
      <c r="C70" s="90">
        <v>46</v>
      </c>
      <c r="D70" s="92"/>
      <c r="E70" s="94">
        <f>ROUNDDOWN(C70*D70*12*0.85,2)</f>
        <v>0</v>
      </c>
      <c r="F70" s="5" t="s">
        <v>2</v>
      </c>
      <c r="G70" s="32">
        <v>24386</v>
      </c>
      <c r="H70" s="6"/>
      <c r="I70" s="36">
        <f t="shared" si="47"/>
        <v>0</v>
      </c>
      <c r="J70" s="96">
        <f t="shared" ref="J70" si="64">SUM(I70:I71)</f>
        <v>0</v>
      </c>
      <c r="K70" s="92"/>
      <c r="L70" s="98">
        <f t="shared" ref="L70" si="65">ROUNDDOWN(E70+J70+K70,0)</f>
        <v>0</v>
      </c>
    </row>
    <row r="71" spans="1:15" ht="18" customHeight="1" thickBot="1" x14ac:dyDescent="0.2">
      <c r="A71" s="87"/>
      <c r="B71" s="89"/>
      <c r="C71" s="91"/>
      <c r="D71" s="93"/>
      <c r="E71" s="95"/>
      <c r="F71" s="37" t="s">
        <v>3</v>
      </c>
      <c r="G71" s="38">
        <v>54662</v>
      </c>
      <c r="H71" s="39"/>
      <c r="I71" s="40">
        <f t="shared" si="47"/>
        <v>0</v>
      </c>
      <c r="J71" s="97"/>
      <c r="K71" s="93"/>
      <c r="L71" s="99"/>
    </row>
    <row r="72" spans="1:15" ht="18" customHeight="1" x14ac:dyDescent="0.15">
      <c r="A72" s="86">
        <v>35</v>
      </c>
      <c r="B72" s="110" t="s">
        <v>58</v>
      </c>
      <c r="C72" s="90">
        <v>67</v>
      </c>
      <c r="D72" s="92"/>
      <c r="E72" s="94">
        <f>ROUNDDOWN(C72*D72*12*0.85,2)</f>
        <v>0</v>
      </c>
      <c r="F72" s="5" t="s">
        <v>2</v>
      </c>
      <c r="G72" s="32">
        <v>69717</v>
      </c>
      <c r="H72" s="6"/>
      <c r="I72" s="36">
        <f t="shared" si="47"/>
        <v>0</v>
      </c>
      <c r="J72" s="96">
        <f t="shared" ref="J72" si="66">SUM(I72:I73)</f>
        <v>0</v>
      </c>
      <c r="K72" s="92"/>
      <c r="L72" s="98">
        <f t="shared" ref="L72" si="67">ROUNDDOWN(E72+J72+K72,0)</f>
        <v>0</v>
      </c>
    </row>
    <row r="73" spans="1:15" ht="18" customHeight="1" thickBot="1" x14ac:dyDescent="0.2">
      <c r="A73" s="87"/>
      <c r="B73" s="111"/>
      <c r="C73" s="91"/>
      <c r="D73" s="93"/>
      <c r="E73" s="95"/>
      <c r="F73" s="37" t="s">
        <v>3</v>
      </c>
      <c r="G73" s="38">
        <v>168375</v>
      </c>
      <c r="H73" s="39"/>
      <c r="I73" s="40">
        <f t="shared" si="47"/>
        <v>0</v>
      </c>
      <c r="J73" s="97"/>
      <c r="K73" s="93"/>
      <c r="L73" s="99"/>
    </row>
    <row r="74" spans="1:15" ht="18" customHeight="1" thickBot="1" x14ac:dyDescent="0.2">
      <c r="A74" s="16"/>
      <c r="B74" s="17"/>
      <c r="C74" s="18"/>
      <c r="D74" s="19"/>
      <c r="E74" s="20"/>
      <c r="F74" s="21" t="s">
        <v>23</v>
      </c>
      <c r="G74" s="22">
        <f>SUM(G4:G73)</f>
        <v>6438691</v>
      </c>
      <c r="H74" s="23"/>
      <c r="I74" s="24"/>
      <c r="J74" s="25"/>
      <c r="K74" s="26"/>
      <c r="L74" s="27"/>
    </row>
    <row r="75" spans="1:15" ht="25.5" customHeight="1" thickBot="1" x14ac:dyDescent="0.2">
      <c r="A75" s="28"/>
      <c r="B75" s="101" t="s">
        <v>8</v>
      </c>
      <c r="C75" s="102"/>
      <c r="D75" s="102"/>
      <c r="E75" s="102"/>
      <c r="F75" s="102"/>
      <c r="G75" s="102"/>
      <c r="H75" s="102"/>
      <c r="I75" s="102"/>
      <c r="J75" s="102"/>
      <c r="K75" s="102"/>
      <c r="L75" s="29">
        <f>SUM(L4:L73)</f>
        <v>0</v>
      </c>
    </row>
    <row r="76" spans="1:15" ht="33" customHeight="1" thickBot="1" x14ac:dyDescent="0.2">
      <c r="B76" s="103" t="s">
        <v>7</v>
      </c>
      <c r="C76" s="104"/>
      <c r="D76" s="105" t="s">
        <v>18</v>
      </c>
      <c r="E76" s="106"/>
      <c r="F76" s="106"/>
      <c r="G76" s="106"/>
      <c r="H76" s="106"/>
      <c r="I76" s="106"/>
      <c r="J76" s="106"/>
      <c r="K76" s="107"/>
      <c r="L76" s="30">
        <f>ROUNDUP(L75/1.1,0)</f>
        <v>0</v>
      </c>
      <c r="O76" s="31"/>
    </row>
    <row r="77" spans="1:15" ht="177.75" customHeight="1" x14ac:dyDescent="0.15">
      <c r="C77" s="108" t="s">
        <v>22</v>
      </c>
      <c r="D77" s="108"/>
      <c r="E77" s="108"/>
      <c r="F77" s="108"/>
      <c r="G77" s="108"/>
      <c r="H77" s="108"/>
      <c r="I77" s="108"/>
      <c r="J77" s="108"/>
      <c r="K77" s="108"/>
      <c r="L77" s="108"/>
    </row>
    <row r="78" spans="1:15" ht="7.5" customHeight="1" x14ac:dyDescent="0.15"/>
    <row r="79" spans="1:15" x14ac:dyDescent="0.15">
      <c r="B79" s="109" t="s">
        <v>4</v>
      </c>
      <c r="C79" s="109"/>
      <c r="D79" s="109"/>
      <c r="E79" s="109"/>
      <c r="F79" s="109"/>
      <c r="G79" s="109"/>
      <c r="H79" s="109"/>
      <c r="I79" s="109"/>
      <c r="J79" s="109"/>
      <c r="K79" s="109"/>
      <c r="L79" s="109"/>
    </row>
  </sheetData>
  <mergeCells count="291">
    <mergeCell ref="B75:C75"/>
    <mergeCell ref="D75:K75"/>
    <mergeCell ref="B76:C76"/>
    <mergeCell ref="D76:K76"/>
    <mergeCell ref="C77:L77"/>
    <mergeCell ref="B79:L79"/>
    <mergeCell ref="K70:K71"/>
    <mergeCell ref="L70:L71"/>
    <mergeCell ref="A72:A73"/>
    <mergeCell ref="B72:B73"/>
    <mergeCell ref="C72:C73"/>
    <mergeCell ref="D72:D73"/>
    <mergeCell ref="E72:E73"/>
    <mergeCell ref="J72:J73"/>
    <mergeCell ref="K72:K73"/>
    <mergeCell ref="L72:L73"/>
    <mergeCell ref="A70:A71"/>
    <mergeCell ref="B70:B71"/>
    <mergeCell ref="C70:C71"/>
    <mergeCell ref="D70:D71"/>
    <mergeCell ref="E70:E71"/>
    <mergeCell ref="J70:J71"/>
    <mergeCell ref="K66:K67"/>
    <mergeCell ref="L66:L67"/>
    <mergeCell ref="A68:A69"/>
    <mergeCell ref="B68:B69"/>
    <mergeCell ref="C68:C69"/>
    <mergeCell ref="D68:D69"/>
    <mergeCell ref="E68:E69"/>
    <mergeCell ref="J68:J69"/>
    <mergeCell ref="K68:K69"/>
    <mergeCell ref="L68:L69"/>
    <mergeCell ref="A66:A67"/>
    <mergeCell ref="B66:B67"/>
    <mergeCell ref="C66:C67"/>
    <mergeCell ref="D66:D67"/>
    <mergeCell ref="E66:E67"/>
    <mergeCell ref="J66:J67"/>
    <mergeCell ref="K62:K63"/>
    <mergeCell ref="L62:L63"/>
    <mergeCell ref="A64:A65"/>
    <mergeCell ref="B64:B65"/>
    <mergeCell ref="C64:C65"/>
    <mergeCell ref="D64:D65"/>
    <mergeCell ref="E64:E65"/>
    <mergeCell ref="J64:J65"/>
    <mergeCell ref="K64:K65"/>
    <mergeCell ref="L64:L65"/>
    <mergeCell ref="A62:A63"/>
    <mergeCell ref="B62:B63"/>
    <mergeCell ref="C62:C63"/>
    <mergeCell ref="D62:D63"/>
    <mergeCell ref="E62:E63"/>
    <mergeCell ref="J62:J63"/>
    <mergeCell ref="K58:K59"/>
    <mergeCell ref="L58:L59"/>
    <mergeCell ref="A60:A61"/>
    <mergeCell ref="B60:B61"/>
    <mergeCell ref="C60:C61"/>
    <mergeCell ref="D60:D61"/>
    <mergeCell ref="E60:E61"/>
    <mergeCell ref="J60:J61"/>
    <mergeCell ref="K60:K61"/>
    <mergeCell ref="L60:L61"/>
    <mergeCell ref="A58:A59"/>
    <mergeCell ref="B58:B59"/>
    <mergeCell ref="C58:C59"/>
    <mergeCell ref="D58:D59"/>
    <mergeCell ref="E58:E59"/>
    <mergeCell ref="J58:J59"/>
    <mergeCell ref="K54:K55"/>
    <mergeCell ref="L54:L55"/>
    <mergeCell ref="A56:A57"/>
    <mergeCell ref="B56:B57"/>
    <mergeCell ref="C56:C57"/>
    <mergeCell ref="D56:D57"/>
    <mergeCell ref="E56:E57"/>
    <mergeCell ref="J56:J57"/>
    <mergeCell ref="K56:K57"/>
    <mergeCell ref="L56:L57"/>
    <mergeCell ref="A54:A55"/>
    <mergeCell ref="B54:B55"/>
    <mergeCell ref="C54:C55"/>
    <mergeCell ref="D54:D55"/>
    <mergeCell ref="E54:E55"/>
    <mergeCell ref="J54:J55"/>
    <mergeCell ref="K50:K51"/>
    <mergeCell ref="L50:L51"/>
    <mergeCell ref="A52:A53"/>
    <mergeCell ref="B52:B53"/>
    <mergeCell ref="C52:C53"/>
    <mergeCell ref="D52:D53"/>
    <mergeCell ref="E52:E53"/>
    <mergeCell ref="J52:J53"/>
    <mergeCell ref="K52:K53"/>
    <mergeCell ref="L52:L53"/>
    <mergeCell ref="A50:A51"/>
    <mergeCell ref="B50:B51"/>
    <mergeCell ref="C50:C51"/>
    <mergeCell ref="D50:D51"/>
    <mergeCell ref="E50:E51"/>
    <mergeCell ref="J50:J51"/>
    <mergeCell ref="K46:K47"/>
    <mergeCell ref="L46:L47"/>
    <mergeCell ref="A48:A49"/>
    <mergeCell ref="B48:B49"/>
    <mergeCell ref="C48:C49"/>
    <mergeCell ref="D48:D49"/>
    <mergeCell ref="E48:E49"/>
    <mergeCell ref="J48:J49"/>
    <mergeCell ref="K48:K49"/>
    <mergeCell ref="L48:L49"/>
    <mergeCell ref="A46:A47"/>
    <mergeCell ref="B46:B47"/>
    <mergeCell ref="C46:C47"/>
    <mergeCell ref="D46:D47"/>
    <mergeCell ref="E46:E47"/>
    <mergeCell ref="J46:J47"/>
    <mergeCell ref="K42:K43"/>
    <mergeCell ref="L42:L43"/>
    <mergeCell ref="A44:A45"/>
    <mergeCell ref="B44:B45"/>
    <mergeCell ref="C44:C45"/>
    <mergeCell ref="D44:D45"/>
    <mergeCell ref="E44:E45"/>
    <mergeCell ref="J44:J45"/>
    <mergeCell ref="K44:K45"/>
    <mergeCell ref="L44:L45"/>
    <mergeCell ref="A42:A43"/>
    <mergeCell ref="B42:B43"/>
    <mergeCell ref="C42:C43"/>
    <mergeCell ref="D42:D43"/>
    <mergeCell ref="E42:E43"/>
    <mergeCell ref="J42:J43"/>
    <mergeCell ref="K38:K39"/>
    <mergeCell ref="L38:L39"/>
    <mergeCell ref="A40:A41"/>
    <mergeCell ref="B40:B41"/>
    <mergeCell ref="C40:C41"/>
    <mergeCell ref="D40:D41"/>
    <mergeCell ref="E40:E41"/>
    <mergeCell ref="J40:J41"/>
    <mergeCell ref="K40:K41"/>
    <mergeCell ref="L40:L41"/>
    <mergeCell ref="A38:A39"/>
    <mergeCell ref="B38:B39"/>
    <mergeCell ref="C38:C39"/>
    <mergeCell ref="D38:D39"/>
    <mergeCell ref="E38:E39"/>
    <mergeCell ref="J38:J39"/>
    <mergeCell ref="K34:K35"/>
    <mergeCell ref="L34:L35"/>
    <mergeCell ref="A36:A37"/>
    <mergeCell ref="B36:B37"/>
    <mergeCell ref="C36:C37"/>
    <mergeCell ref="D36:D37"/>
    <mergeCell ref="E36:E37"/>
    <mergeCell ref="J36:J37"/>
    <mergeCell ref="K36:K37"/>
    <mergeCell ref="L36:L37"/>
    <mergeCell ref="A34:A35"/>
    <mergeCell ref="B34:B35"/>
    <mergeCell ref="C34:C35"/>
    <mergeCell ref="D34:D35"/>
    <mergeCell ref="E34:E35"/>
    <mergeCell ref="J34:J35"/>
    <mergeCell ref="K30:K31"/>
    <mergeCell ref="L30:L31"/>
    <mergeCell ref="A32:A33"/>
    <mergeCell ref="B32:B33"/>
    <mergeCell ref="C32:C33"/>
    <mergeCell ref="D32:D33"/>
    <mergeCell ref="E32:E33"/>
    <mergeCell ref="J32:J33"/>
    <mergeCell ref="K32:K33"/>
    <mergeCell ref="L32:L33"/>
    <mergeCell ref="A30:A31"/>
    <mergeCell ref="B30:B31"/>
    <mergeCell ref="C30:C31"/>
    <mergeCell ref="D30:D31"/>
    <mergeCell ref="E30:E31"/>
    <mergeCell ref="J30:J31"/>
    <mergeCell ref="K26:K27"/>
    <mergeCell ref="L26:L27"/>
    <mergeCell ref="A28:A29"/>
    <mergeCell ref="B28:B29"/>
    <mergeCell ref="C28:C29"/>
    <mergeCell ref="D28:D29"/>
    <mergeCell ref="E28:E29"/>
    <mergeCell ref="J28:J29"/>
    <mergeCell ref="K28:K29"/>
    <mergeCell ref="L28:L29"/>
    <mergeCell ref="A26:A27"/>
    <mergeCell ref="B26:B27"/>
    <mergeCell ref="C26:C27"/>
    <mergeCell ref="D26:D27"/>
    <mergeCell ref="E26:E27"/>
    <mergeCell ref="J26:J27"/>
    <mergeCell ref="K22:K23"/>
    <mergeCell ref="L22:L23"/>
    <mergeCell ref="A24:A25"/>
    <mergeCell ref="B24:B25"/>
    <mergeCell ref="C24:C25"/>
    <mergeCell ref="D24:D25"/>
    <mergeCell ref="E24:E25"/>
    <mergeCell ref="J24:J25"/>
    <mergeCell ref="K24:K25"/>
    <mergeCell ref="L24:L25"/>
    <mergeCell ref="A22:A23"/>
    <mergeCell ref="B22:B23"/>
    <mergeCell ref="C22:C23"/>
    <mergeCell ref="D22:D23"/>
    <mergeCell ref="E22:E23"/>
    <mergeCell ref="J22:J23"/>
    <mergeCell ref="K18:K19"/>
    <mergeCell ref="L18:L19"/>
    <mergeCell ref="A20:A21"/>
    <mergeCell ref="B20:B21"/>
    <mergeCell ref="C20:C21"/>
    <mergeCell ref="D20:D21"/>
    <mergeCell ref="E20:E21"/>
    <mergeCell ref="J20:J21"/>
    <mergeCell ref="K20:K21"/>
    <mergeCell ref="L20:L21"/>
    <mergeCell ref="A18:A19"/>
    <mergeCell ref="B18:B19"/>
    <mergeCell ref="C18:C19"/>
    <mergeCell ref="D18:D19"/>
    <mergeCell ref="E18:E19"/>
    <mergeCell ref="J18:J19"/>
    <mergeCell ref="K14:K15"/>
    <mergeCell ref="L14:L15"/>
    <mergeCell ref="A16:A17"/>
    <mergeCell ref="B16:B17"/>
    <mergeCell ref="C16:C17"/>
    <mergeCell ref="D16:D17"/>
    <mergeCell ref="E16:E17"/>
    <mergeCell ref="J16:J17"/>
    <mergeCell ref="K16:K17"/>
    <mergeCell ref="L16:L17"/>
    <mergeCell ref="A14:A15"/>
    <mergeCell ref="B14:B15"/>
    <mergeCell ref="C14:C15"/>
    <mergeCell ref="D14:D15"/>
    <mergeCell ref="E14:E15"/>
    <mergeCell ref="J14:J15"/>
    <mergeCell ref="K10:K11"/>
    <mergeCell ref="L10:L11"/>
    <mergeCell ref="A12:A13"/>
    <mergeCell ref="B12:B13"/>
    <mergeCell ref="C12:C13"/>
    <mergeCell ref="D12:D13"/>
    <mergeCell ref="E12:E13"/>
    <mergeCell ref="J12:J13"/>
    <mergeCell ref="K12:K13"/>
    <mergeCell ref="L12:L13"/>
    <mergeCell ref="A10:A11"/>
    <mergeCell ref="B10:B11"/>
    <mergeCell ref="C10:C11"/>
    <mergeCell ref="D10:D11"/>
    <mergeCell ref="E10:E11"/>
    <mergeCell ref="J10:J11"/>
    <mergeCell ref="A6:A7"/>
    <mergeCell ref="B6:B7"/>
    <mergeCell ref="C6:C7"/>
    <mergeCell ref="D6:D7"/>
    <mergeCell ref="E6:E7"/>
    <mergeCell ref="J6:J7"/>
    <mergeCell ref="K6:K7"/>
    <mergeCell ref="L6:L7"/>
    <mergeCell ref="A8:A9"/>
    <mergeCell ref="B8:B9"/>
    <mergeCell ref="C8:C9"/>
    <mergeCell ref="D8:D9"/>
    <mergeCell ref="E8:E9"/>
    <mergeCell ref="J8:J9"/>
    <mergeCell ref="K8:K9"/>
    <mergeCell ref="L8:L9"/>
    <mergeCell ref="A2:A3"/>
    <mergeCell ref="B2:B3"/>
    <mergeCell ref="C2:E2"/>
    <mergeCell ref="F2:J2"/>
    <mergeCell ref="L2:L3"/>
    <mergeCell ref="A4:A5"/>
    <mergeCell ref="B4:B5"/>
    <mergeCell ref="C4:C5"/>
    <mergeCell ref="D4:D5"/>
    <mergeCell ref="E4:E5"/>
    <mergeCell ref="J4:J5"/>
    <mergeCell ref="K4:K5"/>
    <mergeCell ref="L4:L5"/>
  </mergeCells>
  <phoneticPr fontId="2"/>
  <pageMargins left="0.68" right="0.2" top="0.46" bottom="0.31496062992125984" header="0" footer="0"/>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2024-09-10T05:33:02Z</cp:lastPrinted>
  <dcterms:created xsi:type="dcterms:W3CDTF">2014-10-01T04:32:29Z</dcterms:created>
  <dcterms:modified xsi:type="dcterms:W3CDTF">2025-11-21T01:21:30Z</dcterms:modified>
</cp:coreProperties>
</file>