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sv802269\市町村振興課共有\財政班\財政担当R6年度\決算統計\02公営企業会計\12_経営比較分析表\02_公営企業に係る経営比較分析表（令和５年度決算）の分析\05_HP掲載用\06 臼杵市\"/>
    </mc:Choice>
  </mc:AlternateContent>
  <xr:revisionPtr revIDLastSave="0" documentId="13_ncr:1_{B2F1C160-84C2-4EC0-A00F-03E2AEF80605}" xr6:coauthVersionLast="47" xr6:coauthVersionMax="47" xr10:uidLastSave="{00000000-0000-0000-0000-000000000000}"/>
  <workbookProtection workbookAlgorithmName="SHA-512" workbookHashValue="WkintMCQdaOFdegHUMmFI9aQL+zU3j95baz0R3jMG/DhrMbkpFtGv8HTTUHWFjxm21u72bMjz/ok9vhid3OHtA==" workbookSaltValue="RoWbG5csqzPqZQiR1ze2lw==" workbookSpinCount="100000" lockStructure="1"/>
  <bookViews>
    <workbookView xWindow="0" yWindow="450" windowWidth="27915" windowHeight="1503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F85" i="4"/>
  <c r="I10"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<sst xmlns="http://schemas.openxmlformats.org/spreadsheetml/2006/main" count="253" uniqueCount="115">
  <si>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</si>
  <si>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</si>
  <si>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</si>
  <si>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</si>
  <si>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</si>
  <si>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</si>
  <si>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</si>
  <si>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</si>
  <si>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</si>
  <si>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</si>
  <si>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</si>
  <si>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</si>
  <si>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</si>
  <si>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</si>
  <si>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</si>
  <si>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</si>
  <si>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</si>
  <si>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</si>
  <si>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</si>
  <si>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</si>
  <si>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</si>
  <si>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</si>
  <si>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</si>
  <si>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</si>
  <si>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</si>
  <si>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</si>
  <si>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</si>
  <si>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</si>
  <si>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</si>
  <si>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</si>
  <si>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</si>
  <si>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</si>
  <si>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</si>
  <si>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</si>
  <si>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</si>
  <si>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</si>
  <si>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</si>
  <si>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</si>
  <si>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</si>
  <si>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</si>
  <si>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</si>
  <si>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</si>
  <si>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</si>
  <si>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</si>
  <si>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</si>
  <si>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</si>
  <si>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</si>
  <si>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</si>
  <si>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</si>
  <si>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</si>
  <si>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</si>
  <si>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</si>
  <si>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</si>
  <si>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</si>
  <si>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</si>
  <si>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</si>
  <si>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</si>
  <si>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</si>
  <si>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</si>
  <si>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</si>
  <si>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</si>
  <si>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</si>
  <si>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</si>
  <si>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</si>
  <si>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</si>
  <si>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</si>
  <si>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</si>
  <si>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</si>
  <si>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</si>
  <si>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</si>
  <si>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</si>
  <si>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</si>
  <si>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</si>
  <si>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</si>
  <si>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</si>
  <si>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</si>
  <si>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</si>
  <si>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</si>
  <si>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</si>
  <si>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</si>
  <si>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</si>
  <si>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</si>
  <si>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</si>
  <si>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</si>
  <si>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</si>
  <si>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</si>
  <si>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</si>
  <si>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</si>
  <si>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</si>
  <si>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</si>
  <si>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</si>
  <si>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</si>
  <si>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</si>
  <si>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</si>
  <si>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</si>
  <si>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</si>
  <si>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臼杵市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</si>
  <si>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</si>
  <si>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</si>
  <si>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</si>
  <si>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</si>
  <si>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</si>
  <si>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</si>
  <si>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</si>
  <si>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</si>
  <si>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</si>
  <si>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</si>
  <si>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</si>
  <si>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</si>
  <si>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</si>
  <si>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</si>
  <si>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</si>
  <si>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使用料収入や一般会計からの繰入金等の収益で、維持管理費や支払利息等の費用をどの程度賄えているかを表す指標です。100％を上回っているため、今後も経常経費の抑制に努めます。
②『累積欠損金比率』・・・営業活動により生じた損失で利益剰余金等で補填することできず複数年にわたり累積した指標です。0％となっていますが、人口減少等により使用料収入がが減少傾向にあり、更なる維持管理費等経費の削減に努めます。
③流動比率・・・短期的な債務に対する支払い能力を表す指標です。企業債償還金の割合が高く、現金預金の保有が少ないため類似団体平均値を大きく下回っています。今後も、現金預金の残高に注視し、流動資産の減少傾向も踏まえ、未払金の抑制等の改善が必要です。
④『企業債残高対事業規模比率』・・・使用料収入に対する企業債残高の割合であり、企業債残高の規模を表す指標です。企業債残高は減少傾向にあり、類似団体平均及び全国平均を下回っています。
⑤『経費回収率』・・・使用料で回収すべき経費を、どの程度使用料で賄えているかを表した指標です。類似団体平均をわずかに上回っています。
⑥『汚水処理原価』・・・有収水量１㎥あたりの汚水処理に要した費用であり、汚水資本費・汚水維持管理費の両方を含めた汚水処理に係るコストを表した指標です。類似団体平均値を下回っていますが、水洗化率は100％であり、今後も維持管理経費の削減に努めます。
⑦『施設利用率』・・・施設・設備が一日に対応可能な処理能力に対する、一日平均処理水量の割合であり、施設の利用状況や適正規模を判断する指標です。水洗化率は100％であるため今後も施設利用率が上がることは厳しい状況です。
⑧『水洗化率』・・現在処理区域内人口のうち、実際に水洗便所を設置して汚水処理している人口の割合を表した指標です。水洗化率は100％ですが、人口が減少していくと見込まれるため経営運営は厳しい見通しです。</t>
    <rPh sb="72" eb="73">
      <t>ウエ</t>
    </rPh>
    <rPh sb="317" eb="320">
      <t>ミハライキン</t>
    </rPh>
    <rPh sb="321" eb="323">
      <t>ヨクセイ</t>
    </rPh>
    <rPh sb="472" eb="476">
      <t>ルイジ</t>
    </rPh>
    <rPh sb="476" eb="478">
      <t>ヘイキン</t>
    </rPh>
    <rPh sb="483" eb="485">
      <t>ウワマワ</t>
    </rPh>
    <rPh sb="804" eb="806">
      <t>ミコ</t>
    </rPh>
    <phoneticPr fontId="16"/>
  </si>
  <si>
    <t>①有形固定資産減価償却率・・・有形固定資産のうち償却対象資産の減価償却がどの程度進んでいるかを示す指標です。全国平均や類似団体平均値を下回っていますが増加傾向にあり、注視する必要があります。
②管渠老朽化率・・・法定耐用年数を超た管渠延長の割合を表した指標で、管渠の老朽化度合いを示しています。管渠については耐用年数を経過しておらず、現状更新は行っていませんが、効率的な経営を促進させるため、長期的な更新・維持補修の計画を検討する必要があります。
③管渠改善率・・・当該年度に更新した管渠延長の割合を表した指標です。管渠の更新ペースや状況を把握するものですが、有形固定資産減価償却率等の指標を踏まえて、今後も計画的に管渠の更新計画を進める必要があります。</t>
    <rPh sb="83" eb="85">
      <t>チュウシ</t>
    </rPh>
    <rPh sb="87" eb="89">
      <t>ヒツヨウ</t>
    </rPh>
    <rPh sb="99" eb="102">
      <t>ロウキュウカ</t>
    </rPh>
    <rPh sb="211" eb="213">
      <t>ケントウ</t>
    </rPh>
    <rPh sb="225" eb="227">
      <t>カンキョ</t>
    </rPh>
    <rPh sb="227" eb="229">
      <t>カイゼン</t>
    </rPh>
    <rPh sb="229" eb="230">
      <t>リツ</t>
    </rPh>
    <rPh sb="233" eb="235">
      <t>トウガイ</t>
    </rPh>
    <rPh sb="235" eb="237">
      <t>ネンド</t>
    </rPh>
    <rPh sb="238" eb="240">
      <t>コウシン</t>
    </rPh>
    <rPh sb="242" eb="244">
      <t>カンキョ</t>
    </rPh>
    <rPh sb="244" eb="246">
      <t>エンチョウ</t>
    </rPh>
    <rPh sb="247" eb="249">
      <t>ワリアイ</t>
    </rPh>
    <rPh sb="250" eb="251">
      <t>ヒョウ</t>
    </rPh>
    <rPh sb="253" eb="255">
      <t>シヒョウ</t>
    </rPh>
    <rPh sb="258" eb="260">
      <t>カンキョ</t>
    </rPh>
    <rPh sb="261" eb="263">
      <t>コウシン</t>
    </rPh>
    <rPh sb="267" eb="269">
      <t>ジョウキョウ</t>
    </rPh>
    <rPh sb="270" eb="272">
      <t>ハアク</t>
    </rPh>
    <rPh sb="291" eb="292">
      <t>トウ</t>
    </rPh>
    <rPh sb="293" eb="295">
      <t>シヒョウ</t>
    </rPh>
    <rPh sb="296" eb="297">
      <t>フ</t>
    </rPh>
    <rPh sb="301" eb="303">
      <t>コンゴ</t>
    </rPh>
    <rPh sb="304" eb="307">
      <t>ケイカクテキ</t>
    </rPh>
    <rPh sb="308" eb="310">
      <t>カンキョ</t>
    </rPh>
    <rPh sb="311" eb="313">
      <t>コウシン</t>
    </rPh>
    <rPh sb="313" eb="315">
      <t>ケイカク</t>
    </rPh>
    <rPh sb="316" eb="317">
      <t>スス</t>
    </rPh>
    <rPh sb="319" eb="321">
      <t>ヒツヨウ</t>
    </rPh>
    <phoneticPr fontId="16"/>
  </si>
  <si>
    <t>　本市の漁業集落排水事業は、水洗化率が100％となっていますが、処理区域内人口が少なく、人口減少による使用料収入の減少や、施設の老朽化による費用の増加が懸念されます。持続可能な安定した経営を図るために、引き続き『下水道事業経営戦略』による中長期的な財政マネジメントに努め、「広域化・共同化」による経営基盤の強化、「ストックマネジメント」による効率的な施設管理等、有効な施策を着実に実行していく必要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</si>
</sst>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color theme="1"/>
      <name val="ＭＳ ゴシック"/>
      <family val="3"/>
    </font>
    <font>
      <sz val="6"/>
      <name val="ＭＳ Ｐゴシック"/>
      <family val="3"/>
    </font>
    <font>
      <sz val="11"/>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9B0-4310-B248-C0FDF29A157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c:v>
                </c:pt>
                <c:pt idx="2">
                  <c:v>0.01</c:v>
                </c:pt>
                <c:pt idx="3">
                  <c:v>0.01</c:v>
                </c:pt>
                <c:pt idx="4" formatCode="#,##0.00;&quot;△&quot;#,##0.00">
                  <c:v>0</c:v>
                </c:pt>
              </c:numCache>
            </c:numRef>
          </c:val>
          <c:smooth val="0"/>
          <c:extLst>
            <c:ext xmlns:c16="http://schemas.microsoft.com/office/drawing/2014/chart" uri="{C3380CC4-5D6E-409C-BE32-E72D297353CC}">
              <c16:uniqueId val="{00000001-D9B0-4310-B248-C0FDF29A157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27.94</c:v>
                </c:pt>
                <c:pt idx="2">
                  <c:v>32.35</c:v>
                </c:pt>
                <c:pt idx="3">
                  <c:v>30.88</c:v>
                </c:pt>
                <c:pt idx="4">
                  <c:v>25</c:v>
                </c:pt>
              </c:numCache>
            </c:numRef>
          </c:val>
          <c:extLst>
            <c:ext xmlns:c16="http://schemas.microsoft.com/office/drawing/2014/chart" uri="{C3380CC4-5D6E-409C-BE32-E72D297353CC}">
              <c16:uniqueId val="{00000000-CC4C-4F88-ABCB-3C18DEA6DBE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30.19</c:v>
                </c:pt>
                <c:pt idx="2">
                  <c:v>28.77</c:v>
                </c:pt>
                <c:pt idx="3">
                  <c:v>26.22</c:v>
                </c:pt>
                <c:pt idx="4">
                  <c:v>26.12</c:v>
                </c:pt>
              </c:numCache>
            </c:numRef>
          </c:val>
          <c:smooth val="0"/>
          <c:extLst>
            <c:ext xmlns:c16="http://schemas.microsoft.com/office/drawing/2014/chart" uri="{C3380CC4-5D6E-409C-BE32-E72D297353CC}">
              <c16:uniqueId val="{00000001-CC4C-4F88-ABCB-3C18DEA6DBE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F1A3-4469-87BD-514CF0D5135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79.09</c:v>
                </c:pt>
                <c:pt idx="2">
                  <c:v>78.900000000000006</c:v>
                </c:pt>
                <c:pt idx="3">
                  <c:v>78.03</c:v>
                </c:pt>
                <c:pt idx="4">
                  <c:v>78.55</c:v>
                </c:pt>
              </c:numCache>
            </c:numRef>
          </c:val>
          <c:smooth val="0"/>
          <c:extLst>
            <c:ext xmlns:c16="http://schemas.microsoft.com/office/drawing/2014/chart" uri="{C3380CC4-5D6E-409C-BE32-E72D297353CC}">
              <c16:uniqueId val="{00000001-F1A3-4469-87BD-514CF0D5135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83.96</c:v>
                </c:pt>
                <c:pt idx="2">
                  <c:v>115.62</c:v>
                </c:pt>
                <c:pt idx="3">
                  <c:v>100.85</c:v>
                </c:pt>
                <c:pt idx="4">
                  <c:v>117.69</c:v>
                </c:pt>
              </c:numCache>
            </c:numRef>
          </c:val>
          <c:extLst>
            <c:ext xmlns:c16="http://schemas.microsoft.com/office/drawing/2014/chart" uri="{C3380CC4-5D6E-409C-BE32-E72D297353CC}">
              <c16:uniqueId val="{00000000-AF98-4407-A79C-558BD071F77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101.18</c:v>
                </c:pt>
                <c:pt idx="2">
                  <c:v>99.89</c:v>
                </c:pt>
                <c:pt idx="3">
                  <c:v>104.12</c:v>
                </c:pt>
                <c:pt idx="4">
                  <c:v>105.98</c:v>
                </c:pt>
              </c:numCache>
            </c:numRef>
          </c:val>
          <c:smooth val="0"/>
          <c:extLst>
            <c:ext xmlns:c16="http://schemas.microsoft.com/office/drawing/2014/chart" uri="{C3380CC4-5D6E-409C-BE32-E72D297353CC}">
              <c16:uniqueId val="{00000001-AF98-4407-A79C-558BD071F77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4.72</c:v>
                </c:pt>
                <c:pt idx="2">
                  <c:v>9.44</c:v>
                </c:pt>
                <c:pt idx="3">
                  <c:v>14.06</c:v>
                </c:pt>
                <c:pt idx="4">
                  <c:v>18.690000000000001</c:v>
                </c:pt>
              </c:numCache>
            </c:numRef>
          </c:val>
          <c:extLst>
            <c:ext xmlns:c16="http://schemas.microsoft.com/office/drawing/2014/chart" uri="{C3380CC4-5D6E-409C-BE32-E72D297353CC}">
              <c16:uniqueId val="{00000000-6BA7-43ED-B778-18B0F4A44EC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20.14</c:v>
                </c:pt>
                <c:pt idx="2">
                  <c:v>23.17</c:v>
                </c:pt>
                <c:pt idx="3">
                  <c:v>25.29</c:v>
                </c:pt>
                <c:pt idx="4">
                  <c:v>28.31</c:v>
                </c:pt>
              </c:numCache>
            </c:numRef>
          </c:val>
          <c:smooth val="0"/>
          <c:extLst>
            <c:ext xmlns:c16="http://schemas.microsoft.com/office/drawing/2014/chart" uri="{C3380CC4-5D6E-409C-BE32-E72D297353CC}">
              <c16:uniqueId val="{00000001-6BA7-43ED-B778-18B0F4A44EC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214-4E59-9321-6C417138568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3214-4E59-9321-6C417138568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133.49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FEB-440D-A7D8-F1A1D3DC3C5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140.63</c:v>
                </c:pt>
                <c:pt idx="2">
                  <c:v>163.84</c:v>
                </c:pt>
                <c:pt idx="3">
                  <c:v>176.46</c:v>
                </c:pt>
                <c:pt idx="4">
                  <c:v>181.51</c:v>
                </c:pt>
              </c:numCache>
            </c:numRef>
          </c:val>
          <c:smooth val="0"/>
          <c:extLst>
            <c:ext xmlns:c16="http://schemas.microsoft.com/office/drawing/2014/chart" uri="{C3380CC4-5D6E-409C-BE32-E72D297353CC}">
              <c16:uniqueId val="{00000001-8FEB-440D-A7D8-F1A1D3DC3C5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34.25</c:v>
                </c:pt>
                <c:pt idx="2">
                  <c:v>42.45</c:v>
                </c:pt>
                <c:pt idx="3">
                  <c:v>44.79</c:v>
                </c:pt>
                <c:pt idx="4">
                  <c:v>42.61</c:v>
                </c:pt>
              </c:numCache>
            </c:numRef>
          </c:val>
          <c:extLst>
            <c:ext xmlns:c16="http://schemas.microsoft.com/office/drawing/2014/chart" uri="{C3380CC4-5D6E-409C-BE32-E72D297353CC}">
              <c16:uniqueId val="{00000000-2550-4071-9597-B8B935FF786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56.53</c:v>
                </c:pt>
                <c:pt idx="2">
                  <c:v>59.66</c:v>
                </c:pt>
                <c:pt idx="3">
                  <c:v>61.64</c:v>
                </c:pt>
                <c:pt idx="4">
                  <c:v>69.819999999999993</c:v>
                </c:pt>
              </c:numCache>
            </c:numRef>
          </c:val>
          <c:smooth val="0"/>
          <c:extLst>
            <c:ext xmlns:c16="http://schemas.microsoft.com/office/drawing/2014/chart" uri="{C3380CC4-5D6E-409C-BE32-E72D297353CC}">
              <c16:uniqueId val="{00000001-2550-4071-9597-B8B935FF786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1501.15</c:v>
                </c:pt>
                <c:pt idx="2">
                  <c:v>394.89</c:v>
                </c:pt>
                <c:pt idx="3">
                  <c:v>349.83</c:v>
                </c:pt>
                <c:pt idx="4" formatCode="#,##0.00;&quot;△&quot;#,##0.00">
                  <c:v>0</c:v>
                </c:pt>
              </c:numCache>
            </c:numRef>
          </c:val>
          <c:extLst>
            <c:ext xmlns:c16="http://schemas.microsoft.com/office/drawing/2014/chart" uri="{C3380CC4-5D6E-409C-BE32-E72D297353CC}">
              <c16:uniqueId val="{00000000-F714-46F0-9B14-DF276240778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1095.52</c:v>
                </c:pt>
                <c:pt idx="2">
                  <c:v>1056.55</c:v>
                </c:pt>
                <c:pt idx="3">
                  <c:v>1278.54</c:v>
                </c:pt>
                <c:pt idx="4">
                  <c:v>1149.7</c:v>
                </c:pt>
              </c:numCache>
            </c:numRef>
          </c:val>
          <c:smooth val="0"/>
          <c:extLst>
            <c:ext xmlns:c16="http://schemas.microsoft.com/office/drawing/2014/chart" uri="{C3380CC4-5D6E-409C-BE32-E72D297353CC}">
              <c16:uniqueId val="{00000001-F714-46F0-9B14-DF276240778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41.37</c:v>
                </c:pt>
                <c:pt idx="2">
                  <c:v>35.82</c:v>
                </c:pt>
                <c:pt idx="3">
                  <c:v>36.520000000000003</c:v>
                </c:pt>
                <c:pt idx="4">
                  <c:v>36</c:v>
                </c:pt>
              </c:numCache>
            </c:numRef>
          </c:val>
          <c:extLst>
            <c:ext xmlns:c16="http://schemas.microsoft.com/office/drawing/2014/chart" uri="{C3380CC4-5D6E-409C-BE32-E72D297353CC}">
              <c16:uniqueId val="{00000000-A57C-49F6-ACE8-BF8E407CFA9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39.64</c:v>
                </c:pt>
                <c:pt idx="2">
                  <c:v>40</c:v>
                </c:pt>
                <c:pt idx="3">
                  <c:v>38.74</c:v>
                </c:pt>
                <c:pt idx="4">
                  <c:v>35.96</c:v>
                </c:pt>
              </c:numCache>
            </c:numRef>
          </c:val>
          <c:smooth val="0"/>
          <c:extLst>
            <c:ext xmlns:c16="http://schemas.microsoft.com/office/drawing/2014/chart" uri="{C3380CC4-5D6E-409C-BE32-E72D297353CC}">
              <c16:uniqueId val="{00000001-A57C-49F6-ACE8-BF8E407CFA9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369.26</c:v>
                </c:pt>
                <c:pt idx="2">
                  <c:v>426.71</c:v>
                </c:pt>
                <c:pt idx="3">
                  <c:v>431.9</c:v>
                </c:pt>
                <c:pt idx="4">
                  <c:v>436.29</c:v>
                </c:pt>
              </c:numCache>
            </c:numRef>
          </c:val>
          <c:extLst>
            <c:ext xmlns:c16="http://schemas.microsoft.com/office/drawing/2014/chart" uri="{C3380CC4-5D6E-409C-BE32-E72D297353CC}">
              <c16:uniqueId val="{00000000-0389-4410-BC1E-31752F0ABE0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449.72</c:v>
                </c:pt>
                <c:pt idx="2">
                  <c:v>437.27</c:v>
                </c:pt>
                <c:pt idx="3">
                  <c:v>456.72</c:v>
                </c:pt>
                <c:pt idx="4">
                  <c:v>481.96</c:v>
                </c:pt>
              </c:numCache>
            </c:numRef>
          </c:val>
          <c:smooth val="0"/>
          <c:extLst>
            <c:ext xmlns:c16="http://schemas.microsoft.com/office/drawing/2014/chart" uri="{C3380CC4-5D6E-409C-BE32-E72D297353CC}">
              <c16:uniqueId val="{00000001-0389-4410-BC1E-31752F0ABE0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臼杵市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漁業集落排水</v>
      </c>
      <c r="Q8" s="34"/>
      <c r="R8" s="34"/>
      <c r="S8" s="34"/>
      <c r="T8" s="34"/>
      <c r="U8" s="34"/>
      <c r="V8" s="34"/>
      <c r="W8" s="34" t="str">
        <f>データ!L6</f>
        <v>H2</v>
      </c>
      <c r="X8" s="34"/>
      <c r="Y8" s="34"/>
      <c r="Z8" s="34"/>
      <c r="AA8" s="34"/>
      <c r="AB8" s="34"/>
      <c r="AC8" s="34"/>
      <c r="AD8" s="35" t="str">
        <f>データ!$M$6</f>
        <v>非設置</v>
      </c>
      <c r="AE8" s="35"/>
      <c r="AF8" s="35"/>
      <c r="AG8" s="35"/>
      <c r="AH8" s="35"/>
      <c r="AI8" s="35"/>
      <c r="AJ8" s="35"/>
      <c r="AK8" s="3"/>
      <c r="AL8" s="36">
        <f>データ!S6</f>
        <v>35620</v>
      </c>
      <c r="AM8" s="36"/>
      <c r="AN8" s="36"/>
      <c r="AO8" s="36"/>
      <c r="AP8" s="36"/>
      <c r="AQ8" s="36"/>
      <c r="AR8" s="36"/>
      <c r="AS8" s="36"/>
      <c r="AT8" s="37">
        <f>データ!T6</f>
        <v>291.2</v>
      </c>
      <c r="AU8" s="37"/>
      <c r="AV8" s="37"/>
      <c r="AW8" s="37"/>
      <c r="AX8" s="37"/>
      <c r="AY8" s="37"/>
      <c r="AZ8" s="37"/>
      <c r="BA8" s="37"/>
      <c r="BB8" s="37">
        <f>データ!U6</f>
        <v>122.32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71.7</v>
      </c>
      <c r="J10" s="37"/>
      <c r="K10" s="37"/>
      <c r="L10" s="37"/>
      <c r="M10" s="37"/>
      <c r="N10" s="37"/>
      <c r="O10" s="37"/>
      <c r="P10" s="37">
        <f>データ!P6</f>
        <v>0.27</v>
      </c>
      <c r="Q10" s="37"/>
      <c r="R10" s="37"/>
      <c r="S10" s="37"/>
      <c r="T10" s="37"/>
      <c r="U10" s="37"/>
      <c r="V10" s="37"/>
      <c r="W10" s="37">
        <f>データ!Q6</f>
        <v>110.3</v>
      </c>
      <c r="X10" s="37"/>
      <c r="Y10" s="37"/>
      <c r="Z10" s="37"/>
      <c r="AA10" s="37"/>
      <c r="AB10" s="37"/>
      <c r="AC10" s="37"/>
      <c r="AD10" s="36">
        <f>データ!R6</f>
        <v>2920</v>
      </c>
      <c r="AE10" s="36"/>
      <c r="AF10" s="36"/>
      <c r="AG10" s="36"/>
      <c r="AH10" s="36"/>
      <c r="AI10" s="36"/>
      <c r="AJ10" s="36"/>
      <c r="AK10" s="2"/>
      <c r="AL10" s="36">
        <f>データ!V6</f>
        <v>94</v>
      </c>
      <c r="AM10" s="36"/>
      <c r="AN10" s="36"/>
      <c r="AO10" s="36"/>
      <c r="AP10" s="36"/>
      <c r="AQ10" s="36"/>
      <c r="AR10" s="36"/>
      <c r="AS10" s="36"/>
      <c r="AT10" s="37">
        <f>データ!W6</f>
        <v>0.02</v>
      </c>
      <c r="AU10" s="37"/>
      <c r="AV10" s="37"/>
      <c r="AW10" s="37"/>
      <c r="AX10" s="37"/>
      <c r="AY10" s="37"/>
      <c r="AZ10" s="37"/>
      <c r="BA10" s="37"/>
      <c r="BB10" s="37">
        <f>データ!X6</f>
        <v>4700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【102.33】</v>
      </c>
      <c r="F85" s="12" t="str">
        <f>データ!AT6</f>
        <v>【114.08】</v>
      </c>
      <c r="G85" s="12" t="str">
        <f>データ!BE6</f>
        <v>【68.63】</v>
      </c>
      <c r="H85" s="12" t="str">
        <f>データ!BP6</f>
        <v>【1,069.89】</v>
      </c>
      <c r="I85" s="12" t="str">
        <f>データ!CA6</f>
        <v>【39.89】</v>
      </c>
      <c r="J85" s="12" t="str">
        <f>データ!CL6</f>
        <v>【426.52】</v>
      </c>
      <c r="K85" s="12" t="str">
        <f>データ!CW6</f>
        <v>【28.16】</v>
      </c>
      <c r="L85" s="12" t="str">
        <f>データ!DH6</f>
        <v>【80.73】</v>
      </c>
      <c r="M85" s="12" t="str">
        <f>データ!DS6</f>
        <v>【30.98】</v>
      </c>
      <c r="N85" s="12" t="str">
        <f>データ!ED6</f>
        <v>【0.00】</v>
      </c>
      <c r="O85" s="12" t="str">
        <f>データ!EO6</f>
        <v>【0.00】</v>
      </c>
    </row>
  </sheetData>
  <sheetProtection algorithmName="SHA-512" hashValue="T5JsY44BWD4FFILA2A1YGB3M/pfvwmnVusGXLMohcsoyXT92ZSsp4eg3QhRU9XXIhcMoJOwKfiRUWmWAAo04qA==" saltValue="VbyL5ZXRHk1py+8pJNvCA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442062</v>
      </c>
      <c r="D6" s="19">
        <f t="shared" si="3"/>
        <v>46</v>
      </c>
      <c r="E6" s="19">
        <f t="shared" si="3"/>
        <v>17</v>
      </c>
      <c r="F6" s="19">
        <f t="shared" si="3"/>
        <v>6</v>
      </c>
      <c r="G6" s="19">
        <f t="shared" si="3"/>
        <v>0</v>
      </c>
      <c r="H6" s="19" t="str">
        <f t="shared" si="3"/>
        <v>大分県　臼杵市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71.7</v>
      </c>
      <c r="P6" s="20">
        <f t="shared" si="3"/>
        <v>0.27</v>
      </c>
      <c r="Q6" s="20">
        <f t="shared" si="3"/>
        <v>110.3</v>
      </c>
      <c r="R6" s="20">
        <f t="shared" si="3"/>
        <v>2920</v>
      </c>
      <c r="S6" s="20">
        <f t="shared" si="3"/>
        <v>35620</v>
      </c>
      <c r="T6" s="20">
        <f t="shared" si="3"/>
        <v>291.2</v>
      </c>
      <c r="U6" s="20">
        <f t="shared" si="3"/>
        <v>122.32</v>
      </c>
      <c r="V6" s="20">
        <f t="shared" si="3"/>
        <v>94</v>
      </c>
      <c r="W6" s="20">
        <f t="shared" si="3"/>
        <v>0.02</v>
      </c>
      <c r="X6" s="20">
        <f t="shared" si="3"/>
        <v>4700</v>
      </c>
      <c r="Y6" s="21" t="str">
        <f>IF(Y7="",NA(),Y7)</f>
        <v>-</v>
      </c>
      <c r="Z6" s="21">
        <f t="shared" ref="Z6:AH6" si="4">IF(Z7="",NA(),Z7)</f>
        <v>83.96</v>
      </c>
      <c r="AA6" s="21">
        <f t="shared" si="4"/>
        <v>115.62</v>
      </c>
      <c r="AB6" s="21">
        <f t="shared" si="4"/>
        <v>100.85</v>
      </c>
      <c r="AC6" s="21">
        <f t="shared" si="4"/>
        <v>117.69</v>
      </c>
      <c r="AD6" s="21" t="str">
        <f t="shared" si="4"/>
        <v>-</v>
      </c>
      <c r="AE6" s="21">
        <f t="shared" si="4"/>
        <v>101.18</v>
      </c>
      <c r="AF6" s="21">
        <f t="shared" si="4"/>
        <v>99.89</v>
      </c>
      <c r="AG6" s="21">
        <f t="shared" si="4"/>
        <v>104.12</v>
      </c>
      <c r="AH6" s="21">
        <f t="shared" si="4"/>
        <v>105.98</v>
      </c>
      <c r="AI6" s="20" t="str">
        <f>IF(AI7="","",IF(AI7="-","【-】","【"&amp;SUBSTITUTE(TEXT(AI7,"#,##0.00"),"-","△")&amp;"】"))</f>
        <v>【102.33】</v>
      </c>
      <c r="AJ6" s="21" t="str">
        <f>IF(AJ7="",NA(),AJ7)</f>
        <v>-</v>
      </c>
      <c r="AK6" s="21">
        <f t="shared" ref="AK6:AS6" si="5">IF(AK7="",NA(),AK7)</f>
        <v>133.49</v>
      </c>
      <c r="AL6" s="20">
        <f t="shared" si="5"/>
        <v>0</v>
      </c>
      <c r="AM6" s="20">
        <f t="shared" si="5"/>
        <v>0</v>
      </c>
      <c r="AN6" s="20">
        <f t="shared" si="5"/>
        <v>0</v>
      </c>
      <c r="AO6" s="21" t="str">
        <f t="shared" si="5"/>
        <v>-</v>
      </c>
      <c r="AP6" s="21">
        <f t="shared" si="5"/>
        <v>140.63</v>
      </c>
      <c r="AQ6" s="21">
        <f t="shared" si="5"/>
        <v>163.84</v>
      </c>
      <c r="AR6" s="21">
        <f t="shared" si="5"/>
        <v>176.46</v>
      </c>
      <c r="AS6" s="21">
        <f t="shared" si="5"/>
        <v>181.51</v>
      </c>
      <c r="AT6" s="20" t="str">
        <f>IF(AT7="","",IF(AT7="-","【-】","【"&amp;SUBSTITUTE(TEXT(AT7,"#,##0.00"),"-","△")&amp;"】"))</f>
        <v>【114.08】</v>
      </c>
      <c r="AU6" s="21" t="str">
        <f>IF(AU7="",NA(),AU7)</f>
        <v>-</v>
      </c>
      <c r="AV6" s="21">
        <f t="shared" ref="AV6:BD6" si="6">IF(AV7="",NA(),AV7)</f>
        <v>34.25</v>
      </c>
      <c r="AW6" s="21">
        <f t="shared" si="6"/>
        <v>42.45</v>
      </c>
      <c r="AX6" s="21">
        <f t="shared" si="6"/>
        <v>44.79</v>
      </c>
      <c r="AY6" s="21">
        <f t="shared" si="6"/>
        <v>42.61</v>
      </c>
      <c r="AZ6" s="21" t="str">
        <f t="shared" si="6"/>
        <v>-</v>
      </c>
      <c r="BA6" s="21">
        <f t="shared" si="6"/>
        <v>56.53</v>
      </c>
      <c r="BB6" s="21">
        <f t="shared" si="6"/>
        <v>59.66</v>
      </c>
      <c r="BC6" s="21">
        <f t="shared" si="6"/>
        <v>61.64</v>
      </c>
      <c r="BD6" s="21">
        <f t="shared" si="6"/>
        <v>69.819999999999993</v>
      </c>
      <c r="BE6" s="20" t="str">
        <f>IF(BE7="","",IF(BE7="-","【-】","【"&amp;SUBSTITUTE(TEXT(BE7,"#,##0.00"),"-","△")&amp;"】"))</f>
        <v>【68.63】</v>
      </c>
      <c r="BF6" s="21" t="str">
        <f>IF(BF7="",NA(),BF7)</f>
        <v>-</v>
      </c>
      <c r="BG6" s="21">
        <f t="shared" ref="BG6:BO6" si="7">IF(BG7="",NA(),BG7)</f>
        <v>1501.15</v>
      </c>
      <c r="BH6" s="21">
        <f t="shared" si="7"/>
        <v>394.89</v>
      </c>
      <c r="BI6" s="21">
        <f t="shared" si="7"/>
        <v>349.83</v>
      </c>
      <c r="BJ6" s="20">
        <f t="shared" si="7"/>
        <v>0</v>
      </c>
      <c r="BK6" s="21" t="str">
        <f t="shared" si="7"/>
        <v>-</v>
      </c>
      <c r="BL6" s="21">
        <f t="shared" si="7"/>
        <v>1095.52</v>
      </c>
      <c r="BM6" s="21">
        <f t="shared" si="7"/>
        <v>1056.55</v>
      </c>
      <c r="BN6" s="21">
        <f t="shared" si="7"/>
        <v>1278.54</v>
      </c>
      <c r="BO6" s="21">
        <f t="shared" si="7"/>
        <v>1149.7</v>
      </c>
      <c r="BP6" s="20" t="str">
        <f>IF(BP7="","",IF(BP7="-","【-】","【"&amp;SUBSTITUTE(TEXT(BP7,"#,##0.00"),"-","△")&amp;"】"))</f>
        <v>【1,069.89】</v>
      </c>
      <c r="BQ6" s="21" t="str">
        <f>IF(BQ7="",NA(),BQ7)</f>
        <v>-</v>
      </c>
      <c r="BR6" s="21">
        <f t="shared" ref="BR6:BZ6" si="8">IF(BR7="",NA(),BR7)</f>
        <v>41.37</v>
      </c>
      <c r="BS6" s="21">
        <f t="shared" si="8"/>
        <v>35.82</v>
      </c>
      <c r="BT6" s="21">
        <f t="shared" si="8"/>
        <v>36.520000000000003</v>
      </c>
      <c r="BU6" s="21">
        <f t="shared" si="8"/>
        <v>36</v>
      </c>
      <c r="BV6" s="21" t="str">
        <f t="shared" si="8"/>
        <v>-</v>
      </c>
      <c r="BW6" s="21">
        <f t="shared" si="8"/>
        <v>39.64</v>
      </c>
      <c r="BX6" s="21">
        <f t="shared" si="8"/>
        <v>40</v>
      </c>
      <c r="BY6" s="21">
        <f t="shared" si="8"/>
        <v>38.74</v>
      </c>
      <c r="BZ6" s="21">
        <f t="shared" si="8"/>
        <v>35.96</v>
      </c>
      <c r="CA6" s="20" t="str">
        <f>IF(CA7="","",IF(CA7="-","【-】","【"&amp;SUBSTITUTE(TEXT(CA7,"#,##0.00"),"-","△")&amp;"】"))</f>
        <v>【39.89】</v>
      </c>
      <c r="CB6" s="21" t="str">
        <f>IF(CB7="",NA(),CB7)</f>
        <v>-</v>
      </c>
      <c r="CC6" s="21">
        <f t="shared" ref="CC6:CK6" si="9">IF(CC7="",NA(),CC7)</f>
        <v>369.26</v>
      </c>
      <c r="CD6" s="21">
        <f t="shared" si="9"/>
        <v>426.71</v>
      </c>
      <c r="CE6" s="21">
        <f t="shared" si="9"/>
        <v>431.9</v>
      </c>
      <c r="CF6" s="21">
        <f t="shared" si="9"/>
        <v>436.29</v>
      </c>
      <c r="CG6" s="21" t="str">
        <f t="shared" si="9"/>
        <v>-</v>
      </c>
      <c r="CH6" s="21">
        <f t="shared" si="9"/>
        <v>449.72</v>
      </c>
      <c r="CI6" s="21">
        <f t="shared" si="9"/>
        <v>437.27</v>
      </c>
      <c r="CJ6" s="21">
        <f t="shared" si="9"/>
        <v>456.72</v>
      </c>
      <c r="CK6" s="21">
        <f t="shared" si="9"/>
        <v>481.96</v>
      </c>
      <c r="CL6" s="20" t="str">
        <f>IF(CL7="","",IF(CL7="-","【-】","【"&amp;SUBSTITUTE(TEXT(CL7,"#,##0.00"),"-","△")&amp;"】"))</f>
        <v>【426.52】</v>
      </c>
      <c r="CM6" s="21" t="str">
        <f>IF(CM7="",NA(),CM7)</f>
        <v>-</v>
      </c>
      <c r="CN6" s="21">
        <f t="shared" ref="CN6:CV6" si="10">IF(CN7="",NA(),CN7)</f>
        <v>27.94</v>
      </c>
      <c r="CO6" s="21">
        <f t="shared" si="10"/>
        <v>32.35</v>
      </c>
      <c r="CP6" s="21">
        <f t="shared" si="10"/>
        <v>30.88</v>
      </c>
      <c r="CQ6" s="21">
        <f t="shared" si="10"/>
        <v>25</v>
      </c>
      <c r="CR6" s="21" t="str">
        <f t="shared" si="10"/>
        <v>-</v>
      </c>
      <c r="CS6" s="21">
        <f t="shared" si="10"/>
        <v>30.19</v>
      </c>
      <c r="CT6" s="21">
        <f t="shared" si="10"/>
        <v>28.77</v>
      </c>
      <c r="CU6" s="21">
        <f t="shared" si="10"/>
        <v>26.22</v>
      </c>
      <c r="CV6" s="21">
        <f t="shared" si="10"/>
        <v>26.12</v>
      </c>
      <c r="CW6" s="20" t="str">
        <f>IF(CW7="","",IF(CW7="-","【-】","【"&amp;SUBSTITUTE(TEXT(CW7,"#,##0.00"),"-","△")&amp;"】"))</f>
        <v>【28.16】</v>
      </c>
      <c r="CX6" s="21" t="str">
        <f>IF(CX7="",NA(),CX7)</f>
        <v>-</v>
      </c>
      <c r="CY6" s="21">
        <f t="shared" ref="CY6:DG6" si="11">IF(CY7="",NA(),CY7)</f>
        <v>100</v>
      </c>
      <c r="CZ6" s="21">
        <f t="shared" si="11"/>
        <v>100</v>
      </c>
      <c r="DA6" s="21">
        <f t="shared" si="11"/>
        <v>100</v>
      </c>
      <c r="DB6" s="21">
        <f t="shared" si="11"/>
        <v>100</v>
      </c>
      <c r="DC6" s="21" t="str">
        <f t="shared" si="11"/>
        <v>-</v>
      </c>
      <c r="DD6" s="21">
        <f t="shared" si="11"/>
        <v>79.09</v>
      </c>
      <c r="DE6" s="21">
        <f t="shared" si="11"/>
        <v>78.900000000000006</v>
      </c>
      <c r="DF6" s="21">
        <f t="shared" si="11"/>
        <v>78.03</v>
      </c>
      <c r="DG6" s="21">
        <f t="shared" si="11"/>
        <v>78.55</v>
      </c>
      <c r="DH6" s="20" t="str">
        <f>IF(DH7="","",IF(DH7="-","【-】","【"&amp;SUBSTITUTE(TEXT(DH7,"#,##0.00"),"-","△")&amp;"】"))</f>
        <v>【80.73】</v>
      </c>
      <c r="DI6" s="21" t="str">
        <f>IF(DI7="",NA(),DI7)</f>
        <v>-</v>
      </c>
      <c r="DJ6" s="21">
        <f t="shared" ref="DJ6:DR6" si="12">IF(DJ7="",NA(),DJ7)</f>
        <v>4.72</v>
      </c>
      <c r="DK6" s="21">
        <f t="shared" si="12"/>
        <v>9.44</v>
      </c>
      <c r="DL6" s="21">
        <f t="shared" si="12"/>
        <v>14.06</v>
      </c>
      <c r="DM6" s="21">
        <f t="shared" si="12"/>
        <v>18.690000000000001</v>
      </c>
      <c r="DN6" s="21" t="str">
        <f t="shared" si="12"/>
        <v>-</v>
      </c>
      <c r="DO6" s="21">
        <f t="shared" si="12"/>
        <v>20.14</v>
      </c>
      <c r="DP6" s="21">
        <f t="shared" si="12"/>
        <v>23.17</v>
      </c>
      <c r="DQ6" s="21">
        <f t="shared" si="12"/>
        <v>25.29</v>
      </c>
      <c r="DR6" s="21">
        <f t="shared" si="12"/>
        <v>28.31</v>
      </c>
      <c r="DS6" s="20" t="str">
        <f>IF(DS7="","",IF(DS7="-","【-】","【"&amp;SUBSTITUTE(TEXT(DS7,"#,##0.00"),"-","△")&amp;"】"))</f>
        <v>【30.98】</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0">
        <f t="shared" si="14"/>
        <v>0</v>
      </c>
      <c r="EI6" s="20">
        <f t="shared" si="14"/>
        <v>0</v>
      </c>
      <c r="EJ6" s="21" t="str">
        <f t="shared" si="14"/>
        <v>-</v>
      </c>
      <c r="EK6" s="21">
        <f t="shared" si="14"/>
        <v>1.6</v>
      </c>
      <c r="EL6" s="21">
        <f t="shared" si="14"/>
        <v>0.01</v>
      </c>
      <c r="EM6" s="21">
        <f t="shared" si="14"/>
        <v>0.01</v>
      </c>
      <c r="EN6" s="20">
        <f t="shared" si="14"/>
        <v>0</v>
      </c>
      <c r="EO6" s="20" t="str">
        <f>IF(EO7="","",IF(EO7="-","【-】","【"&amp;SUBSTITUTE(TEXT(EO7,"#,##0.00"),"-","△")&amp;"】"))</f>
        <v>【0.00】</v>
      </c>
    </row>
    <row r="7" spans="1:148" s="22" customFormat="1" x14ac:dyDescent="0.15">
      <c r="A7" s="14"/>
      <c r="B7" s="23">
        <v>2023</v>
      </c>
      <c r="C7" s="23">
        <v>442062</v>
      </c>
      <c r="D7" s="23">
        <v>46</v>
      </c>
      <c r="E7" s="23">
        <v>17</v>
      </c>
      <c r="F7" s="23">
        <v>6</v>
      </c>
      <c r="G7" s="23">
        <v>0</v>
      </c>
      <c r="H7" s="23" t="s">
        <v>96</v>
      </c>
      <c r="I7" s="23" t="s">
        <v>97</v>
      </c>
      <c r="J7" s="23" t="s">
        <v>98</v>
      </c>
      <c r="K7" s="23" t="s">
        <v>99</v>
      </c>
      <c r="L7" s="23" t="s">
        <v>100</v>
      </c>
      <c r="M7" s="23" t="s">
        <v>101</v>
      </c>
      <c r="N7" s="24" t="s">
        <v>102</v>
      </c>
      <c r="O7" s="24">
        <v>71.7</v>
      </c>
      <c r="P7" s="24">
        <v>0.27</v>
      </c>
      <c r="Q7" s="24">
        <v>110.3</v>
      </c>
      <c r="R7" s="24">
        <v>2920</v>
      </c>
      <c r="S7" s="24">
        <v>35620</v>
      </c>
      <c r="T7" s="24">
        <v>291.2</v>
      </c>
      <c r="U7" s="24">
        <v>122.32</v>
      </c>
      <c r="V7" s="24">
        <v>94</v>
      </c>
      <c r="W7" s="24">
        <v>0.02</v>
      </c>
      <c r="X7" s="24">
        <v>4700</v>
      </c>
      <c r="Y7" s="24" t="s">
        <v>102</v>
      </c>
      <c r="Z7" s="24">
        <v>83.96</v>
      </c>
      <c r="AA7" s="24">
        <v>115.62</v>
      </c>
      <c r="AB7" s="24">
        <v>100.85</v>
      </c>
      <c r="AC7" s="24">
        <v>117.69</v>
      </c>
      <c r="AD7" s="24" t="s">
        <v>102</v>
      </c>
      <c r="AE7" s="24">
        <v>101.18</v>
      </c>
      <c r="AF7" s="24">
        <v>99.89</v>
      </c>
      <c r="AG7" s="24">
        <v>104.12</v>
      </c>
      <c r="AH7" s="24">
        <v>105.98</v>
      </c>
      <c r="AI7" s="24">
        <v>102.33</v>
      </c>
      <c r="AJ7" s="24" t="s">
        <v>102</v>
      </c>
      <c r="AK7" s="24">
        <v>133.49</v>
      </c>
      <c r="AL7" s="24">
        <v>0</v>
      </c>
      <c r="AM7" s="24">
        <v>0</v>
      </c>
      <c r="AN7" s="24">
        <v>0</v>
      </c>
      <c r="AO7" s="24" t="s">
        <v>102</v>
      </c>
      <c r="AP7" s="24">
        <v>140.63</v>
      </c>
      <c r="AQ7" s="24">
        <v>163.84</v>
      </c>
      <c r="AR7" s="24">
        <v>176.46</v>
      </c>
      <c r="AS7" s="24">
        <v>181.51</v>
      </c>
      <c r="AT7" s="24">
        <v>114.08</v>
      </c>
      <c r="AU7" s="24" t="s">
        <v>102</v>
      </c>
      <c r="AV7" s="24">
        <v>34.25</v>
      </c>
      <c r="AW7" s="24">
        <v>42.45</v>
      </c>
      <c r="AX7" s="24">
        <v>44.79</v>
      </c>
      <c r="AY7" s="24">
        <v>42.61</v>
      </c>
      <c r="AZ7" s="24" t="s">
        <v>102</v>
      </c>
      <c r="BA7" s="24">
        <v>56.53</v>
      </c>
      <c r="BB7" s="24">
        <v>59.66</v>
      </c>
      <c r="BC7" s="24">
        <v>61.64</v>
      </c>
      <c r="BD7" s="24">
        <v>69.819999999999993</v>
      </c>
      <c r="BE7" s="24">
        <v>68.63</v>
      </c>
      <c r="BF7" s="24" t="s">
        <v>102</v>
      </c>
      <c r="BG7" s="24">
        <v>1501.15</v>
      </c>
      <c r="BH7" s="24">
        <v>394.89</v>
      </c>
      <c r="BI7" s="24">
        <v>349.83</v>
      </c>
      <c r="BJ7" s="24">
        <v>0</v>
      </c>
      <c r="BK7" s="24" t="s">
        <v>102</v>
      </c>
      <c r="BL7" s="24">
        <v>1095.52</v>
      </c>
      <c r="BM7" s="24">
        <v>1056.55</v>
      </c>
      <c r="BN7" s="24">
        <v>1278.54</v>
      </c>
      <c r="BO7" s="24">
        <v>1149.7</v>
      </c>
      <c r="BP7" s="24">
        <v>1069.8900000000001</v>
      </c>
      <c r="BQ7" s="24" t="s">
        <v>102</v>
      </c>
      <c r="BR7" s="24">
        <v>41.37</v>
      </c>
      <c r="BS7" s="24">
        <v>35.82</v>
      </c>
      <c r="BT7" s="24">
        <v>36.520000000000003</v>
      </c>
      <c r="BU7" s="24">
        <v>36</v>
      </c>
      <c r="BV7" s="24" t="s">
        <v>102</v>
      </c>
      <c r="BW7" s="24">
        <v>39.64</v>
      </c>
      <c r="BX7" s="24">
        <v>40</v>
      </c>
      <c r="BY7" s="24">
        <v>38.74</v>
      </c>
      <c r="BZ7" s="24">
        <v>35.96</v>
      </c>
      <c r="CA7" s="24">
        <v>39.89</v>
      </c>
      <c r="CB7" s="24" t="s">
        <v>102</v>
      </c>
      <c r="CC7" s="24">
        <v>369.26</v>
      </c>
      <c r="CD7" s="24">
        <v>426.71</v>
      </c>
      <c r="CE7" s="24">
        <v>431.9</v>
      </c>
      <c r="CF7" s="24">
        <v>436.29</v>
      </c>
      <c r="CG7" s="24" t="s">
        <v>102</v>
      </c>
      <c r="CH7" s="24">
        <v>449.72</v>
      </c>
      <c r="CI7" s="24">
        <v>437.27</v>
      </c>
      <c r="CJ7" s="24">
        <v>456.72</v>
      </c>
      <c r="CK7" s="24">
        <v>481.96</v>
      </c>
      <c r="CL7" s="24">
        <v>426.52</v>
      </c>
      <c r="CM7" s="24" t="s">
        <v>102</v>
      </c>
      <c r="CN7" s="24">
        <v>27.94</v>
      </c>
      <c r="CO7" s="24">
        <v>32.35</v>
      </c>
      <c r="CP7" s="24">
        <v>30.88</v>
      </c>
      <c r="CQ7" s="24">
        <v>25</v>
      </c>
      <c r="CR7" s="24" t="s">
        <v>102</v>
      </c>
      <c r="CS7" s="24">
        <v>30.19</v>
      </c>
      <c r="CT7" s="24">
        <v>28.77</v>
      </c>
      <c r="CU7" s="24">
        <v>26.22</v>
      </c>
      <c r="CV7" s="24">
        <v>26.12</v>
      </c>
      <c r="CW7" s="24">
        <v>28.16</v>
      </c>
      <c r="CX7" s="24" t="s">
        <v>102</v>
      </c>
      <c r="CY7" s="24">
        <v>100</v>
      </c>
      <c r="CZ7" s="24">
        <v>100</v>
      </c>
      <c r="DA7" s="24">
        <v>100</v>
      </c>
      <c r="DB7" s="24">
        <v>100</v>
      </c>
      <c r="DC7" s="24" t="s">
        <v>102</v>
      </c>
      <c r="DD7" s="24">
        <v>79.09</v>
      </c>
      <c r="DE7" s="24">
        <v>78.900000000000006</v>
      </c>
      <c r="DF7" s="24">
        <v>78.03</v>
      </c>
      <c r="DG7" s="24">
        <v>78.55</v>
      </c>
      <c r="DH7" s="24">
        <v>80.73</v>
      </c>
      <c r="DI7" s="24" t="s">
        <v>102</v>
      </c>
      <c r="DJ7" s="24">
        <v>4.72</v>
      </c>
      <c r="DK7" s="24">
        <v>9.44</v>
      </c>
      <c r="DL7" s="24">
        <v>14.06</v>
      </c>
      <c r="DM7" s="24">
        <v>18.690000000000001</v>
      </c>
      <c r="DN7" s="24" t="s">
        <v>102</v>
      </c>
      <c r="DO7" s="24">
        <v>20.14</v>
      </c>
      <c r="DP7" s="24">
        <v>23.17</v>
      </c>
      <c r="DQ7" s="24">
        <v>25.29</v>
      </c>
      <c r="DR7" s="24">
        <v>28.31</v>
      </c>
      <c r="DS7" s="24">
        <v>30.98</v>
      </c>
      <c r="DT7" s="24" t="s">
        <v>102</v>
      </c>
      <c r="DU7" s="24">
        <v>0</v>
      </c>
      <c r="DV7" s="24">
        <v>0</v>
      </c>
      <c r="DW7" s="24">
        <v>0</v>
      </c>
      <c r="DX7" s="24">
        <v>0</v>
      </c>
      <c r="DY7" s="24" t="s">
        <v>102</v>
      </c>
      <c r="DZ7" s="24">
        <v>0</v>
      </c>
      <c r="EA7" s="24">
        <v>0</v>
      </c>
      <c r="EB7" s="24">
        <v>0</v>
      </c>
      <c r="EC7" s="24">
        <v>0</v>
      </c>
      <c r="ED7" s="24">
        <v>0</v>
      </c>
      <c r="EE7" s="24" t="s">
        <v>102</v>
      </c>
      <c r="EF7" s="24">
        <v>0</v>
      </c>
      <c r="EG7" s="24">
        <v>0</v>
      </c>
      <c r="EH7" s="24">
        <v>0</v>
      </c>
      <c r="EI7" s="24">
        <v>0</v>
      </c>
      <c r="EJ7" s="24" t="s">
        <v>102</v>
      </c>
      <c r="EK7" s="24">
        <v>1.6</v>
      </c>
      <c r="EL7" s="24">
        <v>0.01</v>
      </c>
      <c r="EM7" s="24">
        <v>0.01</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2025-01-24T07:22:20Z</dcterms:created>
  <dcterms:modified xsi:type="dcterms:W3CDTF">2025-02-19T02:34:02Z</dcterms:modified>
  <cp:category/>
</cp:coreProperties>
</file>