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v802269\市町村振興課共有\財政班\財政担当R7年度\決算統計\01普通会計\R5財政状況資料集\新しいフォルダー\"/>
    </mc:Choice>
  </mc:AlternateContent>
  <xr:revisionPtr revIDLastSave="0" documentId="13_ncr:1_{910ED041-3C91-477E-BC8C-10920E872636}" xr6:coauthVersionLast="47" xr6:coauthVersionMax="47" xr10:uidLastSave="{00000000-0000-0000-0000-000000000000}"/>
  <bookViews>
    <workbookView xWindow="4965" yWindow="720" windowWidth="20055" windowHeight="13815" tabRatio="87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BW34" i="10"/>
  <c r="C34" i="10"/>
  <c r="CO34" i="10" l="1"/>
  <c r="BW35" i="10"/>
  <c r="BW36" i="10" s="1"/>
  <c r="BW37" i="10" s="1"/>
  <c r="BW38" i="10" s="1"/>
  <c r="BW39" i="10" s="1"/>
  <c r="BW40" i="10" s="1"/>
  <c r="BW41"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BE34" i="10" s="1"/>
</calcChain>
</file>

<file path=xl/sharedStrings.xml><?xml version="1.0" encoding="utf-8"?>
<sst xmlns="http://schemas.openxmlformats.org/spreadsheetml/2006/main" count="1175" uniqueCount="580">
  <si>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</si>
  <si>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</si>
  <si>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</si>
  <si>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</si>
  <si>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</si>
  <si>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</si>
  <si>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</si>
  <si>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</si>
  <si>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</si>
  <si>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</si>
  <si>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</si>
  <si>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</si>
  <si>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</si>
  <si>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</si>
  <si>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</si>
  <si>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</si>
  <si>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</si>
  <si>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</si>
  <si>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</si>
  <si>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</si>
  <si>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</si>
  <si>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</si>
  <si>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</si>
  <si>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</si>
  <si>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</si>
  <si>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</si>
  <si>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</si>
  <si>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</si>
  <si>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</si>
  <si>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</si>
  <si>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</si>
  <si>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</si>
  <si>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</si>
  <si>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</si>
  <si>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</si>
  <si>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</si>
  <si>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</si>
  <si>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</si>
  <si>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</si>
  <si>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</si>
  <si>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</si>
  <si>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</si>
  <si>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</si>
  <si>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</si>
  <si>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</si>
  <si>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</si>
  <si>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</si>
  <si>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</si>
  <si>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</si>
  <si>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</si>
  <si>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</si>
  <si>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</si>
  <si>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</si>
  <si>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</si>
  <si>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</si>
  <si>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</si>
  <si>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</si>
  <si>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</si>
  <si>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</si>
  <si>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</si>
  <si>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</si>
  <si>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</si>
  <si>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</si>
  <si>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</si>
  <si>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</si>
  <si>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</si>
  <si>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</si>
  <si>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</si>
  <si>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</si>
  <si>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</si>
  <si>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</si>
  <si>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</si>
  <si>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</si>
  <si>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</si>
  <si>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</si>
  <si>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</si>
  <si>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</si>
  <si>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</si>
  <si>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</si>
  <si>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</si>
  <si>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</si>
  <si>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</si>
  <si>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</si>
  <si>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</si>
  <si>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</si>
  <si>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</si>
  <si>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</si>
  <si>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</si>
  <si>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</si>
  <si>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</si>
  <si>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</si>
  <si>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</si>
  <si>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</si>
  <si>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</si>
  <si>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玖珠町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</si>
  <si>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</si>
  <si>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</si>
  <si>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</si>
  <si>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</si>
  <si>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</si>
  <si>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</si>
  <si>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</si>
  <si>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</si>
  <si>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</si>
  <si>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</si>
  <si>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</si>
  <si>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</si>
  <si>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</si>
  <si>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</si>
  <si>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</si>
  <si>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</si>
  <si>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</si>
  <si>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</si>
  <si>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</si>
  <si>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</si>
  <si>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</si>
  <si>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</si>
  <si>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</si>
  <si>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</si>
  <si>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</si>
  <si>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</si>
  <si>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</si>
  <si>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</si>
  <si>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</si>
  <si>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</si>
  <si>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</si>
  <si>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</si>
  <si>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</si>
  <si>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</si>
  <si>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</si>
  <si>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</si>
  <si>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</si>
  <si>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</si>
  <si>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</si>
  <si>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</si>
  <si>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</si>
  <si>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</si>
  <si>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</si>
  <si>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</si>
  <si>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</si>
  <si>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</si>
  <si>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</si>
  <si>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</si>
  <si>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</si>
  <si>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</si>
  <si>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</si>
  <si>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</si>
  <si>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</si>
  <si>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</si>
  <si>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</si>
  <si>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</si>
  <si>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</si>
  <si>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</si>
  <si>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</si>
  <si>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</si>
  <si>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</si>
  <si>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</si>
  <si>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</si>
  <si>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</si>
  <si>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</si>
  <si>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</si>
  <si>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</si>
  <si>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</si>
  <si>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</si>
  <si>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</si>
  <si>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</si>
  <si>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</si>
  <si>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</si>
  <si>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</si>
  <si>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</si>
  <si>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</si>
  <si>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</si>
  <si>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</si>
  <si>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</si>
  <si>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</si>
  <si>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</si>
  <si>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</si>
  <si>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</si>
  <si>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</si>
  <si>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</si>
  <si>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</si>
  <si>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</si>
  <si>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</si>
  <si>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</si>
  <si>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</si>
  <si>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</si>
  <si>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</si>
  <si>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</si>
  <si>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</si>
  <si>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</si>
  <si>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</si>
  <si>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</si>
  <si>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</si>
  <si>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</si>
  <si>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</si>
  <si>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</si>
  <si>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</si>
  <si>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</si>
  <si>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</si>
  <si>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</si>
  <si>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</si>
  <si>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</si>
  <si>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</si>
  <si>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大分県玖珠町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</si>
  <si>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</si>
  <si>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</si>
  <si>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</si>
  <si>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</si>
  <si>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</si>
  <si>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</si>
  <si>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</si>
  <si>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</si>
  <si>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</si>
  <si>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</si>
  <si>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</si>
  <si>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</si>
  <si>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</si>
  <si>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</si>
  <si>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</si>
  <si>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</si>
  <si>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</si>
  <si>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</si>
  <si>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</si>
  <si>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</si>
  <si>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</si>
  <si>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</si>
  <si>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</si>
  <si>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</si>
  <si>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</si>
  <si>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</si>
  <si>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</si>
  <si>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</si>
  <si>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</si>
  <si>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</si>
  <si>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</si>
  <si>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</si>
  <si>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</si>
  <si>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</si>
  <si>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</si>
  <si>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</si>
  <si>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</si>
  <si>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</si>
  <si>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</si>
  <si>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</si>
  <si>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</si>
  <si>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</si>
  <si>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</si>
  <si>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</si>
  <si>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</si>
  <si>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</si>
  <si>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</si>
  <si>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</si>
  <si>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</si>
  <si>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</si>
  <si>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</si>
  <si>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</si>
  <si>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</si>
  <si>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</si>
  <si>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</si>
  <si>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</si>
  <si>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</si>
  <si>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</si>
  <si>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</si>
  <si>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</si>
  <si>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</si>
  <si>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</si>
  <si>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</si>
  <si>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</si>
  <si>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</si>
  <si>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</si>
  <si>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</si>
  <si>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</si>
  <si>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</si>
  <si>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</si>
  <si>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</si>
  <si>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</si>
  <si>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</si>
  <si>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</si>
  <si>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</si>
  <si>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</si>
  <si>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</si>
  <si>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</si>
  <si>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</si>
  <si>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</si>
  <si>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</si>
  <si>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</si>
  <si>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</si>
  <si>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</si>
  <si>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</si>
  <si>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</si>
  <si>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</si>
  <si>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</si>
  <si>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</si>
  <si>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</si>
  <si>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</si>
  <si>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</si>
  <si>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</si>
  <si>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</si>
  <si>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</si>
  <si>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</si>
  <si>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</si>
  <si>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</si>
  <si>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</si>
  <si>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</si>
  <si>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</si>
  <si>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</si>
  <si>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</si>
  <si>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</si>
  <si>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</si>
  <si>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</si>
  <si>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</si>
  <si>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</si>
  <si>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</si>
  <si>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</si>
  <si>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</si>
  <si>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</si>
  <si>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</si>
  <si>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</si>
  <si>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</si>
  <si>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</si>
  <si>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</si>
  <si>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</si>
  <si>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</si>
  <si>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</si>
  <si>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</si>
  <si>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</si>
  <si>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</si>
  <si>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</si>
  <si>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</si>
  <si>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</si>
  <si>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</si>
  <si>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</si>
  <si>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</si>
  <si>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</si>
  <si>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</si>
  <si>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</si>
  <si>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</si>
  <si>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</si>
  <si>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</si>
  <si>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</si>
  <si>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</si>
  <si>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</si>
  <si>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</si>
  <si>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</si>
  <si>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</si>
  <si>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</si>
  <si>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</si>
  <si>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</si>
  <si>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</si>
  <si>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</si>
  <si>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</si>
  <si>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</si>
  <si>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</si>
  <si>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</si>
  <si>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大分県玖珠町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</si>
  <si>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</si>
  <si>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</si>
  <si>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</si>
  <si>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</si>
  <si>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</si>
  <si>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</si>
  <si>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</si>
  <si>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</si>
  <si>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</si>
  <si>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</si>
  <si>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</si>
  <si>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</si>
  <si>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</si>
  <si>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</si>
  <si>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</si>
  <si>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</si>
  <si>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</si>
  <si>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</si>
  <si>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</si>
  <si>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</si>
  <si>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</si>
  <si>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</si>
  <si>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</si>
  <si>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</si>
  <si>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</si>
  <si>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</si>
  <si>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</si>
  <si>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</si>
  <si>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</si>
  <si>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</si>
  <si>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</si>
  <si>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</si>
  <si>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</si>
  <si>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</si>
  <si>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</si>
  <si>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</si>
  <si>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</si>
  <si>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</si>
  <si>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</si>
  <si>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</si>
  <si>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</si>
  <si>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</si>
  <si>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</si>
  <si>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</si>
  <si>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</si>
  <si>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</si>
  <si>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</si>
  <si>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</si>
  <si>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</si>
  <si>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</si>
  <si>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</si>
  <si>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</si>
  <si>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</si>
  <si>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</si>
  <si>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</si>
  <si>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</si>
  <si>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</si>
  <si>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</si>
  <si>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</si>
  <si>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</si>
  <si>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</si>
  <si>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</si>
  <si>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</si>
  <si>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</si>
  <si>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</si>
  <si>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</si>
  <si>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</si>
  <si>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</si>
  <si>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</si>
  <si>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</si>
  <si>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</si>
  <si>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</si>
  <si>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</si>
  <si>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</si>
  <si>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</si>
  <si>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</si>
  <si>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</si>
  <si>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</si>
  <si>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</si>
  <si>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</si>
  <si>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</si>
  <si>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</si>
  <si>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</si>
  <si>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</si>
  <si>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</si>
  <si>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</si>
  <si>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</si>
  <si>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</si>
  <si>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</si>
  <si>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</si>
  <si>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</si>
  <si>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</si>
  <si>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</si>
  <si>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</si>
  <si>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</si>
  <si>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</si>
  <si>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</si>
  <si>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</si>
  <si>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</si>
  <si>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</si>
  <si>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</si>
  <si>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</si>
  <si>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</si>
  <si>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</si>
  <si>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</si>
  <si>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</si>
  <si>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</si>
  <si>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</si>
  <si>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</si>
  <si>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</si>
  <si>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</si>
  <si>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</si>
  <si>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</si>
  <si>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</si>
  <si>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</si>
  <si>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</si>
  <si>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</si>
  <si>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</si>
  <si>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</si>
  <si>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</si>
  <si>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</si>
  <si>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</si>
  <si>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</si>
  <si>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</si>
  <si>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</si>
  <si>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</si>
  <si>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</si>
  <si>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</si>
  <si>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</si>
  <si>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</si>
  <si>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</si>
  <si>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</si>
  <si>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</si>
  <si>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</si>
  <si>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</si>
  <si>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</si>
  <si>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</si>
  <si>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</si>
  <si>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</si>
  <si>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</si>
  <si>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</si>
  <si>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</si>
  <si>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</si>
  <si>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</si>
  <si>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</si>
  <si>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</si>
  <si>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</si>
  <si>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</si>
  <si>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</si>
  <si>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</si>
  <si>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</si>
  <si>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</si>
  <si>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</si>
  <si>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</si>
  <si>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</si>
  <si>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</si>
  <si>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</si>
  <si>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</si>
  <si>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</si>
  <si>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</si>
  <si>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</si>
  <si>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</si>
  <si>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</si>
  <si>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</si>
  <si>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</si>
  <si>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</si>
  <si>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</si>
  <si>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</si>
  <si>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</si>
  <si>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</si>
  <si>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</si>
  <si>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</si>
  <si>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</si>
  <si>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</si>
  <si>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</si>
  <si>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</si>
  <si>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1.13</t>
  </si>
  <si>
    <t>▲ 5.90</t>
  </si>
  <si>
    <t>▲ 7.65</t>
  </si>
  <si>
    <t>▲ 1.49</t>
  </si>
  <si>
    <t>▲ 5.17</t>
  </si>
  <si>
    <t>水道事業会計</t>
  </si>
  <si>
    <t>一般会計</t>
  </si>
  <si>
    <t>介護保険事業特別会計</t>
  </si>
  <si>
    <t>国民健康保険事業特別会計</t>
  </si>
  <si>
    <t>後期高齢者医療事業特別会計</t>
  </si>
  <si>
    <t>簡易水道特別会計</t>
  </si>
  <si>
    <t>住宅新築資金等貸付事業特別会計</t>
  </si>
  <si>
    <t>その他会計（赤字）</t>
  </si>
  <si>
    <t>その他会計（黒字）</t>
  </si>
  <si>
    <t>R01</t>
    <phoneticPr fontId="5"/>
  </si>
  <si>
    <t>R02</t>
    <phoneticPr fontId="5"/>
  </si>
  <si>
    <t>R03</t>
    <phoneticPr fontId="5"/>
  </si>
  <si>
    <t>R04</t>
    <phoneticPr fontId="5"/>
  </si>
  <si>
    <t>R05</t>
    <phoneticPr fontId="5"/>
  </si>
  <si>
    <t>-</t>
    <phoneticPr fontId="2"/>
  </si>
  <si>
    <t>一社くすみち</t>
    <phoneticPr fontId="2"/>
  </si>
  <si>
    <t>大分県退職手当組合</t>
    <rPh sb="0" eb="3">
      <t>オオイタケン</t>
    </rPh>
    <rPh sb="3" eb="9">
      <t>タイショクテアテクミアイ</t>
    </rPh>
    <phoneticPr fontId="10"/>
  </si>
  <si>
    <t>大分県消防補償等組合</t>
    <rPh sb="0" eb="3">
      <t>オオイタケン</t>
    </rPh>
    <rPh sb="3" eb="10">
      <t>ショウボウホショウトウクミアイ</t>
    </rPh>
    <phoneticPr fontId="10"/>
  </si>
  <si>
    <t>大分県交通災害共済組合（交通災害共済事業会計）</t>
    <rPh sb="0" eb="11">
      <t>オオイタケンコウツウサイガイキョウサイクミアイ</t>
    </rPh>
    <rPh sb="12" eb="18">
      <t>コウツウサイガイキョウサイ</t>
    </rPh>
    <rPh sb="18" eb="22">
      <t>ジギョウカイケイ</t>
    </rPh>
    <phoneticPr fontId="10"/>
  </si>
  <si>
    <t>大分県市町村会館管理組合</t>
    <rPh sb="0" eb="3">
      <t>オオイタケン</t>
    </rPh>
    <rPh sb="3" eb="8">
      <t>シチョウソンカイカン</t>
    </rPh>
    <rPh sb="8" eb="12">
      <t>カンリクミアイ</t>
    </rPh>
    <phoneticPr fontId="10"/>
  </si>
  <si>
    <t>大分県後期高齢者医療広域連合（普通会計）</t>
    <rPh sb="0" eb="12">
      <t>オオイタケンコウキコウレイシャイリョウコウイキ</t>
    </rPh>
    <rPh sb="12" eb="14">
      <t>レンゴウ</t>
    </rPh>
    <rPh sb="15" eb="19">
      <t>フツウカイケイ</t>
    </rPh>
    <phoneticPr fontId="10"/>
  </si>
  <si>
    <t>大分県後期高齢者医療広域連合（高齢者医療事業会計）</t>
    <rPh sb="0" eb="12">
      <t>オオイタケンコウキコウレイシャイリョウコウイキ</t>
    </rPh>
    <rPh sb="12" eb="14">
      <t>レンゴウ</t>
    </rPh>
    <rPh sb="15" eb="18">
      <t>コウレイシャ</t>
    </rPh>
    <rPh sb="18" eb="20">
      <t>イリョウ</t>
    </rPh>
    <rPh sb="20" eb="22">
      <t>ジギョウ</t>
    </rPh>
    <rPh sb="22" eb="24">
      <t>カイケイ</t>
    </rPh>
    <phoneticPr fontId="10"/>
  </si>
  <si>
    <t>日田玖珠広域消防組合</t>
    <rPh sb="0" eb="10">
      <t>ヒタクスコウイキショウボウクミアイ</t>
    </rPh>
    <phoneticPr fontId="10"/>
  </si>
  <si>
    <t>玖珠九重行政事務組合</t>
    <rPh sb="0" eb="10">
      <t>クスココノエギョウセイジムクミアイ</t>
    </rPh>
    <phoneticPr fontId="10"/>
  </si>
  <si>
    <t>基金から2百万円繰入れ</t>
    <rPh sb="0" eb="2">
      <t>キキン</t>
    </rPh>
    <rPh sb="5" eb="9">
      <t>ヒャク</t>
    </rPh>
    <rPh sb="9" eb="10">
      <t>イ</t>
    </rPh>
    <phoneticPr fontId="10"/>
  </si>
  <si>
    <t>基金から133百万円繰入</t>
    <rPh sb="0" eb="2">
      <t>キキン</t>
    </rPh>
    <rPh sb="7" eb="10">
      <t>ヒャクマンエン</t>
    </rPh>
    <rPh sb="10" eb="12">
      <t>クリイレ</t>
    </rPh>
    <phoneticPr fontId="10"/>
  </si>
  <si>
    <t>基金から22百万円繰入れ</t>
    <rPh sb="0" eb="2">
      <t>キキン</t>
    </rPh>
    <rPh sb="6" eb="10">
      <t>ヒャク</t>
    </rPh>
    <rPh sb="10" eb="11">
      <t>イ</t>
    </rPh>
    <phoneticPr fontId="10"/>
  </si>
  <si>
    <t>基金から9百万円繰入</t>
    <rPh sb="0" eb="2">
      <t>キキン</t>
    </rPh>
    <rPh sb="5" eb="8">
      <t>ヒャクマンエン</t>
    </rPh>
    <rPh sb="8" eb="10">
      <t>クリイレ</t>
    </rPh>
    <phoneticPr fontId="10"/>
  </si>
  <si>
    <t>公共施設等総合管理基金</t>
    <rPh sb="0" eb="5">
      <t>コウキョウシセツナド</t>
    </rPh>
    <rPh sb="5" eb="11">
      <t>ソウゴウカンリキキン</t>
    </rPh>
    <phoneticPr fontId="5"/>
  </si>
  <si>
    <t>地域振興基金</t>
    <rPh sb="0" eb="6">
      <t>チイキシンコウキキン</t>
    </rPh>
    <phoneticPr fontId="2"/>
  </si>
  <si>
    <t>ふるさと応援基金</t>
    <rPh sb="4" eb="8">
      <t>オウエンキキン</t>
    </rPh>
    <phoneticPr fontId="2"/>
  </si>
  <si>
    <t>福祉基金</t>
    <rPh sb="0" eb="4">
      <t>フクシキキン</t>
    </rPh>
    <phoneticPr fontId="2"/>
  </si>
  <si>
    <t>わらべの館運営基金</t>
    <rPh sb="4" eb="5">
      <t>ヤカタ</t>
    </rPh>
    <rPh sb="5" eb="9">
      <t>ウンエイキキン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</si>
  <si>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</si>
  <si>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</si>
  <si>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類似団体よりも低いが、上昇傾向にある。主な要因としては、現在も開校中の小学校6校の内5校が、いずれも有形固定資産減価償却率65％以上になっていること、また、町内で一番施設の多い分類となっている、公民館・コミュニティセンター等については、ほとんどの施設が有形固定資産減価償却率が80％～100％であることなどが挙げられ、また、その施設の除却や更新も進んでいない状況にある。今後も、公共施設等総合管理計画及び個別管理計画に基づき、老朽化対策に積極的に取り組んでいく必要がある。</t>
    <rPh sb="177" eb="179">
      <t>シセツ</t>
    </rPh>
    <rPh sb="180" eb="182">
      <t>ジョキャク</t>
    </rPh>
    <rPh sb="183" eb="185">
      <t>コウシン</t>
    </rPh>
    <rPh sb="186" eb="187">
      <t>スス</t>
    </rPh>
    <rPh sb="192" eb="194">
      <t>ジョウキョウ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</si>
  <si>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</si>
  <si>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</si>
  <si>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</si>
  <si>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</si>
  <si>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</si>
  <si>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</si>
  <si>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低い水準にあり、近年横ばいではあるものの、年々上昇している。将来負担比率は、数値としては黒字のため表示されていないが、年々減少している。実質公債費比率上昇の主な要因としては、平成30年度に借入を行った新中学校建設事業に加え、約6億円の過疎対策事業債の地方債を発行し、その償還も開始していることや、臨時財政対策債の発行可能額の減少が考えられる。今後は、令和2年7月豪雨災害や令和3年8月大雨災害、防災行政無線デジタル化事業などの事業実施による地方債発行を行ったため、それらの償還が今後開始されることから、令和7年度まで実質公債費比率が上昇していくことが考えられる。今後も、これまで以上に公債費の適正化に取り組んでいく必要がある。</t>
    <rPh sb="204" eb="206">
      <t>レイワ</t>
    </rPh>
    <rPh sb="207" eb="208">
      <t>ネン</t>
    </rPh>
    <rPh sb="209" eb="210">
      <t>ガツ</t>
    </rPh>
    <rPh sb="210" eb="212">
      <t>オオアメ</t>
    </rPh>
    <rPh sb="212" eb="214">
      <t>サイガイ</t>
    </rPh>
    <rPh sb="257" eb="259">
      <t>コンゴ</t>
    </rPh>
    <rPh sb="269" eb="271">
      <t>レイワ</t>
    </rPh>
    <rPh sb="272" eb="274">
      <t>ネンド</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</si>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</sst>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0AA4C4D-1CFF-4384-80B1-1BF47BD1B37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117234</c:v>
                </c:pt>
                <c:pt idx="2">
                  <c:v>97758</c:v>
                </c:pt>
                <c:pt idx="3">
                  <c:v>91338</c:v>
                </c:pt>
                <c:pt idx="4">
                  <c:v>103975</c:v>
                </c:pt>
              </c:numCache>
            </c:numRef>
          </c:val>
          <c:smooth val="0"/>
          <c:extLst>
            <c:ext xmlns:c16="http://schemas.microsoft.com/office/drawing/2014/chart" uri="{C3380CC4-5D6E-409C-BE32-E72D297353CC}">
              <c16:uniqueId val="{00000000-30CC-475C-B4DA-1192B600F57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92235</c:v>
                </c:pt>
                <c:pt idx="1">
                  <c:v>85477</c:v>
                </c:pt>
                <c:pt idx="2">
                  <c:v>91903</c:v>
                </c:pt>
                <c:pt idx="3">
                  <c:v>63566</c:v>
                </c:pt>
                <c:pt idx="4">
                  <c:v>72952</c:v>
                </c:pt>
              </c:numCache>
            </c:numRef>
          </c:val>
          <c:smooth val="0"/>
          <c:extLst>
            <c:ext xmlns:c16="http://schemas.microsoft.com/office/drawing/2014/chart" uri="{C3380CC4-5D6E-409C-BE32-E72D297353CC}">
              <c16:uniqueId val="{00000001-30CC-475C-B4DA-1192B600F57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10.68</c:v>
                </c:pt>
                <c:pt idx="1">
                  <c:v>10.78</c:v>
                </c:pt>
                <c:pt idx="2">
                  <c:v>5.3</c:v>
                </c:pt>
                <c:pt idx="3">
                  <c:v>8.92</c:v>
                </c:pt>
                <c:pt idx="4">
                  <c:v>5.93</c:v>
                </c:pt>
              </c:numCache>
            </c:numRef>
          </c:val>
          <c:extLst>
            <c:ext xmlns:c16="http://schemas.microsoft.com/office/drawing/2014/chart" uri="{C3380CC4-5D6E-409C-BE32-E72D297353CC}">
              <c16:uniqueId val="{00000000-3A47-499E-9741-388E08D32CB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18.72</c:v>
                </c:pt>
                <c:pt idx="1">
                  <c:v>17.05</c:v>
                </c:pt>
                <c:pt idx="2">
                  <c:v>18.05</c:v>
                </c:pt>
                <c:pt idx="3">
                  <c:v>16.37</c:v>
                </c:pt>
                <c:pt idx="4">
                  <c:v>18.420000000000002</c:v>
                </c:pt>
              </c:numCache>
            </c:numRef>
          </c:val>
          <c:extLst>
            <c:ext xmlns:c16="http://schemas.microsoft.com/office/drawing/2014/chart" uri="{C3380CC4-5D6E-409C-BE32-E72D297353CC}">
              <c16:uniqueId val="{00000001-3A47-499E-9741-388E08D32CB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-1.1299999999999999</c:v>
                </c:pt>
                <c:pt idx="1">
                  <c:v>-5.9</c:v>
                </c:pt>
                <c:pt idx="2">
                  <c:v>-7.65</c:v>
                </c:pt>
                <c:pt idx="3">
                  <c:v>-1.49</c:v>
                </c:pt>
                <c:pt idx="4">
                  <c:v>-5.17</c:v>
                </c:pt>
              </c:numCache>
            </c:numRef>
          </c:val>
          <c:smooth val="0"/>
          <c:extLst>
            <c:ext xmlns:c16="http://schemas.microsoft.com/office/drawing/2014/chart" uri="{C3380CC4-5D6E-409C-BE32-E72D297353CC}">
              <c16:uniqueId val="{00000002-3A47-499E-9741-388E08D32CB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3A4-4E60-82ED-17434924741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A4-4E60-82ED-17434924741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3A4-4E60-82ED-17434924741C}"/>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3A4-4E60-82ED-17434924741C}"/>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3A4-4E60-82ED-17434924741C}"/>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0.01</c:v>
                </c:pt>
                <c:pt idx="2">
                  <c:v>#N/A</c:v>
                </c:pt>
                <c:pt idx="3">
                  <c:v>0.02</c:v>
                </c:pt>
                <c:pt idx="4">
                  <c:v>#N/A</c:v>
                </c:pt>
                <c:pt idx="5">
                  <c:v>0.01</c:v>
                </c:pt>
                <c:pt idx="6">
                  <c:v>#N/A</c:v>
                </c:pt>
                <c:pt idx="7">
                  <c:v>0.02</c:v>
                </c:pt>
                <c:pt idx="8">
                  <c:v>#N/A</c:v>
                </c:pt>
                <c:pt idx="9">
                  <c:v>0.01</c:v>
                </c:pt>
              </c:numCache>
            </c:numRef>
          </c:val>
          <c:extLst>
            <c:ext xmlns:c16="http://schemas.microsoft.com/office/drawing/2014/chart" uri="{C3380CC4-5D6E-409C-BE32-E72D297353CC}">
              <c16:uniqueId val="{00000005-B3A4-4E60-82ED-17434924741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0.66</c:v>
                </c:pt>
                <c:pt idx="2">
                  <c:v>#N/A</c:v>
                </c:pt>
                <c:pt idx="3">
                  <c:v>0.45</c:v>
                </c:pt>
                <c:pt idx="4">
                  <c:v>#N/A</c:v>
                </c:pt>
                <c:pt idx="5">
                  <c:v>0.79</c:v>
                </c:pt>
                <c:pt idx="6">
                  <c:v>#N/A</c:v>
                </c:pt>
                <c:pt idx="7">
                  <c:v>1.1299999999999999</c:v>
                </c:pt>
                <c:pt idx="8">
                  <c:v>#N/A</c:v>
                </c:pt>
                <c:pt idx="9">
                  <c:v>0.35</c:v>
                </c:pt>
              </c:numCache>
            </c:numRef>
          </c:val>
          <c:extLst>
            <c:ext xmlns:c16="http://schemas.microsoft.com/office/drawing/2014/chart" uri="{C3380CC4-5D6E-409C-BE32-E72D297353CC}">
              <c16:uniqueId val="{00000006-B3A4-4E60-82ED-17434924741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1.03</c:v>
                </c:pt>
                <c:pt idx="2">
                  <c:v>#N/A</c:v>
                </c:pt>
                <c:pt idx="3">
                  <c:v>0.73</c:v>
                </c:pt>
                <c:pt idx="4">
                  <c:v>#N/A</c:v>
                </c:pt>
                <c:pt idx="5">
                  <c:v>0.76</c:v>
                </c:pt>
                <c:pt idx="6">
                  <c:v>#N/A</c:v>
                </c:pt>
                <c:pt idx="7">
                  <c:v>2.44</c:v>
                </c:pt>
                <c:pt idx="8">
                  <c:v>#N/A</c:v>
                </c:pt>
                <c:pt idx="9">
                  <c:v>2.63</c:v>
                </c:pt>
              </c:numCache>
            </c:numRef>
          </c:val>
          <c:extLst>
            <c:ext xmlns:c16="http://schemas.microsoft.com/office/drawing/2014/chart" uri="{C3380CC4-5D6E-409C-BE32-E72D297353CC}">
              <c16:uniqueId val="{00000007-B3A4-4E60-82ED-17434924741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10.67</c:v>
                </c:pt>
                <c:pt idx="2">
                  <c:v>#N/A</c:v>
                </c:pt>
                <c:pt idx="3">
                  <c:v>10.77</c:v>
                </c:pt>
                <c:pt idx="4">
                  <c:v>#N/A</c:v>
                </c:pt>
                <c:pt idx="5">
                  <c:v>5.3</c:v>
                </c:pt>
                <c:pt idx="6">
                  <c:v>#N/A</c:v>
                </c:pt>
                <c:pt idx="7">
                  <c:v>8.92</c:v>
                </c:pt>
                <c:pt idx="8">
                  <c:v>#N/A</c:v>
                </c:pt>
                <c:pt idx="9">
                  <c:v>5.92</c:v>
                </c:pt>
              </c:numCache>
            </c:numRef>
          </c:val>
          <c:extLst>
            <c:ext xmlns:c16="http://schemas.microsoft.com/office/drawing/2014/chart" uri="{C3380CC4-5D6E-409C-BE32-E72D297353CC}">
              <c16:uniqueId val="{00000008-B3A4-4E60-82ED-17434924741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5.55</c:v>
                </c:pt>
                <c:pt idx="2">
                  <c:v>#N/A</c:v>
                </c:pt>
                <c:pt idx="3">
                  <c:v>5.61</c:v>
                </c:pt>
                <c:pt idx="4">
                  <c:v>#N/A</c:v>
                </c:pt>
                <c:pt idx="5">
                  <c:v>6.13</c:v>
                </c:pt>
                <c:pt idx="6">
                  <c:v>#N/A</c:v>
                </c:pt>
                <c:pt idx="7">
                  <c:v>6.57</c:v>
                </c:pt>
                <c:pt idx="8">
                  <c:v>#N/A</c:v>
                </c:pt>
                <c:pt idx="9">
                  <c:v>6.49</c:v>
                </c:pt>
              </c:numCache>
            </c:numRef>
          </c:val>
          <c:extLst>
            <c:ext xmlns:c16="http://schemas.microsoft.com/office/drawing/2014/chart" uri="{C3380CC4-5D6E-409C-BE32-E72D297353CC}">
              <c16:uniqueId val="{00000009-B3A4-4E60-82ED-17434924741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635</c:v>
                </c:pt>
                <c:pt idx="5">
                  <c:v>597</c:v>
                </c:pt>
                <c:pt idx="8">
                  <c:v>599</c:v>
                </c:pt>
                <c:pt idx="11">
                  <c:v>611</c:v>
                </c:pt>
                <c:pt idx="14">
                  <c:v>597</c:v>
                </c:pt>
              </c:numCache>
            </c:numRef>
          </c:val>
          <c:extLst>
            <c:ext xmlns:c16="http://schemas.microsoft.com/office/drawing/2014/chart" uri="{C3380CC4-5D6E-409C-BE32-E72D297353CC}">
              <c16:uniqueId val="{00000000-9766-40C8-94D6-B9EA11736CA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766-40C8-94D6-B9EA11736CA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766-40C8-94D6-B9EA11736CA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59</c:v>
                </c:pt>
                <c:pt idx="3">
                  <c:v>11</c:v>
                </c:pt>
                <c:pt idx="6">
                  <c:v>13</c:v>
                </c:pt>
                <c:pt idx="9">
                  <c:v>14</c:v>
                </c:pt>
                <c:pt idx="12">
                  <c:v>14</c:v>
                </c:pt>
              </c:numCache>
            </c:numRef>
          </c:val>
          <c:extLst>
            <c:ext xmlns:c16="http://schemas.microsoft.com/office/drawing/2014/chart" uri="{C3380CC4-5D6E-409C-BE32-E72D297353CC}">
              <c16:uniqueId val="{00000003-9766-40C8-94D6-B9EA11736CA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766-40C8-94D6-B9EA11736CA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66-40C8-94D6-B9EA11736CA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66-40C8-94D6-B9EA11736CA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704</c:v>
                </c:pt>
                <c:pt idx="3">
                  <c:v>713</c:v>
                </c:pt>
                <c:pt idx="6">
                  <c:v>728</c:v>
                </c:pt>
                <c:pt idx="9">
                  <c:v>770</c:v>
                </c:pt>
                <c:pt idx="12">
                  <c:v>768</c:v>
                </c:pt>
              </c:numCache>
            </c:numRef>
          </c:val>
          <c:extLst>
            <c:ext xmlns:c16="http://schemas.microsoft.com/office/drawing/2014/chart" uri="{C3380CC4-5D6E-409C-BE32-E72D297353CC}">
              <c16:uniqueId val="{00000007-9766-40C8-94D6-B9EA11736CA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128</c:v>
                </c:pt>
                <c:pt idx="2">
                  <c:v>#N/A</c:v>
                </c:pt>
                <c:pt idx="3">
                  <c:v>#N/A</c:v>
                </c:pt>
                <c:pt idx="4">
                  <c:v>127</c:v>
                </c:pt>
                <c:pt idx="5">
                  <c:v>#N/A</c:v>
                </c:pt>
                <c:pt idx="6">
                  <c:v>#N/A</c:v>
                </c:pt>
                <c:pt idx="7">
                  <c:v>142</c:v>
                </c:pt>
                <c:pt idx="8">
                  <c:v>#N/A</c:v>
                </c:pt>
                <c:pt idx="9">
                  <c:v>#N/A</c:v>
                </c:pt>
                <c:pt idx="10">
                  <c:v>173</c:v>
                </c:pt>
                <c:pt idx="11">
                  <c:v>#N/A</c:v>
                </c:pt>
                <c:pt idx="12">
                  <c:v>#N/A</c:v>
                </c:pt>
                <c:pt idx="13">
                  <c:v>185</c:v>
                </c:pt>
                <c:pt idx="14">
                  <c:v>#N/A</c:v>
                </c:pt>
              </c:numCache>
            </c:numRef>
          </c:val>
          <c:smooth val="0"/>
          <c:extLst>
            <c:ext xmlns:c16="http://schemas.microsoft.com/office/drawing/2014/chart" uri="{C3380CC4-5D6E-409C-BE32-E72D297353CC}">
              <c16:uniqueId val="{00000008-9766-40C8-94D6-B9EA11736CA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6232</c:v>
                </c:pt>
                <c:pt idx="5">
                  <c:v>6324</c:v>
                </c:pt>
                <c:pt idx="8">
                  <c:v>6251</c:v>
                </c:pt>
                <c:pt idx="11">
                  <c:v>6039</c:v>
                </c:pt>
                <c:pt idx="14">
                  <c:v>5792</c:v>
                </c:pt>
              </c:numCache>
            </c:numRef>
          </c:val>
          <c:extLst>
            <c:ext xmlns:c16="http://schemas.microsoft.com/office/drawing/2014/chart" uri="{C3380CC4-5D6E-409C-BE32-E72D297353CC}">
              <c16:uniqueId val="{00000000-0C1F-4A86-8B8A-3407EEAE22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162</c:v>
                </c:pt>
                <c:pt idx="5">
                  <c:v>143</c:v>
                </c:pt>
                <c:pt idx="8">
                  <c:v>123</c:v>
                </c:pt>
                <c:pt idx="11">
                  <c:v>116</c:v>
                </c:pt>
                <c:pt idx="14">
                  <c:v>75</c:v>
                </c:pt>
              </c:numCache>
            </c:numRef>
          </c:val>
          <c:extLst>
            <c:ext xmlns:c16="http://schemas.microsoft.com/office/drawing/2014/chart" uri="{C3380CC4-5D6E-409C-BE32-E72D297353CC}">
              <c16:uniqueId val="{00000001-0C1F-4A86-8B8A-3407EEAE22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4182</c:v>
                </c:pt>
                <c:pt idx="5">
                  <c:v>4154</c:v>
                </c:pt>
                <c:pt idx="8">
                  <c:v>4911</c:v>
                </c:pt>
                <c:pt idx="11">
                  <c:v>4954</c:v>
                </c:pt>
                <c:pt idx="14">
                  <c:v>5342</c:v>
                </c:pt>
              </c:numCache>
            </c:numRef>
          </c:val>
          <c:extLst>
            <c:ext xmlns:c16="http://schemas.microsoft.com/office/drawing/2014/chart" uri="{C3380CC4-5D6E-409C-BE32-E72D297353CC}">
              <c16:uniqueId val="{00000002-0C1F-4A86-8B8A-3407EEAE22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C1F-4A86-8B8A-3407EEAE22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C1F-4A86-8B8A-3407EEAE22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1F-4A86-8B8A-3407EEAE22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1563</c:v>
                </c:pt>
                <c:pt idx="3">
                  <c:v>1328</c:v>
                </c:pt>
                <c:pt idx="6">
                  <c:v>1442</c:v>
                </c:pt>
                <c:pt idx="9">
                  <c:v>1463</c:v>
                </c:pt>
                <c:pt idx="12">
                  <c:v>1606</c:v>
                </c:pt>
              </c:numCache>
            </c:numRef>
          </c:val>
          <c:extLst>
            <c:ext xmlns:c16="http://schemas.microsoft.com/office/drawing/2014/chart" uri="{C3380CC4-5D6E-409C-BE32-E72D297353CC}">
              <c16:uniqueId val="{00000006-0C1F-4A86-8B8A-3407EEAE22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137</c:v>
                </c:pt>
                <c:pt idx="3">
                  <c:v>9</c:v>
                </c:pt>
                <c:pt idx="6">
                  <c:v>8</c:v>
                </c:pt>
                <c:pt idx="9">
                  <c:v>8</c:v>
                </c:pt>
                <c:pt idx="12">
                  <c:v>8</c:v>
                </c:pt>
              </c:numCache>
            </c:numRef>
          </c:val>
          <c:extLst>
            <c:ext xmlns:c16="http://schemas.microsoft.com/office/drawing/2014/chart" uri="{C3380CC4-5D6E-409C-BE32-E72D297353CC}">
              <c16:uniqueId val="{00000007-0C1F-4A86-8B8A-3407EEAE22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c:v>
                </c:pt>
                <c:pt idx="3">
                  <c:v>0</c:v>
                </c:pt>
                <c:pt idx="6">
                  <c:v>0</c:v>
                </c:pt>
                <c:pt idx="9">
                  <c:v>0</c:v>
                </c:pt>
                <c:pt idx="12">
                  <c:v>1</c:v>
                </c:pt>
              </c:numCache>
            </c:numRef>
          </c:val>
          <c:extLst>
            <c:ext xmlns:c16="http://schemas.microsoft.com/office/drawing/2014/chart" uri="{C3380CC4-5D6E-409C-BE32-E72D297353CC}">
              <c16:uniqueId val="{00000008-0C1F-4A86-8B8A-3407EEAE22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C1F-4A86-8B8A-3407EEAE22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7748</c:v>
                </c:pt>
                <c:pt idx="3">
                  <c:v>7895</c:v>
                </c:pt>
                <c:pt idx="6">
                  <c:v>7979</c:v>
                </c:pt>
                <c:pt idx="9">
                  <c:v>7627</c:v>
                </c:pt>
                <c:pt idx="12">
                  <c:v>7275</c:v>
                </c:pt>
              </c:numCache>
            </c:numRef>
          </c:val>
          <c:extLst>
            <c:ext xmlns:c16="http://schemas.microsoft.com/office/drawing/2014/chart" uri="{C3380CC4-5D6E-409C-BE32-E72D297353CC}">
              <c16:uniqueId val="{0000000A-0C1F-4A86-8B8A-3407EEAE223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C1F-4A86-8B8A-3407EEAE223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986</c:v>
                </c:pt>
                <c:pt idx="1">
                  <c:v>869</c:v>
                </c:pt>
                <c:pt idx="2">
                  <c:v>986</c:v>
                </c:pt>
              </c:numCache>
            </c:numRef>
          </c:val>
          <c:extLst>
            <c:ext xmlns:c16="http://schemas.microsoft.com/office/drawing/2014/chart" uri="{C3380CC4-5D6E-409C-BE32-E72D297353CC}">
              <c16:uniqueId val="{00000000-0212-47D6-9A9B-97F92B00A02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924</c:v>
                </c:pt>
                <c:pt idx="1">
                  <c:v>852</c:v>
                </c:pt>
                <c:pt idx="2">
                  <c:v>851</c:v>
                </c:pt>
              </c:numCache>
            </c:numRef>
          </c:val>
          <c:extLst>
            <c:ext xmlns:c16="http://schemas.microsoft.com/office/drawing/2014/chart" uri="{C3380CC4-5D6E-409C-BE32-E72D297353CC}">
              <c16:uniqueId val="{00000001-0212-47D6-9A9B-97F92B00A02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2589</c:v>
                </c:pt>
                <c:pt idx="1">
                  <c:v>2967</c:v>
                </c:pt>
                <c:pt idx="2">
                  <c:v>3066</c:v>
                </c:pt>
              </c:numCache>
            </c:numRef>
          </c:val>
          <c:extLst>
            <c:ext xmlns:c16="http://schemas.microsoft.com/office/drawing/2014/chart" uri="{C3380CC4-5D6E-409C-BE32-E72D297353CC}">
              <c16:uniqueId val="{00000002-0212-47D6-9A9B-97F92B00A02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{70CE13AD-31D7-4F4A-88C9-A4CB8DD8C19B}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BF1-447E-B184-949376A6AE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{8982F18C-1F0D-43E0-87EA-32312541845B}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F1-447E-B184-949376A6AE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{711CB93F-3ADE-4E78-9B69-1F607169563A}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F1-447E-B184-949376A6AE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{9A8A5C2F-1487-427A-B774-5A3B58ED2AED}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F1-447E-B184-949376A6AE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{788F906E-DC99-4414-8181-17FFB68B758C}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F1-447E-B184-949376A6AEB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{64717231-BC9E-406B-ABA3-C5CFFC0DC5AA}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BF1-447E-B184-949376A6AEB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{0F9BD49B-F724-4ECD-92B6-4F40D9BD112B}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BF1-447E-B184-949376A6AEB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{E93B7B99-B840-464D-A6C0-2FC884FD5ABF}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BF1-447E-B184-949376A6AEB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{E3A4060A-2E18-412F-85A0-58A44A5F2D88}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BF1-447E-B184-949376A6AE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51.2</c:v>
                </c:pt>
                <c:pt idx="8">
                  <c:v>52.9</c:v>
                </c:pt>
                <c:pt idx="16">
                  <c:v>53.6</c:v>
                </c:pt>
                <c:pt idx="24">
                  <c:v>55.4</c:v>
                </c:pt>
                <c:pt idx="32">
                  <c:v>57.1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BF1-447E-B184-949376A6AEB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{34694D19-7E78-4595-8953-D9CCC78A0490}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BF1-447E-B184-949376A6AEB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{4DC16FC4-D8F6-4987-ABF1-D2FCFD825F37}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F1-447E-B184-949376A6AE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{F180135B-21D4-4359-A2F4-9A53F4D59326}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F1-447E-B184-949376A6AE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{DEB10364-ACD5-42F7-BF16-6A2DEE714CEC}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F1-447E-B184-949376A6AE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{CA63CE93-5678-45EB-B8C2-939C2A1F85C1}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F1-447E-B184-949376A6AEB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{3B9ADE7B-62C1-4ABE-8A1F-D5FB53C2014E}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BF1-447E-B184-949376A6AEB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{B1EC9A8A-17DC-4FAE-9F40-5664C7173F86}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BF1-447E-B184-949376A6AEB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{FBCBD59E-C454-404E-814E-E5A7579EB44A}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BF1-447E-B184-949376A6AEB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{4E7CE442-876D-4823-BBC9-BA25C33F65C7}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BF1-447E-B184-949376A6AE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62</c:v>
                </c:pt>
                <c:pt idx="16">
                  <c:v>62.9</c:v>
                </c:pt>
                <c:pt idx="24">
                  <c:v>63.3</c:v>
                </c:pt>
                <c:pt idx="32">
                  <c:v>64.400000000000006</c:v>
                </c:pt>
              </c:numCache>
            </c:numRef>
          </c:xVal>
          <c:yVal>
            <c:numRef>
              <c:f>公会計指標分析・財政指標組合せ分析表!$BP$55:$DC$55</c:f>
              <c:numCache>
                <c:formatCode>#,##0.0;"▲ "#,##0.0</c:formatCode>
                <c:ptCount val="40"/>
                <c:pt idx="0">
                  <c:v>21.4</c:v>
                </c:pt>
                <c:pt idx="8">
                  <c:v>13.7</c:v>
                </c:pt>
                <c:pt idx="16">
                  <c:v>6.9</c:v>
                </c:pt>
                <c:pt idx="24">
                  <c:v>0</c:v>
                </c:pt>
                <c:pt idx="32">
                  <c:v>0</c:v>
                </c:pt>
              </c:numCache>
            </c:numRef>
          </c:yVal>
          <c:smooth val="0"/>
          <c:extLst>
            <c:ext xmlns:c16="http://schemas.microsoft.com/office/drawing/2014/chart" uri="{C3380CC4-5D6E-409C-BE32-E72D297353CC}">
              <c16:uniqueId val="{00000013-6BF1-447E-B184-949376A6AEBD}"/>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{40E26018-0D1A-4E29-B470-6F5495C9EAFF}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A10-4A2C-934E-00228F4D2F5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{DA4442AC-3B66-4B94-889E-4F842E3DEF21}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10-4A2C-934E-00228F4D2F5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{8099CBD5-1063-45CD-A21B-336EF2260A9F}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10-4A2C-934E-00228F4D2F5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{117EA736-6A38-4ACB-B0BD-7B5A67AB66E3}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10-4A2C-934E-00228F4D2F5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{BA7C101C-F28A-4337-BC52-FD18F0FA6E81}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10-4A2C-934E-00228F4D2F5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{AAAECFCC-331B-4304-8878-1D8814ED28BB}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A10-4A2C-934E-00228F4D2F5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{7B7C7F54-D809-40A2-936F-E87F63BE6E49}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A10-4A2C-934E-00228F4D2F5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{E38D68B6-98FB-422E-970D-07C5F9FE3E9B}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A10-4A2C-934E-00228F4D2F5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{3D1FC04A-2678-4AA6-BA7E-5D11BF740C91}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A10-4A2C-934E-00228F4D2F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2.8</c:v>
                </c:pt>
                <c:pt idx="8">
                  <c:v>2.9</c:v>
                </c:pt>
                <c:pt idx="16">
                  <c:v>2.9</c:v>
                </c:pt>
                <c:pt idx="24">
                  <c:v>3.1</c:v>
                </c:pt>
                <c:pt idx="32">
                  <c:v>3.5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A10-4A2C-934E-00228F4D2F5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{98788AC5-B988-41EA-8D71-07C68CC065FD}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A10-4A2C-934E-00228F4D2F5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{5D8D2E4D-1487-4D22-B08D-FC596FD7C72E}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10-4A2C-934E-00228F4D2F5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{7573D53F-7E82-4482-9C54-53981C24A44A}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10-4A2C-934E-00228F4D2F5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{2DB20B4D-A725-4223-A11E-BBD1B0E9BF65}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10-4A2C-934E-00228F4D2F5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{DBBBD9BE-436D-4678-94D7-7200F01FC830}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10-4A2C-934E-00228F4D2F5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{2ECC4425-0763-4BDE-ABF7-B893E9639DFE}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A10-4A2C-934E-00228F4D2F5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{E9C04FD0-9222-4A6E-9D9E-065DC783EC64}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A10-4A2C-934E-00228F4D2F5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{8B9A3056-4C5F-467C-A9F9-2014C3496338}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A10-4A2C-934E-00228F4D2F5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{90DDC132-A993-45E7-BA25-83CB32F277BA}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A10-4A2C-934E-00228F4D2F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7.9</c:v>
                </c:pt>
                <c:pt idx="16">
                  <c:v>8</c:v>
                </c:pt>
                <c:pt idx="24">
                  <c:v>8</c:v>
                </c:pt>
                <c:pt idx="32">
                  <c:v>8.1</c:v>
                </c:pt>
              </c:numCache>
            </c:numRef>
          </c:xVal>
          <c:yVal>
            <c:numRef>
              <c:f>公会計指標分析・財政指標組合せ分析表!$BP$77:$DC$77</c:f>
              <c:numCache>
                <c:formatCode>#,##0.0;"▲ "#,##0.0</c:formatCode>
                <c:ptCount val="40"/>
                <c:pt idx="0">
                  <c:v>21.4</c:v>
                </c:pt>
                <c:pt idx="8">
                  <c:v>13.7</c:v>
                </c:pt>
                <c:pt idx="16">
                  <c:v>6.9</c:v>
                </c:pt>
                <c:pt idx="24">
                  <c:v>0</c:v>
                </c:pt>
                <c:pt idx="32">
                  <c:v>0</c:v>
                </c:pt>
              </c:numCache>
            </c:numRef>
          </c:yVal>
          <c:smooth val="0"/>
          <c:extLst>
            <c:ext xmlns:c16="http://schemas.microsoft.com/office/drawing/2014/chart" uri="{C3380CC4-5D6E-409C-BE32-E72D297353CC}">
              <c16:uniqueId val="{00000013-8A10-4A2C-934E-00228F4D2F58}"/>
            </c:ext>
          </c:extLst>
        </c:ser>
        <c:dLbls>
          <c:showLegendKey val="0"/>
          <c:showVal val="1"/>
          <c:showCatName val="0"/>
          <c:showSerName val="0"/>
          <c:showPercent val="0"/>
          <c:showBubbleSize val="0"/>
        </c:dLbls>
        <c:axId val="84219776"/>
        <c:axId val="84234240"/>
      </c:scatterChart>
      <c:valAx>
        <c:axId val="84219776"/>
        <c:scaling>
          <c:orientation val="maxMin"/>
          <c:max val="8.1999999999999993"/>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大分県玖珠町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平成</a:t>
          </a:r>
          <a:r>
            <a:rPr kumimoji="1" lang="en-US" altLang="ja-JP" sz="1100" b="0" i="0" baseline="0">
              <a:solidFill>
                <a:sysClr val="windowText" lastClr="000000"/>
              </a:solidFill>
              <a:effectLst/>
              <a:latin typeface="+mn-lt"/>
              <a:ea typeface="+mn-ea"/>
              <a:cs typeface="+mn-cs"/>
            </a:rPr>
            <a:t>29</a:t>
          </a:r>
          <a:r>
            <a:rPr kumimoji="1" lang="ja-JP" altLang="ja-JP" sz="1100" b="0" i="0" baseline="0">
              <a:solidFill>
                <a:sysClr val="windowText" lastClr="000000"/>
              </a:solidFill>
              <a:effectLst/>
              <a:latin typeface="+mn-lt"/>
              <a:ea typeface="+mn-ea"/>
              <a:cs typeface="+mn-cs"/>
            </a:rPr>
            <a:t>年度にふるさと融資分の繰上償還を実施して以来、分子控除額である算入公債費等（貸付金の財源として発行した地方債に係る貸付金の元利償還金）が減少し、実質公債費比率の分子は増額していたが、令和</a:t>
          </a:r>
          <a:r>
            <a:rPr kumimoji="1" lang="en-US" altLang="ja-JP" sz="1100" b="0" i="0" baseline="0">
              <a:solidFill>
                <a:sysClr val="windowText" lastClr="000000"/>
              </a:solidFill>
              <a:effectLst/>
              <a:latin typeface="+mn-lt"/>
              <a:ea typeface="+mn-ea"/>
              <a:cs typeface="+mn-cs"/>
            </a:rPr>
            <a:t>2</a:t>
          </a:r>
          <a:r>
            <a:rPr kumimoji="1" lang="ja-JP" altLang="ja-JP" sz="1100" b="0" i="0" baseline="0">
              <a:solidFill>
                <a:sysClr val="windowText" lastClr="000000"/>
              </a:solidFill>
              <a:effectLst/>
              <a:latin typeface="+mn-lt"/>
              <a:ea typeface="+mn-ea"/>
              <a:cs typeface="+mn-cs"/>
            </a:rPr>
            <a:t>年度は組合等が起こした地方債の元利償還金に対する負担金等の減少により実質公債費比率の分子は減少した。令和</a:t>
          </a:r>
          <a:r>
            <a:rPr kumimoji="1" lang="en-US" altLang="ja-JP" sz="1100" b="0" i="0" baseline="0">
              <a:solidFill>
                <a:sysClr val="windowText" lastClr="000000"/>
              </a:solidFill>
              <a:effectLst/>
              <a:latin typeface="+mn-lt"/>
              <a:ea typeface="+mn-ea"/>
              <a:cs typeface="+mn-cs"/>
            </a:rPr>
            <a:t>3</a:t>
          </a:r>
          <a:r>
            <a:rPr kumimoji="1" lang="ja-JP" altLang="ja-JP" sz="1100" b="0" i="0" baseline="0">
              <a:solidFill>
                <a:sysClr val="windowText" lastClr="000000"/>
              </a:solidFill>
              <a:effectLst/>
              <a:latin typeface="+mn-lt"/>
              <a:ea typeface="+mn-ea"/>
              <a:cs typeface="+mn-cs"/>
            </a:rPr>
            <a:t>年度以降、大規模災害等による地方債の元利償還金が増加し、実質公債費比率の分子は増加している。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も、相次ぐ大規模災害等による地方債の元利償還金の増加、消防共同指令業務等による組合が起こした地方債の元利償還金に対する負担金等の増加が見込まれ、実質公債費比率も増加すると考えられることから、公債費の適正化に努める必要があ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大分県玖珠町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令和</a:t>
          </a:r>
          <a:r>
            <a:rPr kumimoji="1" lang="en-US" altLang="ja-JP" sz="1100" b="0" i="0" baseline="0">
              <a:solidFill>
                <a:sysClr val="windowText" lastClr="000000"/>
              </a:solidFill>
              <a:effectLst/>
              <a:latin typeface="+mn-lt"/>
              <a:ea typeface="+mn-ea"/>
              <a:cs typeface="+mn-cs"/>
            </a:rPr>
            <a:t>5</a:t>
          </a:r>
          <a:r>
            <a:rPr kumimoji="1" lang="ja-JP" altLang="ja-JP" sz="1100" b="0" i="0" baseline="0">
              <a:solidFill>
                <a:sysClr val="windowText" lastClr="000000"/>
              </a:solidFill>
              <a:effectLst/>
              <a:latin typeface="+mn-lt"/>
              <a:ea typeface="+mn-ea"/>
              <a:cs typeface="+mn-cs"/>
            </a:rPr>
            <a:t>年度決算においては、将来負担額よりも充当可能財源等が上回っているため実質的な負担は発生していない。</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退職手当負担見込額が増加したものの、地方債の現在高が減少したことにより将来負担額は減少し、充当可能財源等も基準財政需要額算入見込額の減少により減少している。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また、充当可能財源等については、充当可能基金が前年度比で</a:t>
          </a:r>
          <a:r>
            <a:rPr kumimoji="1" lang="en-US" altLang="ja-JP" sz="1100" b="0" i="0" baseline="0">
              <a:solidFill>
                <a:sysClr val="windowText" lastClr="000000"/>
              </a:solidFill>
              <a:effectLst/>
              <a:latin typeface="+mn-lt"/>
              <a:ea typeface="+mn-ea"/>
              <a:cs typeface="+mn-cs"/>
            </a:rPr>
            <a:t>7.8</a:t>
          </a:r>
          <a:r>
            <a:rPr kumimoji="1" lang="ja-JP" altLang="ja-JP" sz="1100" b="0" i="0" baseline="0">
              <a:solidFill>
                <a:sysClr val="windowText" lastClr="000000"/>
              </a:solidFill>
              <a:effectLst/>
              <a:latin typeface="+mn-lt"/>
              <a:ea typeface="+mn-ea"/>
              <a:cs typeface="+mn-cs"/>
            </a:rPr>
            <a:t>％増加している（主に、公共施設総合管理基金、童話の里くす・ふるさと応援基金）。</a:t>
          </a:r>
          <a:endParaRPr lang="ja-JP" altLang="ja-JP" sz="1400">
            <a:solidFill>
              <a:sysClr val="windowText" lastClr="00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今後も予期せぬ災害等による地方債発行、消防共同指令業務等の組合等負担額、退職手当負担見込額の増加が見込まれるため、地方債の適正な発行管理を行い、将来負担の抑制に努める必要がある。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大分県玖珠町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基金全体としては</a:t>
          </a:r>
          <a:r>
            <a:rPr kumimoji="1" lang="en-US" altLang="ja-JP" sz="1100" b="0" i="0" baseline="0">
              <a:solidFill>
                <a:sysClr val="windowText" lastClr="000000"/>
              </a:solidFill>
              <a:effectLst/>
              <a:latin typeface="+mn-lt"/>
              <a:ea typeface="+mn-ea"/>
              <a:cs typeface="+mn-cs"/>
            </a:rPr>
            <a:t>215</a:t>
          </a:r>
          <a:r>
            <a:rPr kumimoji="1" lang="ja-JP" altLang="ja-JP" sz="1100" b="0" i="0" baseline="0">
              <a:solidFill>
                <a:sysClr val="windowText" lastClr="000000"/>
              </a:solidFill>
              <a:effectLst/>
              <a:latin typeface="+mn-lt"/>
              <a:ea typeface="+mn-ea"/>
              <a:cs typeface="+mn-cs"/>
            </a:rPr>
            <a:t>百万円の増加となった。増加の主な基金としては、財政調整基金</a:t>
          </a:r>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公共施設等総合管理基金、童話の里くす・ふるさと応援基金などの積立が挙げられる。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減少の主な基金としては、</a:t>
          </a:r>
          <a:r>
            <a:rPr kumimoji="1" lang="ja-JP" altLang="en-US" sz="1100" b="0" i="0" baseline="0">
              <a:solidFill>
                <a:sysClr val="windowText" lastClr="000000"/>
              </a:solidFill>
              <a:effectLst/>
              <a:latin typeface="+mn-lt"/>
              <a:ea typeface="+mn-ea"/>
              <a:cs typeface="+mn-cs"/>
            </a:rPr>
            <a:t>森林環境譲与税</a:t>
          </a:r>
          <a:r>
            <a:rPr kumimoji="1" lang="ja-JP" altLang="ja-JP" sz="1100" b="0" i="0" baseline="0">
              <a:solidFill>
                <a:sysClr val="windowText" lastClr="000000"/>
              </a:solidFill>
              <a:effectLst/>
              <a:latin typeface="+mn-lt"/>
              <a:ea typeface="+mn-ea"/>
              <a:cs typeface="+mn-cs"/>
            </a:rPr>
            <a:t>基金の取崩が挙げられる。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今後も特定防衛施設周辺整備調整交付金を財源とした基金事業に積立を行いつつ、財政調整基金を充当する単独事業の経常的な経費を抑制・削減し、特に財政調整基金の取崩しを抑制する必要がある。</a:t>
          </a:r>
          <a:endParaRPr lang="ja-JP" altLang="ja-JP" sz="1400">
            <a:solidFill>
              <a:sysClr val="windowText" lastClr="000000"/>
            </a:solidFill>
            <a:effectLst/>
          </a:endParaRPr>
        </a:p>
        <a:p>
          <a:pPr eaLnBrk="1" fontAlgn="auto" latinLnBrk="0" hangingPunct="1"/>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令和</a:t>
          </a:r>
          <a:r>
            <a:rPr kumimoji="1" lang="en-US" altLang="ja-JP" sz="1100" b="0" i="0" baseline="0">
              <a:solidFill>
                <a:sysClr val="windowText" lastClr="000000"/>
              </a:solidFill>
              <a:effectLst/>
              <a:latin typeface="+mn-lt"/>
              <a:ea typeface="+mn-ea"/>
              <a:cs typeface="+mn-cs"/>
            </a:rPr>
            <a:t>5</a:t>
          </a:r>
          <a:r>
            <a:rPr kumimoji="1" lang="ja-JP" altLang="ja-JP" sz="1100" b="0" i="0" baseline="0">
              <a:solidFill>
                <a:sysClr val="windowText" lastClr="000000"/>
              </a:solidFill>
              <a:effectLst/>
              <a:latin typeface="+mn-lt"/>
              <a:ea typeface="+mn-ea"/>
              <a:cs typeface="+mn-cs"/>
            </a:rPr>
            <a:t>年度</a:t>
          </a:r>
          <a:r>
            <a:rPr kumimoji="1" lang="ja-JP" altLang="en-US" sz="1100" b="0" i="0" baseline="0">
              <a:solidFill>
                <a:sysClr val="windowText" lastClr="000000"/>
              </a:solidFill>
              <a:effectLst/>
              <a:latin typeface="+mn-lt"/>
              <a:ea typeface="+mn-ea"/>
              <a:cs typeface="+mn-cs"/>
            </a:rPr>
            <a:t>の</a:t>
          </a:r>
          <a:r>
            <a:rPr kumimoji="1" lang="ja-JP" altLang="ja-JP" sz="1100" b="0" i="0" baseline="0">
              <a:solidFill>
                <a:sysClr val="windowText" lastClr="000000"/>
              </a:solidFill>
              <a:effectLst/>
              <a:latin typeface="+mn-lt"/>
              <a:ea typeface="+mn-ea"/>
              <a:cs typeface="+mn-cs"/>
            </a:rPr>
            <a:t>全体基金は前年度から増加したが、近年財政調整基金が減少傾向にあることから、行財政改革プランの実施により、財政調整基金の取崩しを抑制し、可能な範囲で積立を行う。</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地域振興基金　　　　　　　地域における快適な生活環境整備、福祉の充実及び定住促進のため公共施設整備計画に基づく事業に充当</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公共施設等総合管理基金　　複合施設管理費などの公共施設等管理総合計画を推進する事業に充当</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ふるさと応援基金　　　　　公営塾運営費やふるさと納税返礼品代、外国青年招致事業等に充当</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福祉基金　　　　　　　　　</a:t>
          </a:r>
          <a:r>
            <a:rPr lang="ja-JP" altLang="en-US" sz="1100" b="0" i="0">
              <a:solidFill>
                <a:schemeClr val="dk1"/>
              </a:solidFill>
              <a:effectLst/>
              <a:latin typeface="+mn-lt"/>
              <a:ea typeface="+mn-ea"/>
              <a:cs typeface="+mn-cs"/>
            </a:rPr>
            <a:t>福祉事業の円滑な運営を図るために必要な事業に充当</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わらべの館運営基金　　　　</a:t>
          </a:r>
          <a:r>
            <a:rPr lang="ja-JP" altLang="en-US" sz="1100" b="0" i="0">
              <a:solidFill>
                <a:schemeClr val="dk1"/>
              </a:solidFill>
              <a:effectLst/>
              <a:latin typeface="+mn-lt"/>
              <a:ea typeface="+mn-ea"/>
              <a:cs typeface="+mn-cs"/>
            </a:rPr>
            <a:t>わらべの館の施設充実と円滑な運営を図るための財源に充当</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公共施設等総合管理基金　　事業のため</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百万円を取崩し、</a:t>
          </a:r>
          <a:r>
            <a:rPr kumimoji="1" lang="en-US" altLang="ja-JP" sz="1100">
              <a:solidFill>
                <a:sysClr val="windowText" lastClr="000000"/>
              </a:solidFill>
              <a:effectLst/>
              <a:latin typeface="+mn-lt"/>
              <a:ea typeface="+mn-ea"/>
              <a:cs typeface="+mn-cs"/>
            </a:rPr>
            <a:t>101</a:t>
          </a:r>
          <a:r>
            <a:rPr kumimoji="1" lang="ja-JP" altLang="ja-JP" sz="1100">
              <a:solidFill>
                <a:sysClr val="windowText" lastClr="000000"/>
              </a:solidFill>
              <a:effectLst/>
              <a:latin typeface="+mn-lt"/>
              <a:ea typeface="+mn-ea"/>
              <a:cs typeface="+mn-cs"/>
            </a:rPr>
            <a:t>百万円の積立を行った。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ふるさと応援基金　　　　　事業のため</a:t>
          </a:r>
          <a:r>
            <a:rPr kumimoji="1" lang="en-US" altLang="ja-JP" sz="1100">
              <a:solidFill>
                <a:sysClr val="windowText" lastClr="000000"/>
              </a:solidFill>
              <a:effectLst/>
              <a:latin typeface="+mn-lt"/>
              <a:ea typeface="+mn-ea"/>
              <a:cs typeface="+mn-cs"/>
            </a:rPr>
            <a:t>124</a:t>
          </a:r>
          <a:r>
            <a:rPr kumimoji="1" lang="ja-JP" altLang="ja-JP" sz="1100">
              <a:solidFill>
                <a:sysClr val="windowText" lastClr="000000"/>
              </a:solidFill>
              <a:effectLst/>
              <a:latin typeface="+mn-lt"/>
              <a:ea typeface="+mn-ea"/>
              <a:cs typeface="+mn-cs"/>
            </a:rPr>
            <a:t>百万円を取崩し、</a:t>
          </a:r>
          <a:r>
            <a:rPr kumimoji="1" lang="en-US" altLang="ja-JP" sz="1100">
              <a:solidFill>
                <a:sysClr val="windowText" lastClr="000000"/>
              </a:solidFill>
              <a:effectLst/>
              <a:latin typeface="+mn-lt"/>
              <a:ea typeface="+mn-ea"/>
              <a:cs typeface="+mn-cs"/>
            </a:rPr>
            <a:t>247</a:t>
          </a:r>
          <a:r>
            <a:rPr kumimoji="1" lang="ja-JP" altLang="ja-JP" sz="1100">
              <a:solidFill>
                <a:sysClr val="windowText" lastClr="000000"/>
              </a:solidFill>
              <a:effectLst/>
              <a:latin typeface="+mn-lt"/>
              <a:ea typeface="+mn-ea"/>
              <a:cs typeface="+mn-cs"/>
            </a:rPr>
            <a:t>百万円の積立を行った。</a:t>
          </a:r>
          <a:endParaRPr lang="ja-JP" altLang="ja-JP" sz="1400">
            <a:solidFill>
              <a:sysClr val="windowText" lastClr="000000"/>
            </a:solidFill>
            <a:effectLst/>
          </a:endParaRPr>
        </a:p>
        <a:p>
          <a:pPr eaLnBrk="1" fontAlgn="auto" latinLnBrk="0" hangingPunct="1"/>
          <a:r>
            <a:rPr kumimoji="1" lang="ja-JP" altLang="en-US" sz="1100" b="0" i="0" baseline="0">
              <a:solidFill>
                <a:sysClr val="windowText" lastClr="000000"/>
              </a:solidFill>
              <a:effectLst/>
              <a:latin typeface="+mn-lt"/>
              <a:ea typeface="+mn-ea"/>
              <a:cs typeface="+mn-cs"/>
            </a:rPr>
            <a:t>地域振興</a:t>
          </a:r>
          <a:r>
            <a:rPr kumimoji="1" lang="ja-JP" altLang="ja-JP" sz="1100" b="0" i="0" baseline="0">
              <a:solidFill>
                <a:sysClr val="windowText" lastClr="000000"/>
              </a:solidFill>
              <a:effectLst/>
              <a:latin typeface="+mn-lt"/>
              <a:ea typeface="+mn-ea"/>
              <a:cs typeface="+mn-cs"/>
            </a:rPr>
            <a:t>基金</a:t>
          </a:r>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　事業のため</a:t>
          </a:r>
          <a:r>
            <a:rPr kumimoji="1" lang="en-US" altLang="ja-JP" sz="1100" b="0" i="0" baseline="0">
              <a:solidFill>
                <a:sysClr val="windowText" lastClr="000000"/>
              </a:solidFill>
              <a:effectLst/>
              <a:latin typeface="+mn-lt"/>
              <a:ea typeface="+mn-ea"/>
              <a:cs typeface="+mn-cs"/>
            </a:rPr>
            <a:t>70</a:t>
          </a:r>
          <a:r>
            <a:rPr kumimoji="1" lang="ja-JP" altLang="ja-JP" sz="1100" b="0" i="0" baseline="0">
              <a:solidFill>
                <a:sysClr val="windowText" lastClr="000000"/>
              </a:solidFill>
              <a:effectLst/>
              <a:latin typeface="+mn-lt"/>
              <a:ea typeface="+mn-ea"/>
              <a:cs typeface="+mn-cs"/>
            </a:rPr>
            <a:t>百万円を取崩し、</a:t>
          </a:r>
          <a:r>
            <a:rPr kumimoji="1" lang="en-US" altLang="ja-JP" sz="1100" b="0" i="0" baseline="0">
              <a:solidFill>
                <a:sysClr val="windowText" lastClr="000000"/>
              </a:solidFill>
              <a:effectLst/>
              <a:latin typeface="+mn-lt"/>
              <a:ea typeface="+mn-ea"/>
              <a:cs typeface="+mn-cs"/>
            </a:rPr>
            <a:t>101</a:t>
          </a:r>
          <a:r>
            <a:rPr kumimoji="1" lang="ja-JP" altLang="ja-JP" sz="1100" b="0" i="0" baseline="0">
              <a:solidFill>
                <a:sysClr val="windowText" lastClr="000000"/>
              </a:solidFill>
              <a:effectLst/>
              <a:latin typeface="+mn-lt"/>
              <a:ea typeface="+mn-ea"/>
              <a:cs typeface="+mn-cs"/>
            </a:rPr>
            <a:t>百万円の積立を行った。</a:t>
          </a:r>
          <a:endParaRPr kumimoji="1" lang="en-US" altLang="ja-JP" sz="1100" b="0" i="0" baseline="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福祉基金　　　　　　　　　事業のため</a:t>
          </a:r>
          <a:r>
            <a:rPr kumimoji="1" lang="en-US" altLang="ja-JP" sz="1100" b="0" i="0" baseline="0">
              <a:solidFill>
                <a:schemeClr val="dk1"/>
              </a:solidFill>
              <a:effectLst/>
              <a:latin typeface="+mn-lt"/>
              <a:ea typeface="+mn-ea"/>
              <a:cs typeface="+mn-cs"/>
            </a:rPr>
            <a:t>3.3</a:t>
          </a:r>
          <a:r>
            <a:rPr kumimoji="1" lang="ja-JP" altLang="ja-JP" sz="1100" b="0" i="0" baseline="0">
              <a:solidFill>
                <a:schemeClr val="dk1"/>
              </a:solidFill>
              <a:effectLst/>
              <a:latin typeface="+mn-lt"/>
              <a:ea typeface="+mn-ea"/>
              <a:cs typeface="+mn-cs"/>
            </a:rPr>
            <a:t>百万円を取崩し、</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百万円の積立を行った。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わらべの館運営基金　　　　事業のため</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百万円を取崩し、</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百万円の積立を行った。</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ysClr val="windowText" lastClr="000000"/>
              </a:solidFill>
              <a:effectLst/>
              <a:latin typeface="+mn-lt"/>
              <a:ea typeface="+mn-ea"/>
              <a:cs typeface="+mn-cs"/>
            </a:rPr>
            <a:t>ふるさと応援基金　　　　　ふるさと納税制度を活用し、地域商社を立ち上げることで、基金増を図る。</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公共施設等総合管理基金　　今後も、老朽化した施設の更新に係る費用の積立を行い、処分や更新等の計画的な施設整備を行う。</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その他施設に関連する基金　個別施設計画に記載のある修繕や更新事業を優先して予算化するため、現有施設関連基金の統廃合を行う。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a:t>
          </a:r>
          <a:r>
            <a:rPr kumimoji="1" lang="en-US" altLang="ja-JP" sz="1100">
              <a:solidFill>
                <a:sysClr val="windowText" lastClr="000000"/>
              </a:solidFill>
              <a:effectLst/>
              <a:latin typeface="+mn-lt"/>
              <a:ea typeface="+mn-ea"/>
              <a:cs typeface="+mn-cs"/>
            </a:rPr>
            <a:t>122</a:t>
          </a:r>
          <a:r>
            <a:rPr kumimoji="1" lang="ja-JP" altLang="ja-JP" sz="1100">
              <a:solidFill>
                <a:sysClr val="windowText" lastClr="000000"/>
              </a:solidFill>
              <a:effectLst/>
              <a:latin typeface="+mn-lt"/>
              <a:ea typeface="+mn-ea"/>
              <a:cs typeface="+mn-cs"/>
            </a:rPr>
            <a:t>百万円の取崩しを行ったものの</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これを上回る</a:t>
          </a:r>
          <a:r>
            <a:rPr kumimoji="1" lang="en-US" altLang="ja-JP" sz="1100">
              <a:solidFill>
                <a:sysClr val="windowText" lastClr="000000"/>
              </a:solidFill>
              <a:effectLst/>
              <a:latin typeface="+mn-lt"/>
              <a:ea typeface="+mn-ea"/>
              <a:cs typeface="+mn-cs"/>
            </a:rPr>
            <a:t>238</a:t>
          </a:r>
          <a:r>
            <a:rPr kumimoji="1" lang="ja-JP" altLang="ja-JP" sz="1100">
              <a:solidFill>
                <a:sysClr val="windowText" lastClr="000000"/>
              </a:solidFill>
              <a:effectLst/>
              <a:latin typeface="+mn-lt"/>
              <a:ea typeface="+mn-ea"/>
              <a:cs typeface="+mn-cs"/>
            </a:rPr>
            <a:t>百万円の</a:t>
          </a:r>
          <a:r>
            <a:rPr kumimoji="1" lang="ja-JP" altLang="en-US" sz="1100">
              <a:solidFill>
                <a:sysClr val="windowText" lastClr="000000"/>
              </a:solidFill>
              <a:effectLst/>
              <a:latin typeface="+mn-lt"/>
              <a:ea typeface="+mn-ea"/>
              <a:cs typeface="+mn-cs"/>
            </a:rPr>
            <a:t>積立</a:t>
          </a:r>
          <a:r>
            <a:rPr kumimoji="1" lang="ja-JP" altLang="ja-JP" sz="1100">
              <a:solidFill>
                <a:sysClr val="windowText" lastClr="000000"/>
              </a:solidFill>
              <a:effectLst/>
              <a:latin typeface="+mn-lt"/>
              <a:ea typeface="+mn-ea"/>
              <a:cs typeface="+mn-cs"/>
            </a:rPr>
            <a:t>を行ったため、基金は</a:t>
          </a:r>
          <a:r>
            <a:rPr kumimoji="1" lang="ja-JP" altLang="en-US" sz="1100">
              <a:solidFill>
                <a:sysClr val="windowText" lastClr="000000"/>
              </a:solidFill>
              <a:effectLst/>
              <a:latin typeface="+mn-lt"/>
              <a:ea typeface="+mn-ea"/>
              <a:cs typeface="+mn-cs"/>
            </a:rPr>
            <a:t>増加し</a:t>
          </a:r>
          <a:r>
            <a:rPr kumimoji="1" lang="ja-JP" altLang="ja-JP" sz="1100">
              <a:solidFill>
                <a:sysClr val="windowText" lastClr="000000"/>
              </a:solidFill>
              <a:effectLst/>
              <a:latin typeface="+mn-lt"/>
              <a:ea typeface="+mn-ea"/>
              <a:cs typeface="+mn-cs"/>
            </a:rPr>
            <a:t>た。</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令和</a:t>
          </a:r>
          <a:r>
            <a:rPr kumimoji="1" lang="en-US" altLang="ja-JP" sz="1100" b="0" i="0" baseline="0">
              <a:solidFill>
                <a:sysClr val="windowText" lastClr="000000"/>
              </a:solidFill>
              <a:effectLst/>
              <a:latin typeface="+mn-lt"/>
              <a:ea typeface="+mn-ea"/>
              <a:cs typeface="+mn-cs"/>
            </a:rPr>
            <a:t>5</a:t>
          </a:r>
          <a:r>
            <a:rPr kumimoji="1" lang="ja-JP" altLang="ja-JP" sz="1100" b="0" i="0" baseline="0">
              <a:solidFill>
                <a:sysClr val="windowText" lastClr="000000"/>
              </a:solidFill>
              <a:effectLst/>
              <a:latin typeface="+mn-lt"/>
              <a:ea typeface="+mn-ea"/>
              <a:cs typeface="+mn-cs"/>
            </a:rPr>
            <a:t>年度は</a:t>
          </a:r>
          <a:r>
            <a:rPr kumimoji="1" lang="ja-JP" altLang="en-US" sz="1100" b="0" i="0" baseline="0">
              <a:solidFill>
                <a:sysClr val="windowText" lastClr="000000"/>
              </a:solidFill>
              <a:effectLst/>
              <a:latin typeface="+mn-lt"/>
              <a:ea typeface="+mn-ea"/>
              <a:cs typeface="+mn-cs"/>
            </a:rPr>
            <a:t>普通交付税の追加交付等の収入により増加したが</a:t>
          </a:r>
          <a:r>
            <a:rPr kumimoji="1" lang="ja-JP" altLang="ja-JP" sz="1100" b="0" i="0" baseline="0">
              <a:solidFill>
                <a:sysClr val="windowText" lastClr="000000"/>
              </a:solidFill>
              <a:effectLst/>
              <a:latin typeface="+mn-lt"/>
              <a:ea typeface="+mn-ea"/>
              <a:cs typeface="+mn-cs"/>
            </a:rPr>
            <a:t>、今後も扶助費や公債費などの義務的経費に加え、</a:t>
          </a:r>
          <a:r>
            <a:rPr kumimoji="1" lang="ja-JP" altLang="en-US" sz="1100" b="0" i="0" baseline="0">
              <a:solidFill>
                <a:sysClr val="windowText" lastClr="000000"/>
              </a:solidFill>
              <a:effectLst/>
              <a:latin typeface="+mn-lt"/>
              <a:ea typeface="+mn-ea"/>
              <a:cs typeface="+mn-cs"/>
            </a:rPr>
            <a:t>物価高騰等による人件費や</a:t>
          </a:r>
          <a:r>
            <a:rPr kumimoji="1" lang="ja-JP" altLang="ja-JP" sz="1100" b="0" i="0" baseline="0">
              <a:solidFill>
                <a:sysClr val="windowText" lastClr="000000"/>
              </a:solidFill>
              <a:effectLst/>
              <a:latin typeface="+mn-lt"/>
              <a:ea typeface="+mn-ea"/>
              <a:cs typeface="+mn-cs"/>
            </a:rPr>
            <a:t>物件費</a:t>
          </a:r>
          <a:r>
            <a:rPr kumimoji="1" lang="ja-JP" altLang="en-US" sz="1100" b="0" i="0" baseline="0">
              <a:solidFill>
                <a:sysClr val="windowText" lastClr="000000"/>
              </a:solidFill>
              <a:effectLst/>
              <a:latin typeface="+mn-lt"/>
              <a:ea typeface="+mn-ea"/>
              <a:cs typeface="+mn-cs"/>
            </a:rPr>
            <a:t>等の増加、</a:t>
          </a:r>
          <a:r>
            <a:rPr kumimoji="1" lang="ja-JP" altLang="ja-JP" sz="1100" b="0" i="0" baseline="0">
              <a:solidFill>
                <a:sysClr val="windowText" lastClr="000000"/>
              </a:solidFill>
              <a:effectLst/>
              <a:latin typeface="+mn-lt"/>
              <a:ea typeface="+mn-ea"/>
              <a:cs typeface="+mn-cs"/>
            </a:rPr>
            <a:t>災害復旧費などの負担が継続するため基金残高は減少するものと見込まれる。大災害など不測の事態に備えるため、</a:t>
          </a:r>
          <a:r>
            <a:rPr kumimoji="1" lang="ja-JP" altLang="en-US" sz="1100" b="0" i="0" baseline="0">
              <a:solidFill>
                <a:sysClr val="windowText" lastClr="000000"/>
              </a:solidFill>
              <a:effectLst/>
              <a:latin typeface="+mn-lt"/>
              <a:ea typeface="+mn-ea"/>
              <a:cs typeface="+mn-cs"/>
            </a:rPr>
            <a:t>標準財政規模に見合った</a:t>
          </a:r>
          <a:r>
            <a:rPr kumimoji="1" lang="ja-JP" altLang="ja-JP" sz="1100" b="0" i="0" baseline="0">
              <a:solidFill>
                <a:sysClr val="windowText" lastClr="000000"/>
              </a:solidFill>
              <a:effectLst/>
              <a:latin typeface="+mn-lt"/>
              <a:ea typeface="+mn-ea"/>
              <a:cs typeface="+mn-cs"/>
            </a:rPr>
            <a:t>一定程度の額を保持するよう努めていく必要がある。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令和</a:t>
          </a:r>
          <a:r>
            <a:rPr kumimoji="1" lang="en-US" altLang="ja-JP" sz="1100" b="0" i="0" baseline="0">
              <a:solidFill>
                <a:sysClr val="windowText" lastClr="000000"/>
              </a:solidFill>
              <a:effectLst/>
              <a:latin typeface="+mn-lt"/>
              <a:ea typeface="+mn-ea"/>
              <a:cs typeface="+mn-cs"/>
            </a:rPr>
            <a:t>5</a:t>
          </a:r>
          <a:r>
            <a:rPr kumimoji="1" lang="ja-JP" altLang="ja-JP" sz="1100" b="0" i="0" baseline="0">
              <a:solidFill>
                <a:sysClr val="windowText" lastClr="000000"/>
              </a:solidFill>
              <a:effectLst/>
              <a:latin typeface="+mn-lt"/>
              <a:ea typeface="+mn-ea"/>
              <a:cs typeface="+mn-cs"/>
            </a:rPr>
            <a:t>年度は、</a:t>
          </a:r>
          <a:r>
            <a:rPr kumimoji="1" lang="ja-JP" altLang="en-US" sz="1100" b="0" i="0" baseline="0">
              <a:solidFill>
                <a:sysClr val="windowText" lastClr="000000"/>
              </a:solidFill>
              <a:effectLst/>
              <a:latin typeface="+mn-lt"/>
              <a:ea typeface="+mn-ea"/>
              <a:cs typeface="+mn-cs"/>
            </a:rPr>
            <a:t>減債基金への積立を目的として普通交付税の追加交付があったことから、</a:t>
          </a:r>
          <a:r>
            <a:rPr kumimoji="1" lang="en-US" altLang="ja-JP" sz="1100" b="0" i="0" baseline="0">
              <a:solidFill>
                <a:sysClr val="windowText" lastClr="000000"/>
              </a:solidFill>
              <a:effectLst/>
              <a:latin typeface="+mn-lt"/>
              <a:ea typeface="+mn-ea"/>
              <a:cs typeface="+mn-cs"/>
            </a:rPr>
            <a:t>72</a:t>
          </a:r>
          <a:r>
            <a:rPr kumimoji="1" lang="ja-JP" altLang="en-US" sz="1100" b="0" i="0" baseline="0">
              <a:solidFill>
                <a:sysClr val="windowText" lastClr="000000"/>
              </a:solidFill>
              <a:effectLst/>
              <a:latin typeface="+mn-lt"/>
              <a:ea typeface="+mn-ea"/>
              <a:cs typeface="+mn-cs"/>
            </a:rPr>
            <a:t>百万円の積立に対して</a:t>
          </a:r>
          <a:r>
            <a:rPr kumimoji="1" lang="en-US" altLang="ja-JP" sz="1100" b="0" i="0" baseline="0">
              <a:solidFill>
                <a:sysClr val="windowText" lastClr="000000"/>
              </a:solidFill>
              <a:effectLst/>
              <a:latin typeface="+mn-lt"/>
              <a:ea typeface="+mn-ea"/>
              <a:cs typeface="+mn-cs"/>
            </a:rPr>
            <a:t>73</a:t>
          </a:r>
          <a:r>
            <a:rPr kumimoji="1" lang="ja-JP" altLang="ja-JP" sz="1100" b="0" i="0" baseline="0">
              <a:solidFill>
                <a:sysClr val="windowText" lastClr="000000"/>
              </a:solidFill>
              <a:effectLst/>
              <a:latin typeface="+mn-lt"/>
              <a:ea typeface="+mn-ea"/>
              <a:cs typeface="+mn-cs"/>
            </a:rPr>
            <a:t>百万円の取崩しを行ったため、基金は</a:t>
          </a:r>
          <a:r>
            <a:rPr kumimoji="1" lang="ja-JP" altLang="en-US" sz="1100" b="0" i="0" baseline="0">
              <a:solidFill>
                <a:sysClr val="windowText" lastClr="000000"/>
              </a:solidFill>
              <a:effectLst/>
              <a:latin typeface="+mn-lt"/>
              <a:ea typeface="+mn-ea"/>
              <a:cs typeface="+mn-cs"/>
            </a:rPr>
            <a:t>微減</a:t>
          </a:r>
          <a:r>
            <a:rPr kumimoji="1" lang="ja-JP" altLang="ja-JP" sz="1100" b="0" i="0" baseline="0">
              <a:solidFill>
                <a:sysClr val="windowText" lastClr="000000"/>
              </a:solidFill>
              <a:effectLst/>
              <a:latin typeface="+mn-lt"/>
              <a:ea typeface="+mn-ea"/>
              <a:cs typeface="+mn-cs"/>
            </a:rPr>
            <a:t>となった。</a:t>
          </a:r>
          <a:endParaRPr lang="ja-JP" altLang="ja-JP" sz="1400">
            <a:solidFill>
              <a:sysClr val="windowText" lastClr="000000"/>
            </a:solidFill>
            <a:effectLst/>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令和</a:t>
          </a:r>
          <a:r>
            <a:rPr kumimoji="1" lang="en-US" altLang="ja-JP" sz="1100" b="0" i="0" baseline="0">
              <a:solidFill>
                <a:sysClr val="windowText" lastClr="000000"/>
              </a:solidFill>
              <a:effectLst/>
              <a:latin typeface="+mn-lt"/>
              <a:ea typeface="+mn-ea"/>
              <a:cs typeface="+mn-cs"/>
            </a:rPr>
            <a:t>2</a:t>
          </a:r>
          <a:r>
            <a:rPr kumimoji="1" lang="ja-JP" altLang="ja-JP" sz="1100" b="0" i="0" baseline="0">
              <a:solidFill>
                <a:sysClr val="windowText" lastClr="000000"/>
              </a:solidFill>
              <a:effectLst/>
              <a:latin typeface="+mn-lt"/>
              <a:ea typeface="+mn-ea"/>
              <a:cs typeface="+mn-cs"/>
            </a:rPr>
            <a:t>年</a:t>
          </a:r>
          <a:r>
            <a:rPr kumimoji="1" lang="en-US" altLang="ja-JP" sz="1100" b="0" i="0" baseline="0">
              <a:solidFill>
                <a:sysClr val="windowText" lastClr="000000"/>
              </a:solidFill>
              <a:effectLst/>
              <a:latin typeface="+mn-lt"/>
              <a:ea typeface="+mn-ea"/>
              <a:cs typeface="+mn-cs"/>
            </a:rPr>
            <a:t>7</a:t>
          </a:r>
          <a:r>
            <a:rPr kumimoji="1" lang="ja-JP" altLang="ja-JP" sz="1100" b="0" i="0" baseline="0">
              <a:solidFill>
                <a:sysClr val="windowText" lastClr="000000"/>
              </a:solidFill>
              <a:effectLst/>
              <a:latin typeface="+mn-lt"/>
              <a:ea typeface="+mn-ea"/>
              <a:cs typeface="+mn-cs"/>
            </a:rPr>
            <a:t>月豪雨、令和</a:t>
          </a:r>
          <a:r>
            <a:rPr kumimoji="1" lang="en-US" altLang="ja-JP" sz="1100" b="0" i="0" baseline="0">
              <a:solidFill>
                <a:sysClr val="windowText" lastClr="000000"/>
              </a:solidFill>
              <a:effectLst/>
              <a:latin typeface="+mn-lt"/>
              <a:ea typeface="+mn-ea"/>
              <a:cs typeface="+mn-cs"/>
            </a:rPr>
            <a:t>3</a:t>
          </a:r>
          <a:r>
            <a:rPr kumimoji="1" lang="ja-JP" altLang="ja-JP" sz="1100" b="0" i="0" baseline="0">
              <a:solidFill>
                <a:sysClr val="windowText" lastClr="000000"/>
              </a:solidFill>
              <a:effectLst/>
              <a:latin typeface="+mn-lt"/>
              <a:ea typeface="+mn-ea"/>
              <a:cs typeface="+mn-cs"/>
            </a:rPr>
            <a:t>年</a:t>
          </a:r>
          <a:r>
            <a:rPr kumimoji="1" lang="en-US" altLang="ja-JP" sz="1100" b="0" i="0" baseline="0">
              <a:solidFill>
                <a:sysClr val="windowText" lastClr="000000"/>
              </a:solidFill>
              <a:effectLst/>
              <a:latin typeface="+mn-lt"/>
              <a:ea typeface="+mn-ea"/>
              <a:cs typeface="+mn-cs"/>
            </a:rPr>
            <a:t>8</a:t>
          </a:r>
          <a:r>
            <a:rPr kumimoji="1" lang="ja-JP" altLang="ja-JP" sz="1100" b="0" i="0" baseline="0">
              <a:solidFill>
                <a:sysClr val="windowText" lastClr="000000"/>
              </a:solidFill>
              <a:effectLst/>
              <a:latin typeface="+mn-lt"/>
              <a:ea typeface="+mn-ea"/>
              <a:cs typeface="+mn-cs"/>
            </a:rPr>
            <a:t>月大雨等に係る災害復旧事業債の発行により、令和</a:t>
          </a:r>
          <a:r>
            <a:rPr kumimoji="1" lang="en-US" altLang="ja-JP" sz="1100" b="0" i="0" baseline="0">
              <a:solidFill>
                <a:sysClr val="windowText" lastClr="000000"/>
              </a:solidFill>
              <a:effectLst/>
              <a:latin typeface="+mn-lt"/>
              <a:ea typeface="+mn-ea"/>
              <a:cs typeface="+mn-cs"/>
            </a:rPr>
            <a:t>10</a:t>
          </a:r>
          <a:r>
            <a:rPr kumimoji="1" lang="ja-JP" altLang="ja-JP" sz="1100" b="0" i="0" baseline="0">
              <a:solidFill>
                <a:sysClr val="windowText" lastClr="000000"/>
              </a:solidFill>
              <a:effectLst/>
              <a:latin typeface="+mn-lt"/>
              <a:ea typeface="+mn-ea"/>
              <a:cs typeface="+mn-cs"/>
            </a:rPr>
            <a:t>年度に地方債償還のピークを迎えるため、それに備えて毎年度計画的に積立を行う予定であり、現時点の見通しでは、令和</a:t>
          </a:r>
          <a:r>
            <a:rPr kumimoji="1" lang="en-US" altLang="ja-JP" sz="1100" b="0" i="0" baseline="0">
              <a:solidFill>
                <a:sysClr val="windowText" lastClr="000000"/>
              </a:solidFill>
              <a:effectLst/>
              <a:latin typeface="+mn-lt"/>
              <a:ea typeface="+mn-ea"/>
              <a:cs typeface="+mn-cs"/>
            </a:rPr>
            <a:t>11</a:t>
          </a:r>
          <a:r>
            <a:rPr kumimoji="1" lang="ja-JP" altLang="ja-JP" sz="1100" b="0" i="0" baseline="0">
              <a:solidFill>
                <a:sysClr val="windowText" lastClr="000000"/>
              </a:solidFill>
              <a:effectLst/>
              <a:latin typeface="+mn-lt"/>
              <a:ea typeface="+mn-ea"/>
              <a:cs typeface="+mn-cs"/>
            </a:rPr>
            <a:t>年度以降は減少予定である。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EDF0E3E-FBB6-4B58-B0FF-D30EE4DC5F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CB39030-0995-467A-A755-9602B96435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CBE4604-9776-490D-9CE9-CF91478AA65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1AE525B-7052-4793-B317-D98E06D0A2D5}"/>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2DAA19E-75CC-42E0-A4BF-A0296B875B9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D3EA4EC-4400-4785-A105-559FF76B709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2F0F1F51-6301-4D25-9F40-EEFCE0488ED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86ACE29-8319-4904-B7DA-714EC01C728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74E3D7F-F9CA-408A-809C-4C357ABD3AB8}"/>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23495AC-36EE-4FDF-9D75-9B56907ECE6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5E7184BC-0A3D-4090-88AA-58F05CD224CB}"/>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421C3B6-2D55-43BC-BD98-50F02680D4D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1AC3DEA-F896-4849-8244-8711D75C03C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CD379EC-3BD0-4307-8AAE-80096284EEE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84AE1EE-915D-4729-B31E-BAEA2E99EDA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56CF704-9594-44BF-99EE-EAB3E4EAF7F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大分県玖珠町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2484648B-4E77-4C0E-903F-8E04D416F67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5297F5B-FA57-49A6-96D8-3DF41BC3107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E5E3F04-75B7-45DE-87FB-0EBA88BB23F7}"/>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8EBFC90-623A-4144-B0B9-411F8FF6AD5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C7F3DCF-7479-4A41-9999-D5662F16241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A723A6E-EDFE-40B3-A3CF-5EBBDE0F82B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14,063
13,941
286.60
10,642,213
10,292,416
317,035
5,350,562
7,275,254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1800D443-087E-45E0-AA37-7DC6E11C66D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49F63487-E072-44D9-B7AD-11B32AE1AB6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8B1066B1-EC9D-4892-9EC4-3CB0C6D02CC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32E7A16B-8A5B-46DE-B57E-CBC03A1B4A3B}"/>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6EDB212C-29B2-4E73-A192-6A849B125A8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8A9E29-166B-4899-A221-1B717408637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73111A7-642B-4D18-97AD-B681B4D3B33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644A470-14FD-4AD1-870A-AC897BFFFCC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AA70668-E63A-4C16-87F0-D0FD6F1F4D8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561237D-48A1-4E6B-86BC-B4E78219D9B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8B0B347-AE5C-453C-A207-E898E525ADF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D7CC652-D780-41BE-80E0-724A222ABEE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256381F5-5F93-4684-B5F0-7A76489E97B7}"/>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974E297-81D5-4E30-A087-61DBCC94129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3D9FD5B-E18A-4981-9054-BBAFC5B25B4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FBCA4BF-D14E-427A-A7E5-F91FD640996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EFE6BFD-397D-46DB-921B-9995F634BF3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1C34F72F-4B07-47F8-8200-F548FFB1AE9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9255FD2B-B230-4906-874C-D8BA8BB81DB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C9E8A53-DC43-4C63-A89C-B1BC938311A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15289DCB-F815-4EE3-BE8F-5FCA3D3C303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EC7D108B-1D29-46F0-9F41-32F77498A17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995FC6B8-0A2D-4BAA-BCD8-3E6EC84BF38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3988179-AD02-4D9D-B005-C423D78EBAB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9BD9B6C4-0C59-497F-BA1E-31E3200A306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ED8AC230-9E56-44C4-9013-9EB84FDBEFD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8DEAF62-904C-4405-8D20-F1F670AC1F9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3276135-5FEB-430E-82BE-E60B2BC8938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65053A16-891D-4C68-9D4B-2D00F8AFDEC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3EB7A12-F656-44A4-B677-8EAC9002548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F3A640BE-6676-4996-81E6-9ED70B9441F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93A40BD-E9E2-4B84-B2D1-D812B17EB6C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1DA4BBE-E8D4-41EA-B4E1-F8C867326ED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4C0399F-F30B-4027-98D8-C03134BC6B8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C6994E1C-8EB9-4F1F-BCFA-80C0BA061EB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当町では、平成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年度改訂）した公共施設等総合管理計画及び個別管理計画において、公共施設等の延べ床面積を</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％削減するという目標を掲げ、多機能化、複合化を進めている</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が、実施状況は低い状況にある。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有形固定資産減価償却率については、上昇傾向にはあるものの、類似団体平均と比較するとその伸びは緩やかであり、これまでの取組の効果が表れていると考えられる。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A517FFB9-4630-4BBA-BCDB-0BF084649D8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ADACC94-FF78-4D1C-93E9-3CF9DE6BDBC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B77D80D-7BEA-4AD1-A4E9-B9DA883C971A}"/>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87D7AD64-3CC9-43A9-AFEF-7C32EB36F9D6}"/>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1C561485-692C-4B69-AF3B-8A1396FB5873}"/>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C7932919-2B8B-486C-A152-8EFB7D79C052}"/>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34FBBFC2-83FE-4AA9-AB18-6BCA65DEEFE1}"/>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3548AD82-2542-4E7D-8E5B-CD8EA2E3E15E}"/>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7BC2477C-65CC-4EBF-8FB1-DC773880D801}"/>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AEA37243-2130-4706-806E-ED3BAED838FD}"/>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26496B9E-5016-471E-A5A5-BDFF1CC045DE}"/>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F59B61AE-382C-4AF2-A1E8-E69D4A256A92}"/>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B3269A23-3CA7-4669-B687-0DE7C0C3522F}"/>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54AF28D6-A7A2-4DE4-9754-A8DF6D65B562}"/>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2E2E7542-AB60-46EC-BFFD-6278BBF349B3}"/>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CAE9B819-0DC9-49A3-8E2F-F16C9CB19069}"/>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D36C493F-674B-4836-B5D5-7F00A4D09B52}"/>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05E5F944-2B78-4B1C-8B4B-BEBF4E7D0DB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62ABD297-4962-4842-84B5-7E9117FFBE42}"/>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22718C35-9DFA-45EF-B19F-015E8EB081E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79" name="直線コネクタ 78">
          <a:extLst>
            <a:ext uri="{FF2B5EF4-FFF2-40B4-BE49-F238E27FC236}">
              <a16:creationId xmlns:a16="http://schemas.microsoft.com/office/drawing/2014/main" id="{A8F1153E-920A-4705-AE8E-2AA4AC6EB234}"/>
            </a:ext>
          </a:extLst>
        </xdr:cNvPr>
        <xdr:cNvCxnSpPr/>
      </xdr:nvCxnSpPr>
      <xdr:spPr>
        <a:xfrm flipV="1">
          <a:off x="4760595" y="5320030"/>
          <a:ext cx="1270" cy="1335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80" name="有形固定資産減価償却率最小値テキスト">
          <a:extLst>
            <a:ext uri="{FF2B5EF4-FFF2-40B4-BE49-F238E27FC236}">
              <a16:creationId xmlns:a16="http://schemas.microsoft.com/office/drawing/2014/main" id="{140F3361-5C92-4640-9EDE-3E2D90B37152}"/>
            </a:ext>
          </a:extLst>
        </xdr:cNvPr>
        <xdr:cNvSpPr txBox="1"/>
      </xdr:nvSpPr>
      <xdr:spPr>
        <a:xfrm>
          <a:off x="4813300" y="665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81" name="直線コネクタ 80">
          <a:extLst>
            <a:ext uri="{FF2B5EF4-FFF2-40B4-BE49-F238E27FC236}">
              <a16:creationId xmlns:a16="http://schemas.microsoft.com/office/drawing/2014/main" id="{CB4B86FF-60F8-40F7-90E3-4373865A6546}"/>
            </a:ext>
          </a:extLst>
        </xdr:cNvPr>
        <xdr:cNvCxnSpPr/>
      </xdr:nvCxnSpPr>
      <xdr:spPr>
        <a:xfrm>
          <a:off x="4673600" y="665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82" name="有形固定資産減価償却率最大値テキスト">
          <a:extLst>
            <a:ext uri="{FF2B5EF4-FFF2-40B4-BE49-F238E27FC236}">
              <a16:creationId xmlns:a16="http://schemas.microsoft.com/office/drawing/2014/main" id="{EB5E0713-4429-4E7A-9668-A31AFD5292E2}"/>
            </a:ext>
          </a:extLst>
        </xdr:cNvPr>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83" name="直線コネクタ 82">
          <a:extLst>
            <a:ext uri="{FF2B5EF4-FFF2-40B4-BE49-F238E27FC236}">
              <a16:creationId xmlns:a16="http://schemas.microsoft.com/office/drawing/2014/main" id="{CC98968F-9C1E-474C-BB5B-1EBDE2332F6A}"/>
            </a:ext>
          </a:extLst>
        </xdr:cNvPr>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163847</xdr:rowOff>
    </xdr:from>
    <xdr:ext cx="405111" cy="259045"/>
    <xdr:sp macro="" textlink="">
      <xdr:nvSpPr>
        <xdr:cNvPr id="84" name="有形固定資産減価償却率平均値テキスト">
          <a:extLst>
            <a:ext uri="{FF2B5EF4-FFF2-40B4-BE49-F238E27FC236}">
              <a16:creationId xmlns:a16="http://schemas.microsoft.com/office/drawing/2014/main" id="{26C7BDBD-8466-4EF1-8F8C-167AC41D4402}"/>
            </a:ext>
          </a:extLst>
        </xdr:cNvPr>
        <xdr:cNvSpPr txBox="1"/>
      </xdr:nvSpPr>
      <xdr:spPr>
        <a:xfrm>
          <a:off x="4813300" y="6078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85" name="フローチャート: 判断 84">
          <a:extLst>
            <a:ext uri="{FF2B5EF4-FFF2-40B4-BE49-F238E27FC236}">
              <a16:creationId xmlns:a16="http://schemas.microsoft.com/office/drawing/2014/main" id="{9DD2A04F-FA89-458E-998B-72E39FC732D6}"/>
            </a:ext>
          </a:extLst>
        </xdr:cNvPr>
        <xdr:cNvSpPr/>
      </xdr:nvSpPr>
      <xdr:spPr>
        <a:xfrm>
          <a:off x="47117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86" name="フローチャート: 判断 85">
          <a:extLst>
            <a:ext uri="{FF2B5EF4-FFF2-40B4-BE49-F238E27FC236}">
              <a16:creationId xmlns:a16="http://schemas.microsoft.com/office/drawing/2014/main" id="{8AE41B85-01A4-46A1-81EB-AB4E7F6E7D10}"/>
            </a:ext>
          </a:extLst>
        </xdr:cNvPr>
        <xdr:cNvSpPr/>
      </xdr:nvSpPr>
      <xdr:spPr>
        <a:xfrm>
          <a:off x="4000500" y="60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87" name="フローチャート: 判断 86">
          <a:extLst>
            <a:ext uri="{FF2B5EF4-FFF2-40B4-BE49-F238E27FC236}">
              <a16:creationId xmlns:a16="http://schemas.microsoft.com/office/drawing/2014/main" id="{4E650AF4-E8C0-4D66-94E1-3188D3D40BD4}"/>
            </a:ext>
          </a:extLst>
        </xdr:cNvPr>
        <xdr:cNvSpPr/>
      </xdr:nvSpPr>
      <xdr:spPr>
        <a:xfrm>
          <a:off x="32385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8" name="フローチャート: 判断 87">
          <a:extLst>
            <a:ext uri="{FF2B5EF4-FFF2-40B4-BE49-F238E27FC236}">
              <a16:creationId xmlns:a16="http://schemas.microsoft.com/office/drawing/2014/main" id="{B3F3D2D9-0C17-44CA-B711-99C634500ECC}"/>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88265</xdr:rowOff>
    </xdr:from>
    <xdr:to>
      <xdr:col>7</xdr:col>
      <xdr:colOff>187325</xdr:colOff>
      <xdr:row>31</xdr:row>
      <xdr:rowOff>18415</xdr:rowOff>
    </xdr:to>
    <xdr:sp macro="" textlink="">
      <xdr:nvSpPr>
        <xdr:cNvPr id="89" name="フローチャート: 判断 88">
          <a:extLst>
            <a:ext uri="{FF2B5EF4-FFF2-40B4-BE49-F238E27FC236}">
              <a16:creationId xmlns:a16="http://schemas.microsoft.com/office/drawing/2014/main" id="{F7E421CC-1C22-4F15-8B5A-B2A57DB61770}"/>
            </a:ext>
          </a:extLst>
        </xdr:cNvPr>
        <xdr:cNvSpPr/>
      </xdr:nvSpPr>
      <xdr:spPr>
        <a:xfrm>
          <a:off x="1714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A383725F-D2D1-47B2-AD65-8F548C64889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A82C995E-F885-4250-95F2-1780EA7ADA5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FB65BAD6-3B89-4CE9-B6B4-653CC9B9C0D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C142E27C-8BBA-465E-BD6B-1B8208C47FB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A883CCD4-4840-44DE-9077-434573038AA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159861</xdr:rowOff>
    </xdr:from>
    <xdr:to>
      <xdr:col>23</xdr:col>
      <xdr:colOff>136525</xdr:colOff>
      <xdr:row>30</xdr:row>
      <xdr:rowOff>90011</xdr:rowOff>
    </xdr:to>
    <xdr:sp macro="" textlink="">
      <xdr:nvSpPr>
        <xdr:cNvPr id="95" name="楕円 94">
          <a:extLst>
            <a:ext uri="{FF2B5EF4-FFF2-40B4-BE49-F238E27FC236}">
              <a16:creationId xmlns:a16="http://schemas.microsoft.com/office/drawing/2014/main" id="{FC9806B0-D55D-462B-97CD-6686CF724A7F}"/>
            </a:ext>
          </a:extLst>
        </xdr:cNvPr>
        <xdr:cNvSpPr/>
      </xdr:nvSpPr>
      <xdr:spPr>
        <a:xfrm>
          <a:off x="4711700" y="590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11288</xdr:rowOff>
    </xdr:from>
    <xdr:ext cx="405111" cy="259045"/>
    <xdr:sp macro="" textlink="">
      <xdr:nvSpPr>
        <xdr:cNvPr id="96" name="有形固定資産減価償却率該当値テキスト">
          <a:extLst>
            <a:ext uri="{FF2B5EF4-FFF2-40B4-BE49-F238E27FC236}">
              <a16:creationId xmlns:a16="http://schemas.microsoft.com/office/drawing/2014/main" id="{1B81075C-5B46-49C5-B1E4-1E749EB17D12}"/>
            </a:ext>
          </a:extLst>
        </xdr:cNvPr>
        <xdr:cNvSpPr txBox="1"/>
      </xdr:nvSpPr>
      <xdr:spPr>
        <a:xfrm>
          <a:off x="4813300" y="5754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113983</xdr:rowOff>
    </xdr:from>
    <xdr:to>
      <xdr:col>19</xdr:col>
      <xdr:colOff>187325</xdr:colOff>
      <xdr:row>30</xdr:row>
      <xdr:rowOff>44133</xdr:rowOff>
    </xdr:to>
    <xdr:sp macro="" textlink="">
      <xdr:nvSpPr>
        <xdr:cNvPr id="97" name="楕円 96">
          <a:extLst>
            <a:ext uri="{FF2B5EF4-FFF2-40B4-BE49-F238E27FC236}">
              <a16:creationId xmlns:a16="http://schemas.microsoft.com/office/drawing/2014/main" id="{5A78CCAD-FD9C-4964-94A3-B9362D1548DE}"/>
            </a:ext>
          </a:extLst>
        </xdr:cNvPr>
        <xdr:cNvSpPr/>
      </xdr:nvSpPr>
      <xdr:spPr>
        <a:xfrm>
          <a:off x="4000500" y="58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164783</xdr:rowOff>
    </xdr:from>
    <xdr:to>
      <xdr:col>23</xdr:col>
      <xdr:colOff>85725</xdr:colOff>
      <xdr:row>30</xdr:row>
      <xdr:rowOff>39211</xdr:rowOff>
    </xdr:to>
    <xdr:cxnSp macro="">
      <xdr:nvCxnSpPr>
        <xdr:cNvPr id="98" name="直線コネクタ 97">
          <a:extLst>
            <a:ext uri="{FF2B5EF4-FFF2-40B4-BE49-F238E27FC236}">
              <a16:creationId xmlns:a16="http://schemas.microsoft.com/office/drawing/2014/main" id="{84499411-76E4-408F-9AF1-8D9B2AEB7A99}"/>
            </a:ext>
          </a:extLst>
        </xdr:cNvPr>
        <xdr:cNvCxnSpPr/>
      </xdr:nvCxnSpPr>
      <xdr:spPr>
        <a:xfrm>
          <a:off x="4051300" y="5908358"/>
          <a:ext cx="711200" cy="4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65405</xdr:rowOff>
    </xdr:from>
    <xdr:to>
      <xdr:col>15</xdr:col>
      <xdr:colOff>187325</xdr:colOff>
      <xdr:row>29</xdr:row>
      <xdr:rowOff>167005</xdr:rowOff>
    </xdr:to>
    <xdr:sp macro="" textlink="">
      <xdr:nvSpPr>
        <xdr:cNvPr id="99" name="楕円 98">
          <a:extLst>
            <a:ext uri="{FF2B5EF4-FFF2-40B4-BE49-F238E27FC236}">
              <a16:creationId xmlns:a16="http://schemas.microsoft.com/office/drawing/2014/main" id="{A7E1A3CF-1F75-41A5-8DD5-E14057BD9A6B}"/>
            </a:ext>
          </a:extLst>
        </xdr:cNvPr>
        <xdr:cNvSpPr/>
      </xdr:nvSpPr>
      <xdr:spPr>
        <a:xfrm>
          <a:off x="3238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116205</xdr:rowOff>
    </xdr:from>
    <xdr:to>
      <xdr:col>19</xdr:col>
      <xdr:colOff>136525</xdr:colOff>
      <xdr:row>29</xdr:row>
      <xdr:rowOff>164783</xdr:rowOff>
    </xdr:to>
    <xdr:cxnSp macro="">
      <xdr:nvCxnSpPr>
        <xdr:cNvPr id="100" name="直線コネクタ 99">
          <a:extLst>
            <a:ext uri="{FF2B5EF4-FFF2-40B4-BE49-F238E27FC236}">
              <a16:creationId xmlns:a16="http://schemas.microsoft.com/office/drawing/2014/main" id="{2D45BB67-C3E8-42C5-9430-4FA8772E3803}"/>
            </a:ext>
          </a:extLst>
        </xdr:cNvPr>
        <xdr:cNvCxnSpPr/>
      </xdr:nvCxnSpPr>
      <xdr:spPr>
        <a:xfrm>
          <a:off x="3289300" y="5859780"/>
          <a:ext cx="762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46514</xdr:rowOff>
    </xdr:from>
    <xdr:to>
      <xdr:col>11</xdr:col>
      <xdr:colOff>187325</xdr:colOff>
      <xdr:row>29</xdr:row>
      <xdr:rowOff>148114</xdr:rowOff>
    </xdr:to>
    <xdr:sp macro="" textlink="">
      <xdr:nvSpPr>
        <xdr:cNvPr id="101" name="楕円 100">
          <a:extLst>
            <a:ext uri="{FF2B5EF4-FFF2-40B4-BE49-F238E27FC236}">
              <a16:creationId xmlns:a16="http://schemas.microsoft.com/office/drawing/2014/main" id="{84E91B7F-7A5B-48BF-BFAE-8F7B61BA00C6}"/>
            </a:ext>
          </a:extLst>
        </xdr:cNvPr>
        <xdr:cNvSpPr/>
      </xdr:nvSpPr>
      <xdr:spPr>
        <a:xfrm>
          <a:off x="2476500" y="579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97314</xdr:rowOff>
    </xdr:from>
    <xdr:to>
      <xdr:col>15</xdr:col>
      <xdr:colOff>136525</xdr:colOff>
      <xdr:row>29</xdr:row>
      <xdr:rowOff>116205</xdr:rowOff>
    </xdr:to>
    <xdr:cxnSp macro="">
      <xdr:nvCxnSpPr>
        <xdr:cNvPr id="102" name="直線コネクタ 101">
          <a:extLst>
            <a:ext uri="{FF2B5EF4-FFF2-40B4-BE49-F238E27FC236}">
              <a16:creationId xmlns:a16="http://schemas.microsoft.com/office/drawing/2014/main" id="{54C01C68-DA23-45BB-ACEB-FDEA90515689}"/>
            </a:ext>
          </a:extLst>
        </xdr:cNvPr>
        <xdr:cNvCxnSpPr/>
      </xdr:nvCxnSpPr>
      <xdr:spPr>
        <a:xfrm>
          <a:off x="2527300" y="5840889"/>
          <a:ext cx="7620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635</xdr:rowOff>
    </xdr:from>
    <xdr:to>
      <xdr:col>7</xdr:col>
      <xdr:colOff>187325</xdr:colOff>
      <xdr:row>29</xdr:row>
      <xdr:rowOff>102235</xdr:rowOff>
    </xdr:to>
    <xdr:sp macro="" textlink="">
      <xdr:nvSpPr>
        <xdr:cNvPr id="103" name="楕円 102">
          <a:extLst>
            <a:ext uri="{FF2B5EF4-FFF2-40B4-BE49-F238E27FC236}">
              <a16:creationId xmlns:a16="http://schemas.microsoft.com/office/drawing/2014/main" id="{9B5B8579-C727-4E47-96D0-91684D7D1B35}"/>
            </a:ext>
          </a:extLst>
        </xdr:cNvPr>
        <xdr:cNvSpPr/>
      </xdr:nvSpPr>
      <xdr:spPr>
        <a:xfrm>
          <a:off x="1714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51435</xdr:rowOff>
    </xdr:from>
    <xdr:to>
      <xdr:col>11</xdr:col>
      <xdr:colOff>136525</xdr:colOff>
      <xdr:row>29</xdr:row>
      <xdr:rowOff>97314</xdr:rowOff>
    </xdr:to>
    <xdr:cxnSp macro="">
      <xdr:nvCxnSpPr>
        <xdr:cNvPr id="104" name="直線コネクタ 103">
          <a:extLst>
            <a:ext uri="{FF2B5EF4-FFF2-40B4-BE49-F238E27FC236}">
              <a16:creationId xmlns:a16="http://schemas.microsoft.com/office/drawing/2014/main" id="{556986A9-BBC1-4452-A290-C18B6A8D32CE}"/>
            </a:ext>
          </a:extLst>
        </xdr:cNvPr>
        <xdr:cNvCxnSpPr/>
      </xdr:nvCxnSpPr>
      <xdr:spPr>
        <a:xfrm>
          <a:off x="1765300" y="5795010"/>
          <a:ext cx="7620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77011</xdr:rowOff>
    </xdr:from>
    <xdr:ext cx="405111" cy="259045"/>
    <xdr:sp macro="" textlink="">
      <xdr:nvSpPr>
        <xdr:cNvPr id="105" name="n_1aveValue有形固定資産減価償却率">
          <a:extLst>
            <a:ext uri="{FF2B5EF4-FFF2-40B4-BE49-F238E27FC236}">
              <a16:creationId xmlns:a16="http://schemas.microsoft.com/office/drawing/2014/main" id="{3A711987-A8EB-48E5-A278-3D535A44870E}"/>
            </a:ext>
          </a:extLst>
        </xdr:cNvPr>
        <xdr:cNvSpPr txBox="1"/>
      </xdr:nvSpPr>
      <xdr:spPr>
        <a:xfrm>
          <a:off x="3836044" y="616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66216</xdr:rowOff>
    </xdr:from>
    <xdr:ext cx="405111" cy="259045"/>
    <xdr:sp macro="" textlink="">
      <xdr:nvSpPr>
        <xdr:cNvPr id="106" name="n_2aveValue有形固定資産減価償却率">
          <a:extLst>
            <a:ext uri="{FF2B5EF4-FFF2-40B4-BE49-F238E27FC236}">
              <a16:creationId xmlns:a16="http://schemas.microsoft.com/office/drawing/2014/main" id="{2DCD9851-F843-479F-AF14-DBB0E3C2FE3F}"/>
            </a:ext>
          </a:extLst>
        </xdr:cNvPr>
        <xdr:cNvSpPr txBox="1"/>
      </xdr:nvSpPr>
      <xdr:spPr>
        <a:xfrm>
          <a:off x="3086744" y="6152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107" name="n_3aveValue有形固定資産減価償却率">
          <a:extLst>
            <a:ext uri="{FF2B5EF4-FFF2-40B4-BE49-F238E27FC236}">
              <a16:creationId xmlns:a16="http://schemas.microsoft.com/office/drawing/2014/main" id="{F2504118-5B86-43B5-B432-4A26E6EC42EF}"/>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108" name="n_4aveValue有形固定資産減価償却率">
          <a:extLst>
            <a:ext uri="{FF2B5EF4-FFF2-40B4-BE49-F238E27FC236}">
              <a16:creationId xmlns:a16="http://schemas.microsoft.com/office/drawing/2014/main" id="{39668498-4D6C-4AFA-8CF9-96FD99173D98}"/>
            </a:ext>
          </a:extLst>
        </xdr:cNvPr>
        <xdr:cNvSpPr txBox="1"/>
      </xdr:nvSpPr>
      <xdr:spPr>
        <a:xfrm>
          <a:off x="1562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60660</xdr:rowOff>
    </xdr:from>
    <xdr:ext cx="405111" cy="259045"/>
    <xdr:sp macro="" textlink="">
      <xdr:nvSpPr>
        <xdr:cNvPr id="109" name="n_1mainValue有形固定資産減価償却率">
          <a:extLst>
            <a:ext uri="{FF2B5EF4-FFF2-40B4-BE49-F238E27FC236}">
              <a16:creationId xmlns:a16="http://schemas.microsoft.com/office/drawing/2014/main" id="{69BBC64C-D985-4332-BDA3-E326C97536F9}"/>
            </a:ext>
          </a:extLst>
        </xdr:cNvPr>
        <xdr:cNvSpPr txBox="1"/>
      </xdr:nvSpPr>
      <xdr:spPr>
        <a:xfrm>
          <a:off x="3836044" y="5632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12082</xdr:rowOff>
    </xdr:from>
    <xdr:ext cx="405111" cy="259045"/>
    <xdr:sp macro="" textlink="">
      <xdr:nvSpPr>
        <xdr:cNvPr id="110" name="n_2mainValue有形固定資産減価償却率">
          <a:extLst>
            <a:ext uri="{FF2B5EF4-FFF2-40B4-BE49-F238E27FC236}">
              <a16:creationId xmlns:a16="http://schemas.microsoft.com/office/drawing/2014/main" id="{E611287B-A18E-488B-92B1-367F61D771CE}"/>
            </a:ext>
          </a:extLst>
        </xdr:cNvPr>
        <xdr:cNvSpPr txBox="1"/>
      </xdr:nvSpPr>
      <xdr:spPr>
        <a:xfrm>
          <a:off x="3086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164641</xdr:rowOff>
    </xdr:from>
    <xdr:ext cx="405111" cy="259045"/>
    <xdr:sp macro="" textlink="">
      <xdr:nvSpPr>
        <xdr:cNvPr id="111" name="n_3mainValue有形固定資産減価償却率">
          <a:extLst>
            <a:ext uri="{FF2B5EF4-FFF2-40B4-BE49-F238E27FC236}">
              <a16:creationId xmlns:a16="http://schemas.microsoft.com/office/drawing/2014/main" id="{F1CBC60F-78D4-41FE-B0C9-3E243927B349}"/>
            </a:ext>
          </a:extLst>
        </xdr:cNvPr>
        <xdr:cNvSpPr txBox="1"/>
      </xdr:nvSpPr>
      <xdr:spPr>
        <a:xfrm>
          <a:off x="2324744" y="5565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118762</xdr:rowOff>
    </xdr:from>
    <xdr:ext cx="405111" cy="259045"/>
    <xdr:sp macro="" textlink="">
      <xdr:nvSpPr>
        <xdr:cNvPr id="112" name="n_4mainValue有形固定資産減価償却率">
          <a:extLst>
            <a:ext uri="{FF2B5EF4-FFF2-40B4-BE49-F238E27FC236}">
              <a16:creationId xmlns:a16="http://schemas.microsoft.com/office/drawing/2014/main" id="{DB452464-82A5-4B0F-B6AD-8AEEDF8F7F67}"/>
            </a:ext>
          </a:extLst>
        </xdr:cNvPr>
        <xdr:cNvSpPr txBox="1"/>
      </xdr:nvSpPr>
      <xdr:spPr>
        <a:xfrm>
          <a:off x="1562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C2F2A1E5-EA20-4962-9DB8-34EF726B8806}"/>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BF1A8D38-711F-406C-B603-579C608545B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a:extLst>
            <a:ext uri="{FF2B5EF4-FFF2-40B4-BE49-F238E27FC236}">
              <a16:creationId xmlns:a16="http://schemas.microsoft.com/office/drawing/2014/main" id="{22CB8310-8AA1-45A1-ACD2-7531C33E442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6FFBA0C5-16E9-448F-8CE7-C67F29CB621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60E58FF8-EFEA-4962-BA41-53A0EFA01B9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A8BA5F4B-E28B-4F64-B69F-9D2C6A6EE8B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87C388CD-25D6-47BC-8A2A-5879B50A827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6E0D9DFA-4564-4534-A476-BA0D68339E27}"/>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59DB771E-08F3-4E4F-8B88-415E4AE68C9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B210BB94-1920-4866-8F2B-5486E26AD2D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C02FA9E2-3916-4929-950B-705088B639EA}"/>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B4FD97E6-D189-4F63-8C3E-F676DC644E6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E45BBB75-12B8-4FBA-B9AF-7D277CF8124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年度の新中学校建設事業、令和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月豪雨災害</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月大雨災害</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り、地方債現在高による将来負担額は増加したものの、地方交付税等の増加により、将来負担額はピーク時よりも減少傾向で推移している。ただし、類似団体と比較して職員数が多く、人件費が高い水準にあるため、債務償還比率が低くならない要因になっている。令和元年度策定の行財政改革プランの定員管理に基づき、職員数を令和</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年度までに令和元年度比で</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人削減することとしており、人件費の削減に努めている。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0E354079-8673-4583-9055-679455C8E42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60AEF16B-3821-4F6E-941C-E1B1B2E65E4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07D969E9-ABF5-4944-BF81-01B84A9B078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a:extLst>
            <a:ext uri="{FF2B5EF4-FFF2-40B4-BE49-F238E27FC236}">
              <a16:creationId xmlns:a16="http://schemas.microsoft.com/office/drawing/2014/main" id="{AB4CA4F2-0653-4BB1-9DFF-A22B7B54F57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a:extLst>
            <a:ext uri="{FF2B5EF4-FFF2-40B4-BE49-F238E27FC236}">
              <a16:creationId xmlns:a16="http://schemas.microsoft.com/office/drawing/2014/main" id="{052B65E5-7645-44C9-A704-9DD58D4FCF03}"/>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a:extLst>
            <a:ext uri="{FF2B5EF4-FFF2-40B4-BE49-F238E27FC236}">
              <a16:creationId xmlns:a16="http://schemas.microsoft.com/office/drawing/2014/main" id="{B1BB911B-D273-425F-9921-CF8EE855876A}"/>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a:extLst>
            <a:ext uri="{FF2B5EF4-FFF2-40B4-BE49-F238E27FC236}">
              <a16:creationId xmlns:a16="http://schemas.microsoft.com/office/drawing/2014/main" id="{B4CDC4BC-E4CA-43A9-8753-C7F56A2652C8}"/>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a:extLst>
            <a:ext uri="{FF2B5EF4-FFF2-40B4-BE49-F238E27FC236}">
              <a16:creationId xmlns:a16="http://schemas.microsoft.com/office/drawing/2014/main" id="{1C912A18-322E-4BB5-A170-A03C47F709DA}"/>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a:extLst>
            <a:ext uri="{FF2B5EF4-FFF2-40B4-BE49-F238E27FC236}">
              <a16:creationId xmlns:a16="http://schemas.microsoft.com/office/drawing/2014/main" id="{A1548A27-8A9B-4C33-916B-AEEE84D43C86}"/>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a:extLst>
            <a:ext uri="{FF2B5EF4-FFF2-40B4-BE49-F238E27FC236}">
              <a16:creationId xmlns:a16="http://schemas.microsoft.com/office/drawing/2014/main" id="{A3564BCB-5939-4BC1-A0E1-09252D64426A}"/>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a:extLst>
            <a:ext uri="{FF2B5EF4-FFF2-40B4-BE49-F238E27FC236}">
              <a16:creationId xmlns:a16="http://schemas.microsoft.com/office/drawing/2014/main" id="{D664727F-0F2F-4435-89F7-02BC4EC393FE}"/>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a:extLst>
            <a:ext uri="{FF2B5EF4-FFF2-40B4-BE49-F238E27FC236}">
              <a16:creationId xmlns:a16="http://schemas.microsoft.com/office/drawing/2014/main" id="{4CAE0271-7756-4FB8-8527-20CF8E39C4C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a:extLst>
            <a:ext uri="{FF2B5EF4-FFF2-40B4-BE49-F238E27FC236}">
              <a16:creationId xmlns:a16="http://schemas.microsoft.com/office/drawing/2014/main" id="{8BB7370F-4CBB-420E-A62A-2A447CE7A75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a:extLst>
            <a:ext uri="{FF2B5EF4-FFF2-40B4-BE49-F238E27FC236}">
              <a16:creationId xmlns:a16="http://schemas.microsoft.com/office/drawing/2014/main" id="{BBED6736-B6B9-4FBA-8046-0319DA2EF22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a:extLst>
            <a:ext uri="{FF2B5EF4-FFF2-40B4-BE49-F238E27FC236}">
              <a16:creationId xmlns:a16="http://schemas.microsoft.com/office/drawing/2014/main" id="{13F15CC0-492F-4D57-811E-69EFB5D39D57}"/>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a:extLst>
            <a:ext uri="{FF2B5EF4-FFF2-40B4-BE49-F238E27FC236}">
              <a16:creationId xmlns:a16="http://schemas.microsoft.com/office/drawing/2014/main" id="{83755D91-3F70-49C5-9B98-004B3BD27CD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a:extLst>
            <a:ext uri="{FF2B5EF4-FFF2-40B4-BE49-F238E27FC236}">
              <a16:creationId xmlns:a16="http://schemas.microsoft.com/office/drawing/2014/main" id="{C286A148-A9A4-4C6F-9C68-615B2CB61C8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43" name="直線コネクタ 142">
          <a:extLst>
            <a:ext uri="{FF2B5EF4-FFF2-40B4-BE49-F238E27FC236}">
              <a16:creationId xmlns:a16="http://schemas.microsoft.com/office/drawing/2014/main" id="{913EA4D1-B1D5-4E3E-8A0B-F6F456CD1972}"/>
            </a:ext>
          </a:extLst>
        </xdr:cNvPr>
        <xdr:cNvCxnSpPr/>
      </xdr:nvCxnSpPr>
      <xdr:spPr>
        <a:xfrm flipV="1">
          <a:off x="14793595" y="5261428"/>
          <a:ext cx="1269" cy="132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44" name="債務償還比率最小値テキスト">
          <a:extLst>
            <a:ext uri="{FF2B5EF4-FFF2-40B4-BE49-F238E27FC236}">
              <a16:creationId xmlns:a16="http://schemas.microsoft.com/office/drawing/2014/main" id="{EF8D5F7D-8580-4B6B-ABC6-5303A1B0A685}"/>
            </a:ext>
          </a:extLst>
        </xdr:cNvPr>
        <xdr:cNvSpPr txBox="1"/>
      </xdr:nvSpPr>
      <xdr:spPr>
        <a:xfrm>
          <a:off x="14846300" y="659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45" name="直線コネクタ 144">
          <a:extLst>
            <a:ext uri="{FF2B5EF4-FFF2-40B4-BE49-F238E27FC236}">
              <a16:creationId xmlns:a16="http://schemas.microsoft.com/office/drawing/2014/main" id="{732206AA-97AA-4890-A752-F9C4C291B8F6}"/>
            </a:ext>
          </a:extLst>
        </xdr:cNvPr>
        <xdr:cNvCxnSpPr/>
      </xdr:nvCxnSpPr>
      <xdr:spPr>
        <a:xfrm>
          <a:off x="14706600" y="658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a:extLst>
            <a:ext uri="{FF2B5EF4-FFF2-40B4-BE49-F238E27FC236}">
              <a16:creationId xmlns:a16="http://schemas.microsoft.com/office/drawing/2014/main" id="{46AA6838-5969-473B-B16D-9C495232DE87}"/>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a:extLst>
            <a:ext uri="{FF2B5EF4-FFF2-40B4-BE49-F238E27FC236}">
              <a16:creationId xmlns:a16="http://schemas.microsoft.com/office/drawing/2014/main" id="{54CD1278-719D-47FC-9713-6B0B996E1B11}"/>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113383</xdr:rowOff>
    </xdr:from>
    <xdr:ext cx="469744" cy="259045"/>
    <xdr:sp macro="" textlink="">
      <xdr:nvSpPr>
        <xdr:cNvPr id="148" name="債務償還比率平均値テキスト">
          <a:extLst>
            <a:ext uri="{FF2B5EF4-FFF2-40B4-BE49-F238E27FC236}">
              <a16:creationId xmlns:a16="http://schemas.microsoft.com/office/drawing/2014/main" id="{630F5881-1620-4D34-89EE-B6AC022E61E3}"/>
            </a:ext>
          </a:extLst>
        </xdr:cNvPr>
        <xdr:cNvSpPr txBox="1"/>
      </xdr:nvSpPr>
      <xdr:spPr>
        <a:xfrm>
          <a:off x="14846300" y="5856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49" name="フローチャート: 判断 148">
          <a:extLst>
            <a:ext uri="{FF2B5EF4-FFF2-40B4-BE49-F238E27FC236}">
              <a16:creationId xmlns:a16="http://schemas.microsoft.com/office/drawing/2014/main" id="{7991FBE6-ABD2-4ACE-A361-A2E9DD3DA68E}"/>
            </a:ext>
          </a:extLst>
        </xdr:cNvPr>
        <xdr:cNvSpPr/>
      </xdr:nvSpPr>
      <xdr:spPr>
        <a:xfrm>
          <a:off x="14744700" y="5878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50" name="フローチャート: 判断 149">
          <a:extLst>
            <a:ext uri="{FF2B5EF4-FFF2-40B4-BE49-F238E27FC236}">
              <a16:creationId xmlns:a16="http://schemas.microsoft.com/office/drawing/2014/main" id="{8A6A0928-6ABD-40AA-A866-9F5D007D867B}"/>
            </a:ext>
          </a:extLst>
        </xdr:cNvPr>
        <xdr:cNvSpPr/>
      </xdr:nvSpPr>
      <xdr:spPr>
        <a:xfrm>
          <a:off x="140335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51" name="フローチャート: 判断 150">
          <a:extLst>
            <a:ext uri="{FF2B5EF4-FFF2-40B4-BE49-F238E27FC236}">
              <a16:creationId xmlns:a16="http://schemas.microsoft.com/office/drawing/2014/main" id="{59E1A1F3-C357-44AB-B200-A77EACEA5C84}"/>
            </a:ext>
          </a:extLst>
        </xdr:cNvPr>
        <xdr:cNvSpPr/>
      </xdr:nvSpPr>
      <xdr:spPr>
        <a:xfrm>
          <a:off x="13271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52" name="フローチャート: 判断 151">
          <a:extLst>
            <a:ext uri="{FF2B5EF4-FFF2-40B4-BE49-F238E27FC236}">
              <a16:creationId xmlns:a16="http://schemas.microsoft.com/office/drawing/2014/main" id="{AF6AA438-31D5-4787-A451-108B701D093E}"/>
            </a:ext>
          </a:extLst>
        </xdr:cNvPr>
        <xdr:cNvSpPr/>
      </xdr:nvSpPr>
      <xdr:spPr>
        <a:xfrm>
          <a:off x="12509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53" name="フローチャート: 判断 152">
          <a:extLst>
            <a:ext uri="{FF2B5EF4-FFF2-40B4-BE49-F238E27FC236}">
              <a16:creationId xmlns:a16="http://schemas.microsoft.com/office/drawing/2014/main" id="{62588DF6-DF9C-4205-8CF7-37EA76AD56CD}"/>
            </a:ext>
          </a:extLst>
        </xdr:cNvPr>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D6231D06-EA76-4739-8293-6E701B41C42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5ADE3697-8F74-4209-9175-B80365DAC6D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77829EA4-6A17-4F44-B370-54D192DB73E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5D2FACEF-EA43-4485-8E06-97F04B99E4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a:extLst>
            <a:ext uri="{FF2B5EF4-FFF2-40B4-BE49-F238E27FC236}">
              <a16:creationId xmlns:a16="http://schemas.microsoft.com/office/drawing/2014/main" id="{3B0D4FE0-9955-44D0-8679-0F87ABC3412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136924</xdr:rowOff>
    </xdr:from>
    <xdr:to>
      <xdr:col>76</xdr:col>
      <xdr:colOff>73025</xdr:colOff>
      <xdr:row>29</xdr:row>
      <xdr:rowOff>67074</xdr:rowOff>
    </xdr:to>
    <xdr:sp macro="" textlink="">
      <xdr:nvSpPr>
        <xdr:cNvPr id="159" name="楕円 158">
          <a:extLst>
            <a:ext uri="{FF2B5EF4-FFF2-40B4-BE49-F238E27FC236}">
              <a16:creationId xmlns:a16="http://schemas.microsoft.com/office/drawing/2014/main" id="{6B14B226-F245-4349-BE4A-28519C63E582}"/>
            </a:ext>
          </a:extLst>
        </xdr:cNvPr>
        <xdr:cNvSpPr/>
      </xdr:nvSpPr>
      <xdr:spPr>
        <a:xfrm>
          <a:off x="14744700" y="570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159801</xdr:rowOff>
    </xdr:from>
    <xdr:ext cx="469744" cy="259045"/>
    <xdr:sp macro="" textlink="">
      <xdr:nvSpPr>
        <xdr:cNvPr id="160" name="債務償還比率該当値テキスト">
          <a:extLst>
            <a:ext uri="{FF2B5EF4-FFF2-40B4-BE49-F238E27FC236}">
              <a16:creationId xmlns:a16="http://schemas.microsoft.com/office/drawing/2014/main" id="{D1887820-0FD5-4A10-99E5-9EC32CD325A7}"/>
            </a:ext>
          </a:extLst>
        </xdr:cNvPr>
        <xdr:cNvSpPr txBox="1"/>
      </xdr:nvSpPr>
      <xdr:spPr>
        <a:xfrm>
          <a:off x="14846300" y="5560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166842</xdr:rowOff>
    </xdr:from>
    <xdr:to>
      <xdr:col>72</xdr:col>
      <xdr:colOff>123825</xdr:colOff>
      <xdr:row>29</xdr:row>
      <xdr:rowOff>96992</xdr:rowOff>
    </xdr:to>
    <xdr:sp macro="" textlink="">
      <xdr:nvSpPr>
        <xdr:cNvPr id="161" name="楕円 160">
          <a:extLst>
            <a:ext uri="{FF2B5EF4-FFF2-40B4-BE49-F238E27FC236}">
              <a16:creationId xmlns:a16="http://schemas.microsoft.com/office/drawing/2014/main" id="{6F767D2A-0843-47CF-B631-C2AEA2F315D2}"/>
            </a:ext>
          </a:extLst>
        </xdr:cNvPr>
        <xdr:cNvSpPr/>
      </xdr:nvSpPr>
      <xdr:spPr>
        <a:xfrm>
          <a:off x="14033500" y="573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16274</xdr:rowOff>
    </xdr:from>
    <xdr:to>
      <xdr:col>76</xdr:col>
      <xdr:colOff>22225</xdr:colOff>
      <xdr:row>29</xdr:row>
      <xdr:rowOff>46192</xdr:rowOff>
    </xdr:to>
    <xdr:cxnSp macro="">
      <xdr:nvCxnSpPr>
        <xdr:cNvPr id="162" name="直線コネクタ 161">
          <a:extLst>
            <a:ext uri="{FF2B5EF4-FFF2-40B4-BE49-F238E27FC236}">
              <a16:creationId xmlns:a16="http://schemas.microsoft.com/office/drawing/2014/main" id="{298F8669-FAB1-4133-B229-FB8FB80DED33}"/>
            </a:ext>
          </a:extLst>
        </xdr:cNvPr>
        <xdr:cNvCxnSpPr/>
      </xdr:nvCxnSpPr>
      <xdr:spPr>
        <a:xfrm flipV="1">
          <a:off x="14084300" y="5759849"/>
          <a:ext cx="711200" cy="2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138929</xdr:rowOff>
    </xdr:from>
    <xdr:to>
      <xdr:col>68</xdr:col>
      <xdr:colOff>123825</xdr:colOff>
      <xdr:row>29</xdr:row>
      <xdr:rowOff>69079</xdr:rowOff>
    </xdr:to>
    <xdr:sp macro="" textlink="">
      <xdr:nvSpPr>
        <xdr:cNvPr id="163" name="楕円 162">
          <a:extLst>
            <a:ext uri="{FF2B5EF4-FFF2-40B4-BE49-F238E27FC236}">
              <a16:creationId xmlns:a16="http://schemas.microsoft.com/office/drawing/2014/main" id="{48816E04-3F90-4A80-80CA-EF6AE52595BD}"/>
            </a:ext>
          </a:extLst>
        </xdr:cNvPr>
        <xdr:cNvSpPr/>
      </xdr:nvSpPr>
      <xdr:spPr>
        <a:xfrm>
          <a:off x="13271500" y="571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18279</xdr:rowOff>
    </xdr:from>
    <xdr:to>
      <xdr:col>72</xdr:col>
      <xdr:colOff>73025</xdr:colOff>
      <xdr:row>29</xdr:row>
      <xdr:rowOff>46192</xdr:rowOff>
    </xdr:to>
    <xdr:cxnSp macro="">
      <xdr:nvCxnSpPr>
        <xdr:cNvPr id="164" name="直線コネクタ 163">
          <a:extLst>
            <a:ext uri="{FF2B5EF4-FFF2-40B4-BE49-F238E27FC236}">
              <a16:creationId xmlns:a16="http://schemas.microsoft.com/office/drawing/2014/main" id="{FCEE7C89-7155-4E5A-99DF-F485F055E3BD}"/>
            </a:ext>
          </a:extLst>
        </xdr:cNvPr>
        <xdr:cNvCxnSpPr/>
      </xdr:nvCxnSpPr>
      <xdr:spPr>
        <a:xfrm>
          <a:off x="13322300" y="5761854"/>
          <a:ext cx="762000" cy="2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49095</xdr:rowOff>
    </xdr:from>
    <xdr:to>
      <xdr:col>64</xdr:col>
      <xdr:colOff>123825</xdr:colOff>
      <xdr:row>30</xdr:row>
      <xdr:rowOff>150695</xdr:rowOff>
    </xdr:to>
    <xdr:sp macro="" textlink="">
      <xdr:nvSpPr>
        <xdr:cNvPr id="165" name="楕円 164">
          <a:extLst>
            <a:ext uri="{FF2B5EF4-FFF2-40B4-BE49-F238E27FC236}">
              <a16:creationId xmlns:a16="http://schemas.microsoft.com/office/drawing/2014/main" id="{CBA3FBE9-FD24-40AB-A0D4-A669F04ABED6}"/>
            </a:ext>
          </a:extLst>
        </xdr:cNvPr>
        <xdr:cNvSpPr/>
      </xdr:nvSpPr>
      <xdr:spPr>
        <a:xfrm>
          <a:off x="12509500" y="596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18279</xdr:rowOff>
    </xdr:from>
    <xdr:to>
      <xdr:col>68</xdr:col>
      <xdr:colOff>73025</xdr:colOff>
      <xdr:row>30</xdr:row>
      <xdr:rowOff>99895</xdr:rowOff>
    </xdr:to>
    <xdr:cxnSp macro="">
      <xdr:nvCxnSpPr>
        <xdr:cNvPr id="166" name="直線コネクタ 165">
          <a:extLst>
            <a:ext uri="{FF2B5EF4-FFF2-40B4-BE49-F238E27FC236}">
              <a16:creationId xmlns:a16="http://schemas.microsoft.com/office/drawing/2014/main" id="{776CED0E-5C84-4F9E-994B-4C24FDFB7C1C}"/>
            </a:ext>
          </a:extLst>
        </xdr:cNvPr>
        <xdr:cNvCxnSpPr/>
      </xdr:nvCxnSpPr>
      <xdr:spPr>
        <a:xfrm flipV="1">
          <a:off x="12560300" y="5761854"/>
          <a:ext cx="762000" cy="25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121575</xdr:rowOff>
    </xdr:from>
    <xdr:to>
      <xdr:col>60</xdr:col>
      <xdr:colOff>123825</xdr:colOff>
      <xdr:row>31</xdr:row>
      <xdr:rowOff>51725</xdr:rowOff>
    </xdr:to>
    <xdr:sp macro="" textlink="">
      <xdr:nvSpPr>
        <xdr:cNvPr id="167" name="楕円 166">
          <a:extLst>
            <a:ext uri="{FF2B5EF4-FFF2-40B4-BE49-F238E27FC236}">
              <a16:creationId xmlns:a16="http://schemas.microsoft.com/office/drawing/2014/main" id="{9CA392E8-FCDB-458C-AA3D-6E7DC1C0FC65}"/>
            </a:ext>
          </a:extLst>
        </xdr:cNvPr>
        <xdr:cNvSpPr/>
      </xdr:nvSpPr>
      <xdr:spPr>
        <a:xfrm>
          <a:off x="11747500" y="60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99895</xdr:rowOff>
    </xdr:from>
    <xdr:to>
      <xdr:col>64</xdr:col>
      <xdr:colOff>73025</xdr:colOff>
      <xdr:row>31</xdr:row>
      <xdr:rowOff>925</xdr:rowOff>
    </xdr:to>
    <xdr:cxnSp macro="">
      <xdr:nvCxnSpPr>
        <xdr:cNvPr id="168" name="直線コネクタ 167">
          <a:extLst>
            <a:ext uri="{FF2B5EF4-FFF2-40B4-BE49-F238E27FC236}">
              <a16:creationId xmlns:a16="http://schemas.microsoft.com/office/drawing/2014/main" id="{4B89CCF6-9CD0-44CA-B795-356DDDE364ED}"/>
            </a:ext>
          </a:extLst>
        </xdr:cNvPr>
        <xdr:cNvCxnSpPr/>
      </xdr:nvCxnSpPr>
      <xdr:spPr>
        <a:xfrm flipV="1">
          <a:off x="11798300" y="6014920"/>
          <a:ext cx="762000" cy="7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42045</xdr:rowOff>
    </xdr:from>
    <xdr:ext cx="469744" cy="259045"/>
    <xdr:sp macro="" textlink="">
      <xdr:nvSpPr>
        <xdr:cNvPr id="169" name="n_1aveValue債務償還比率">
          <a:extLst>
            <a:ext uri="{FF2B5EF4-FFF2-40B4-BE49-F238E27FC236}">
              <a16:creationId xmlns:a16="http://schemas.microsoft.com/office/drawing/2014/main" id="{8AA5E0AF-35F4-46F1-8FA5-843545F7D689}"/>
            </a:ext>
          </a:extLst>
        </xdr:cNvPr>
        <xdr:cNvSpPr txBox="1"/>
      </xdr:nvSpPr>
      <xdr:spPr>
        <a:xfrm>
          <a:off x="13836727" y="595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35105</xdr:rowOff>
    </xdr:from>
    <xdr:ext cx="469744" cy="259045"/>
    <xdr:sp macro="" textlink="">
      <xdr:nvSpPr>
        <xdr:cNvPr id="170" name="n_2aveValue債務償還比率">
          <a:extLst>
            <a:ext uri="{FF2B5EF4-FFF2-40B4-BE49-F238E27FC236}">
              <a16:creationId xmlns:a16="http://schemas.microsoft.com/office/drawing/2014/main" id="{63B03066-A368-4F63-8D0F-638735AFACE3}"/>
            </a:ext>
          </a:extLst>
        </xdr:cNvPr>
        <xdr:cNvSpPr txBox="1"/>
      </xdr:nvSpPr>
      <xdr:spPr>
        <a:xfrm>
          <a:off x="13087427" y="595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67989</xdr:rowOff>
    </xdr:from>
    <xdr:ext cx="469744" cy="259045"/>
    <xdr:sp macro="" textlink="">
      <xdr:nvSpPr>
        <xdr:cNvPr id="171" name="n_3aveValue債務償還比率">
          <a:extLst>
            <a:ext uri="{FF2B5EF4-FFF2-40B4-BE49-F238E27FC236}">
              <a16:creationId xmlns:a16="http://schemas.microsoft.com/office/drawing/2014/main" id="{D12BA895-B178-4D80-AEC3-69A9472C0D32}"/>
            </a:ext>
          </a:extLst>
        </xdr:cNvPr>
        <xdr:cNvSpPr txBox="1"/>
      </xdr:nvSpPr>
      <xdr:spPr>
        <a:xfrm>
          <a:off x="12325427" y="61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125665</xdr:rowOff>
    </xdr:from>
    <xdr:ext cx="469744" cy="259045"/>
    <xdr:sp macro="" textlink="">
      <xdr:nvSpPr>
        <xdr:cNvPr id="172" name="n_4aveValue債務償還比率">
          <a:extLst>
            <a:ext uri="{FF2B5EF4-FFF2-40B4-BE49-F238E27FC236}">
              <a16:creationId xmlns:a16="http://schemas.microsoft.com/office/drawing/2014/main" id="{02CE2BEA-BD49-4492-957B-D47B5985DF80}"/>
            </a:ext>
          </a:extLst>
        </xdr:cNvPr>
        <xdr:cNvSpPr txBox="1"/>
      </xdr:nvSpPr>
      <xdr:spPr>
        <a:xfrm>
          <a:off x="11563427" y="621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113519</xdr:rowOff>
    </xdr:from>
    <xdr:ext cx="469744" cy="259045"/>
    <xdr:sp macro="" textlink="">
      <xdr:nvSpPr>
        <xdr:cNvPr id="173" name="n_1mainValue債務償還比率">
          <a:extLst>
            <a:ext uri="{FF2B5EF4-FFF2-40B4-BE49-F238E27FC236}">
              <a16:creationId xmlns:a16="http://schemas.microsoft.com/office/drawing/2014/main" id="{6D062C40-CA57-4687-939B-7280EAB3262F}"/>
            </a:ext>
          </a:extLst>
        </xdr:cNvPr>
        <xdr:cNvSpPr txBox="1"/>
      </xdr:nvSpPr>
      <xdr:spPr>
        <a:xfrm>
          <a:off x="13836727" y="551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85606</xdr:rowOff>
    </xdr:from>
    <xdr:ext cx="469744" cy="259045"/>
    <xdr:sp macro="" textlink="">
      <xdr:nvSpPr>
        <xdr:cNvPr id="174" name="n_2mainValue債務償還比率">
          <a:extLst>
            <a:ext uri="{FF2B5EF4-FFF2-40B4-BE49-F238E27FC236}">
              <a16:creationId xmlns:a16="http://schemas.microsoft.com/office/drawing/2014/main" id="{47FF85B8-3AF2-4BBB-9A18-EE48C87776E5}"/>
            </a:ext>
          </a:extLst>
        </xdr:cNvPr>
        <xdr:cNvSpPr txBox="1"/>
      </xdr:nvSpPr>
      <xdr:spPr>
        <a:xfrm>
          <a:off x="13087427" y="548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167222</xdr:rowOff>
    </xdr:from>
    <xdr:ext cx="469744" cy="259045"/>
    <xdr:sp macro="" textlink="">
      <xdr:nvSpPr>
        <xdr:cNvPr id="175" name="n_3mainValue債務償還比率">
          <a:extLst>
            <a:ext uri="{FF2B5EF4-FFF2-40B4-BE49-F238E27FC236}">
              <a16:creationId xmlns:a16="http://schemas.microsoft.com/office/drawing/2014/main" id="{E6C42896-6CF6-48F3-BD2F-9F71AC3BE378}"/>
            </a:ext>
          </a:extLst>
        </xdr:cNvPr>
        <xdr:cNvSpPr txBox="1"/>
      </xdr:nvSpPr>
      <xdr:spPr>
        <a:xfrm>
          <a:off x="12325427" y="573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68252</xdr:rowOff>
    </xdr:from>
    <xdr:ext cx="469744" cy="259045"/>
    <xdr:sp macro="" textlink="">
      <xdr:nvSpPr>
        <xdr:cNvPr id="176" name="n_4mainValue債務償還比率">
          <a:extLst>
            <a:ext uri="{FF2B5EF4-FFF2-40B4-BE49-F238E27FC236}">
              <a16:creationId xmlns:a16="http://schemas.microsoft.com/office/drawing/2014/main" id="{146881F8-2FE2-459F-ADFA-DB7554872C18}"/>
            </a:ext>
          </a:extLst>
        </xdr:cNvPr>
        <xdr:cNvSpPr txBox="1"/>
      </xdr:nvSpPr>
      <xdr:spPr>
        <a:xfrm>
          <a:off x="11563427" y="581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a:extLst>
            <a:ext uri="{FF2B5EF4-FFF2-40B4-BE49-F238E27FC236}">
              <a16:creationId xmlns:a16="http://schemas.microsoft.com/office/drawing/2014/main" id="{407D8AC4-5EC5-4B80-A341-C872C20DB23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a:extLst>
            <a:ext uri="{FF2B5EF4-FFF2-40B4-BE49-F238E27FC236}">
              <a16:creationId xmlns:a16="http://schemas.microsoft.com/office/drawing/2014/main" id="{DB1FAE17-DD2D-4A5C-9058-A9345E7DF83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a:extLst>
            <a:ext uri="{FF2B5EF4-FFF2-40B4-BE49-F238E27FC236}">
              <a16:creationId xmlns:a16="http://schemas.microsoft.com/office/drawing/2014/main" id="{1372842F-D3CD-47BC-ACF0-63509ED19AFD}"/>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a:extLst>
            <a:ext uri="{FF2B5EF4-FFF2-40B4-BE49-F238E27FC236}">
              <a16:creationId xmlns:a16="http://schemas.microsoft.com/office/drawing/2014/main" id="{DCD6CBE6-BBD3-4A6E-A56C-57D442B329FF}"/>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a:extLst>
            <a:ext uri="{FF2B5EF4-FFF2-40B4-BE49-F238E27FC236}">
              <a16:creationId xmlns:a16="http://schemas.microsoft.com/office/drawing/2014/main" id="{824AA279-6194-4EB2-96F9-4E6039C45D9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a:extLst>
            <a:ext uri="{FF2B5EF4-FFF2-40B4-BE49-F238E27FC236}">
              <a16:creationId xmlns:a16="http://schemas.microsoft.com/office/drawing/2014/main" id="{839712A2-100C-461B-B394-77C848374D7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32D9B5D-27FF-4C78-9178-B39845711B1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D174559-04E7-4CBA-87BA-594AFA3C4BD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D56E7AA-5DF0-42B1-98AF-2BC05B80623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0A0D537-965E-4B77-A9B0-2B8DDD8C779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大分県玖珠町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EBB469A-159B-43B6-A7C2-96CFA765E81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D6397BC-C286-4FD9-B6B4-76321E85606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3224FB0-6A56-458C-B24F-90388A5BDB1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2B83F3C-B6F3-4FF1-A637-63F51B0D918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E9941EE-115A-4CD7-831B-2BA46D03B48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928BBB4-7B57-4962-A4B5-F3E013D55CA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14,063
13,941
286.60
10,642,213
10,292,416
317,035
5,350,562
7,275,254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919CB99-8590-42A9-8186-85046C0DBA2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500586C-6631-4878-B66C-16C1688A6C1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D0D50BA-A93B-44C7-8A45-F683DF9E24D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4AB180A-BD53-4EEE-A06A-08F05E8C0A5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A9E21A6-489B-40B4-9C96-989E843803A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656E03A-36E6-4B8B-83E2-7F37997FCA0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064C48D-A76D-496C-B115-801E5778147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5767E59-C028-414D-BFA8-268FDFD33C4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8CECE3C-2F6E-4E5A-8CC2-0EB111A7EA9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9D8CE7F-E9D6-4E2F-9CD9-FE8E4955078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13125EF-A4BE-4225-9C40-8B627AC2E10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6D85076-8888-4177-8C54-AF61B0069F5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1728876-4744-4680-A0A7-00099DA3F62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4B7E6B1-697D-4560-9FF8-39743F43EC2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F9A8526-237E-4007-8342-6F81C94418F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0DD5BDC-7430-4318-925E-032F0FC8876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D566624-BE19-400F-94A3-6AE618208AB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C7C20F5-2293-429F-90FE-AF8E97BF0F1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65726D8-28BB-4C74-9FF4-E3F7AE50AF6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C7FBD1A-3F8B-420A-A788-96A6E81F89D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DA586E8-08EE-4A85-A33E-B183B57FE7E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6A46384-386C-4D32-974E-7EF9B1519FE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376FAFB-6F2B-4BE3-BCFB-E1A46C544BE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BDE9FD6-F92B-4EC5-841E-B9418955D1F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F5E892C-C42A-4529-AA83-91876B2352A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2F4881F-7788-48F5-81C0-6159DCBB1C2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7FF5DFA-D24A-4509-8E3B-EBADF8AD159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022B34B-7182-442A-8810-EB9D304A446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799C149-1CAE-46EE-8DA9-974F9C728CB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8152AD5-F958-4940-B319-88DCA28A16D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BB5076E-1B38-43F7-BF54-0C9281B5D30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5C98AE6-A1C4-4499-B9B2-522348EFC9A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EE031DD-592B-4C59-9E76-4F2852992B3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2E1DC63-0B2F-4F5B-B9B9-7B71B438EF9F}"/>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73BC6B6D-FAE3-4B9F-A2BC-CDDD0DDBBCB2}"/>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A835375-4451-44D1-8941-F209A4C59A1D}"/>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51DF2DF9-0FD7-4AC8-A1B2-08015A484F21}"/>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9710F70-4C6F-4A1C-B325-260AD9806321}"/>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B1633A0-24D1-49C2-BCE8-58DE30300049}"/>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E822747-B6E5-4553-B04E-FB5873DF508C}"/>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E13A6D4-62B7-4B50-844A-774E3E46F18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1E6FAF94-0716-44EA-995D-FA6601A25C5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10937E4A-931A-41F5-9C7E-90880053B64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7BF3C931-55A8-4293-A98F-46C3EF8F4C4E}"/>
            </a:ext>
          </a:extLst>
        </xdr:cNvPr>
        <xdr:cNvCxnSpPr/>
      </xdr:nvCxnSpPr>
      <xdr:spPr>
        <a:xfrm flipV="1">
          <a:off x="4634865" y="5766054"/>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9C0858C6-DD49-470E-9B75-78EB6E35C664}"/>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2BCE5F52-4275-4D18-9170-CBABD670F564}"/>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08562F2D-37BD-40D7-B584-1746BFF07C50}"/>
            </a:ext>
          </a:extLst>
        </xdr:cNvPr>
        <xdr:cNvSpPr txBox="1"/>
      </xdr:nvSpPr>
      <xdr:spPr>
        <a:xfrm>
          <a:off x="4673600" y="5541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7D778ED6-8E2B-47A7-84B9-B97AAAAAD620}"/>
            </a:ext>
          </a:extLst>
        </xdr:cNvPr>
        <xdr:cNvCxnSpPr/>
      </xdr:nvCxnSpPr>
      <xdr:spPr>
        <a:xfrm>
          <a:off x="4546600" y="576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31259</xdr:rowOff>
    </xdr:from>
    <xdr:ext cx="405111" cy="259045"/>
    <xdr:sp macro="" textlink="">
      <xdr:nvSpPr>
        <xdr:cNvPr id="60" name="【道路】&#10;有形固定資産減価償却率平均値テキスト">
          <a:extLst>
            <a:ext uri="{FF2B5EF4-FFF2-40B4-BE49-F238E27FC236}">
              <a16:creationId xmlns:a16="http://schemas.microsoft.com/office/drawing/2014/main" id="{AA212A01-CD3A-472D-BD03-C7E5ADD7E7A6}"/>
            </a:ext>
          </a:extLst>
        </xdr:cNvPr>
        <xdr:cNvSpPr txBox="1"/>
      </xdr:nvSpPr>
      <xdr:spPr>
        <a:xfrm>
          <a:off x="4673600" y="6374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82EA7953-68EC-4521-9AD8-7242FE5E873E}"/>
            </a:ext>
          </a:extLst>
        </xdr:cNvPr>
        <xdr:cNvSpPr/>
      </xdr:nvSpPr>
      <xdr:spPr>
        <a:xfrm>
          <a:off x="4584700" y="639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54F45441-DE9A-42AB-812F-9D39F78794BB}"/>
            </a:ext>
          </a:extLst>
        </xdr:cNvPr>
        <xdr:cNvSpPr/>
      </xdr:nvSpPr>
      <xdr:spPr>
        <a:xfrm>
          <a:off x="37465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69C67540-8897-4507-9F1B-68EDA989DF01}"/>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A6E71E38-B872-434E-8763-D41E17E8C853}"/>
            </a:ext>
          </a:extLst>
        </xdr:cNvPr>
        <xdr:cNvSpPr/>
      </xdr:nvSpPr>
      <xdr:spPr>
        <a:xfrm>
          <a:off x="1968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E0491284-D0FB-4EE1-AA53-E14C30AE372F}"/>
            </a:ext>
          </a:extLst>
        </xdr:cNvPr>
        <xdr:cNvSpPr/>
      </xdr:nvSpPr>
      <xdr:spPr>
        <a:xfrm>
          <a:off x="1079500" y="624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ABE82CD-5930-4FBB-97A3-9CEB3253CB4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37F33A6-283E-4039-91A6-395A30C952B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079D3A4-8CEC-4C0E-9346-E1C7062E851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33C7B22-6F20-4977-BE35-096FCDFA1DE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678F19E-8EE7-49E9-8B56-155026EEFD0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43688</xdr:rowOff>
    </xdr:from>
    <xdr:to>
      <xdr:col>24</xdr:col>
      <xdr:colOff>114300</xdr:colOff>
      <xdr:row>35</xdr:row>
      <xdr:rowOff>145288</xdr:rowOff>
    </xdr:to>
    <xdr:sp macro="" textlink="">
      <xdr:nvSpPr>
        <xdr:cNvPr id="71" name="楕円 70">
          <a:extLst>
            <a:ext uri="{FF2B5EF4-FFF2-40B4-BE49-F238E27FC236}">
              <a16:creationId xmlns:a16="http://schemas.microsoft.com/office/drawing/2014/main" id="{7F753452-C754-472F-BD1E-00B49953C129}"/>
            </a:ext>
          </a:extLst>
        </xdr:cNvPr>
        <xdr:cNvSpPr/>
      </xdr:nvSpPr>
      <xdr:spPr>
        <a:xfrm>
          <a:off x="4584700" y="60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66565</xdr:rowOff>
    </xdr:from>
    <xdr:ext cx="405111" cy="259045"/>
    <xdr:sp macro="" textlink="">
      <xdr:nvSpPr>
        <xdr:cNvPr id="72" name="【道路】&#10;有形固定資産減価償却率該当値テキスト">
          <a:extLst>
            <a:ext uri="{FF2B5EF4-FFF2-40B4-BE49-F238E27FC236}">
              <a16:creationId xmlns:a16="http://schemas.microsoft.com/office/drawing/2014/main" id="{B58A7802-6968-4DEA-8E11-3E708E2BE0AE}"/>
            </a:ext>
          </a:extLst>
        </xdr:cNvPr>
        <xdr:cNvSpPr txBox="1"/>
      </xdr:nvSpPr>
      <xdr:spPr>
        <a:xfrm>
          <a:off x="4673600" y="5895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167132</xdr:rowOff>
    </xdr:from>
    <xdr:to>
      <xdr:col>20</xdr:col>
      <xdr:colOff>38100</xdr:colOff>
      <xdr:row>35</xdr:row>
      <xdr:rowOff>97282</xdr:rowOff>
    </xdr:to>
    <xdr:sp macro="" textlink="">
      <xdr:nvSpPr>
        <xdr:cNvPr id="73" name="楕円 72">
          <a:extLst>
            <a:ext uri="{FF2B5EF4-FFF2-40B4-BE49-F238E27FC236}">
              <a16:creationId xmlns:a16="http://schemas.microsoft.com/office/drawing/2014/main" id="{5D05A729-3748-4802-80A2-D95B0860C8F6}"/>
            </a:ext>
          </a:extLst>
        </xdr:cNvPr>
        <xdr:cNvSpPr/>
      </xdr:nvSpPr>
      <xdr:spPr>
        <a:xfrm>
          <a:off x="3746500" y="599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46482</xdr:rowOff>
    </xdr:from>
    <xdr:to>
      <xdr:col>24</xdr:col>
      <xdr:colOff>63500</xdr:colOff>
      <xdr:row>35</xdr:row>
      <xdr:rowOff>94488</xdr:rowOff>
    </xdr:to>
    <xdr:cxnSp macro="">
      <xdr:nvCxnSpPr>
        <xdr:cNvPr id="74" name="直線コネクタ 73">
          <a:extLst>
            <a:ext uri="{FF2B5EF4-FFF2-40B4-BE49-F238E27FC236}">
              <a16:creationId xmlns:a16="http://schemas.microsoft.com/office/drawing/2014/main" id="{A1D4C8EA-46A2-440A-9A66-B458E1833DEA}"/>
            </a:ext>
          </a:extLst>
        </xdr:cNvPr>
        <xdr:cNvCxnSpPr/>
      </xdr:nvCxnSpPr>
      <xdr:spPr>
        <a:xfrm>
          <a:off x="3797300" y="604723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114554</xdr:rowOff>
    </xdr:from>
    <xdr:to>
      <xdr:col>15</xdr:col>
      <xdr:colOff>101600</xdr:colOff>
      <xdr:row>35</xdr:row>
      <xdr:rowOff>44704</xdr:rowOff>
    </xdr:to>
    <xdr:sp macro="" textlink="">
      <xdr:nvSpPr>
        <xdr:cNvPr id="75" name="楕円 74">
          <a:extLst>
            <a:ext uri="{FF2B5EF4-FFF2-40B4-BE49-F238E27FC236}">
              <a16:creationId xmlns:a16="http://schemas.microsoft.com/office/drawing/2014/main" id="{650BDFFE-C78E-4046-995A-2EF3991DBC80}"/>
            </a:ext>
          </a:extLst>
        </xdr:cNvPr>
        <xdr:cNvSpPr/>
      </xdr:nvSpPr>
      <xdr:spPr>
        <a:xfrm>
          <a:off x="2857500" y="594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165354</xdr:rowOff>
    </xdr:from>
    <xdr:to>
      <xdr:col>19</xdr:col>
      <xdr:colOff>177800</xdr:colOff>
      <xdr:row>35</xdr:row>
      <xdr:rowOff>46482</xdr:rowOff>
    </xdr:to>
    <xdr:cxnSp macro="">
      <xdr:nvCxnSpPr>
        <xdr:cNvPr id="76" name="直線コネクタ 75">
          <a:extLst>
            <a:ext uri="{FF2B5EF4-FFF2-40B4-BE49-F238E27FC236}">
              <a16:creationId xmlns:a16="http://schemas.microsoft.com/office/drawing/2014/main" id="{87F8FEFB-8959-4624-8B92-8C8911A6AEBF}"/>
            </a:ext>
          </a:extLst>
        </xdr:cNvPr>
        <xdr:cNvCxnSpPr/>
      </xdr:nvCxnSpPr>
      <xdr:spPr>
        <a:xfrm>
          <a:off x="2908300" y="599465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103124</xdr:rowOff>
    </xdr:from>
    <xdr:to>
      <xdr:col>10</xdr:col>
      <xdr:colOff>165100</xdr:colOff>
      <xdr:row>35</xdr:row>
      <xdr:rowOff>33274</xdr:rowOff>
    </xdr:to>
    <xdr:sp macro="" textlink="">
      <xdr:nvSpPr>
        <xdr:cNvPr id="77" name="楕円 76">
          <a:extLst>
            <a:ext uri="{FF2B5EF4-FFF2-40B4-BE49-F238E27FC236}">
              <a16:creationId xmlns:a16="http://schemas.microsoft.com/office/drawing/2014/main" id="{929427AF-50C1-4705-8852-41BD28AE91DB}"/>
            </a:ext>
          </a:extLst>
        </xdr:cNvPr>
        <xdr:cNvSpPr/>
      </xdr:nvSpPr>
      <xdr:spPr>
        <a:xfrm>
          <a:off x="1968500" y="593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153924</xdr:rowOff>
    </xdr:from>
    <xdr:to>
      <xdr:col>15</xdr:col>
      <xdr:colOff>50800</xdr:colOff>
      <xdr:row>34</xdr:row>
      <xdr:rowOff>165354</xdr:rowOff>
    </xdr:to>
    <xdr:cxnSp macro="">
      <xdr:nvCxnSpPr>
        <xdr:cNvPr id="78" name="直線コネクタ 77">
          <a:extLst>
            <a:ext uri="{FF2B5EF4-FFF2-40B4-BE49-F238E27FC236}">
              <a16:creationId xmlns:a16="http://schemas.microsoft.com/office/drawing/2014/main" id="{D6408365-028A-4328-AB46-B4260C2907C1}"/>
            </a:ext>
          </a:extLst>
        </xdr:cNvPr>
        <xdr:cNvCxnSpPr/>
      </xdr:nvCxnSpPr>
      <xdr:spPr>
        <a:xfrm>
          <a:off x="2019300" y="598322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57404</xdr:rowOff>
    </xdr:from>
    <xdr:to>
      <xdr:col>6</xdr:col>
      <xdr:colOff>38100</xdr:colOff>
      <xdr:row>34</xdr:row>
      <xdr:rowOff>159004</xdr:rowOff>
    </xdr:to>
    <xdr:sp macro="" textlink="">
      <xdr:nvSpPr>
        <xdr:cNvPr id="79" name="楕円 78">
          <a:extLst>
            <a:ext uri="{FF2B5EF4-FFF2-40B4-BE49-F238E27FC236}">
              <a16:creationId xmlns:a16="http://schemas.microsoft.com/office/drawing/2014/main" id="{B4E97B16-4309-459F-B0EE-C385861AAF31}"/>
            </a:ext>
          </a:extLst>
        </xdr:cNvPr>
        <xdr:cNvSpPr/>
      </xdr:nvSpPr>
      <xdr:spPr>
        <a:xfrm>
          <a:off x="1079500" y="58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108204</xdr:rowOff>
    </xdr:from>
    <xdr:to>
      <xdr:col>10</xdr:col>
      <xdr:colOff>114300</xdr:colOff>
      <xdr:row>34</xdr:row>
      <xdr:rowOff>153924</xdr:rowOff>
    </xdr:to>
    <xdr:cxnSp macro="">
      <xdr:nvCxnSpPr>
        <xdr:cNvPr id="80" name="直線コネクタ 79">
          <a:extLst>
            <a:ext uri="{FF2B5EF4-FFF2-40B4-BE49-F238E27FC236}">
              <a16:creationId xmlns:a16="http://schemas.microsoft.com/office/drawing/2014/main" id="{4A63D400-D449-42DB-9A79-6BB09D20B983}"/>
            </a:ext>
          </a:extLst>
        </xdr:cNvPr>
        <xdr:cNvCxnSpPr/>
      </xdr:nvCxnSpPr>
      <xdr:spPr>
        <a:xfrm>
          <a:off x="1130300" y="59375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104411</xdr:rowOff>
    </xdr:from>
    <xdr:ext cx="405111" cy="259045"/>
    <xdr:sp macro="" textlink="">
      <xdr:nvSpPr>
        <xdr:cNvPr id="81" name="n_1aveValue【道路】&#10;有形固定資産減価償却率">
          <a:extLst>
            <a:ext uri="{FF2B5EF4-FFF2-40B4-BE49-F238E27FC236}">
              <a16:creationId xmlns:a16="http://schemas.microsoft.com/office/drawing/2014/main" id="{0D4A3E81-A1F2-46E7-94B3-6BB3E3A104AB}"/>
            </a:ext>
          </a:extLst>
        </xdr:cNvPr>
        <xdr:cNvSpPr txBox="1"/>
      </xdr:nvSpPr>
      <xdr:spPr>
        <a:xfrm>
          <a:off x="3582044" y="644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86123</xdr:rowOff>
    </xdr:from>
    <xdr:ext cx="405111" cy="259045"/>
    <xdr:sp macro="" textlink="">
      <xdr:nvSpPr>
        <xdr:cNvPr id="82" name="n_2aveValue【道路】&#10;有形固定資産減価償却率">
          <a:extLst>
            <a:ext uri="{FF2B5EF4-FFF2-40B4-BE49-F238E27FC236}">
              <a16:creationId xmlns:a16="http://schemas.microsoft.com/office/drawing/2014/main" id="{19CE9E38-2FF9-4EE6-9ED2-C339F6EC955C}"/>
            </a:ext>
          </a:extLst>
        </xdr:cNvPr>
        <xdr:cNvSpPr txBox="1"/>
      </xdr:nvSpPr>
      <xdr:spPr>
        <a:xfrm>
          <a:off x="2705744" y="642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49547</xdr:rowOff>
    </xdr:from>
    <xdr:ext cx="405111" cy="259045"/>
    <xdr:sp macro="" textlink="">
      <xdr:nvSpPr>
        <xdr:cNvPr id="83" name="n_3aveValue【道路】&#10;有形固定資産減価償却率">
          <a:extLst>
            <a:ext uri="{FF2B5EF4-FFF2-40B4-BE49-F238E27FC236}">
              <a16:creationId xmlns:a16="http://schemas.microsoft.com/office/drawing/2014/main" id="{C663956D-C024-4AB7-909F-5E9230B1E4E7}"/>
            </a:ext>
          </a:extLst>
        </xdr:cNvPr>
        <xdr:cNvSpPr txBox="1"/>
      </xdr:nvSpPr>
      <xdr:spPr>
        <a:xfrm>
          <a:off x="1816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168419</xdr:rowOff>
    </xdr:from>
    <xdr:ext cx="405111" cy="259045"/>
    <xdr:sp macro="" textlink="">
      <xdr:nvSpPr>
        <xdr:cNvPr id="84" name="n_4aveValue【道路】&#10;有形固定資産減価償却率">
          <a:extLst>
            <a:ext uri="{FF2B5EF4-FFF2-40B4-BE49-F238E27FC236}">
              <a16:creationId xmlns:a16="http://schemas.microsoft.com/office/drawing/2014/main" id="{8A65BEB4-DA33-4546-9FD0-F7ACDAED2A3D}"/>
            </a:ext>
          </a:extLst>
        </xdr:cNvPr>
        <xdr:cNvSpPr txBox="1"/>
      </xdr:nvSpPr>
      <xdr:spPr>
        <a:xfrm>
          <a:off x="927744" y="6340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113809</xdr:rowOff>
    </xdr:from>
    <xdr:ext cx="405111" cy="259045"/>
    <xdr:sp macro="" textlink="">
      <xdr:nvSpPr>
        <xdr:cNvPr id="85" name="n_1mainValue【道路】&#10;有形固定資産減価償却率">
          <a:extLst>
            <a:ext uri="{FF2B5EF4-FFF2-40B4-BE49-F238E27FC236}">
              <a16:creationId xmlns:a16="http://schemas.microsoft.com/office/drawing/2014/main" id="{D77B21E1-8FDE-4112-8852-BE71F0DF5BE7}"/>
            </a:ext>
          </a:extLst>
        </xdr:cNvPr>
        <xdr:cNvSpPr txBox="1"/>
      </xdr:nvSpPr>
      <xdr:spPr>
        <a:xfrm>
          <a:off x="3582044" y="577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61231</xdr:rowOff>
    </xdr:from>
    <xdr:ext cx="405111" cy="259045"/>
    <xdr:sp macro="" textlink="">
      <xdr:nvSpPr>
        <xdr:cNvPr id="86" name="n_2mainValue【道路】&#10;有形固定資産減価償却率">
          <a:extLst>
            <a:ext uri="{FF2B5EF4-FFF2-40B4-BE49-F238E27FC236}">
              <a16:creationId xmlns:a16="http://schemas.microsoft.com/office/drawing/2014/main" id="{18E3B05F-FF20-417D-9F82-4DF25A32B4ED}"/>
            </a:ext>
          </a:extLst>
        </xdr:cNvPr>
        <xdr:cNvSpPr txBox="1"/>
      </xdr:nvSpPr>
      <xdr:spPr>
        <a:xfrm>
          <a:off x="2705744" y="57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49801</xdr:rowOff>
    </xdr:from>
    <xdr:ext cx="405111" cy="259045"/>
    <xdr:sp macro="" textlink="">
      <xdr:nvSpPr>
        <xdr:cNvPr id="87" name="n_3mainValue【道路】&#10;有形固定資産減価償却率">
          <a:extLst>
            <a:ext uri="{FF2B5EF4-FFF2-40B4-BE49-F238E27FC236}">
              <a16:creationId xmlns:a16="http://schemas.microsoft.com/office/drawing/2014/main" id="{232AFB33-14D3-4BFB-9A1D-DAA086FAF058}"/>
            </a:ext>
          </a:extLst>
        </xdr:cNvPr>
        <xdr:cNvSpPr txBox="1"/>
      </xdr:nvSpPr>
      <xdr:spPr>
        <a:xfrm>
          <a:off x="1816744" y="570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4081</xdr:rowOff>
    </xdr:from>
    <xdr:ext cx="405111" cy="259045"/>
    <xdr:sp macro="" textlink="">
      <xdr:nvSpPr>
        <xdr:cNvPr id="88" name="n_4mainValue【道路】&#10;有形固定資産減価償却率">
          <a:extLst>
            <a:ext uri="{FF2B5EF4-FFF2-40B4-BE49-F238E27FC236}">
              <a16:creationId xmlns:a16="http://schemas.microsoft.com/office/drawing/2014/main" id="{30F111CF-E369-4A9B-9B61-9C944459292E}"/>
            </a:ext>
          </a:extLst>
        </xdr:cNvPr>
        <xdr:cNvSpPr txBox="1"/>
      </xdr:nvSpPr>
      <xdr:spPr>
        <a:xfrm>
          <a:off x="927744" y="56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4F80289-D12D-4F57-8C33-73F6E4CA561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120DF58-B066-4B8D-B8C3-8C2934A77F5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6A00638-9228-4115-B8A0-A472AF43FE4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97206C4-0EA4-4860-8393-A0D9AEE1F43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FC37D30-FFD8-4D53-911E-21FD8EC2781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8157ABD-F9BF-4468-A5AE-684C723E922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8A6C495-980B-488C-B0FE-058EA926EC8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2D88F6C-C0D3-4741-BC9B-C207CA5ED92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BBD1D1C3-67F4-48BE-8C9A-412EE2FA30A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A1EE328-8A2E-42AF-A493-1EC57C8C8DB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DB63B360-7D80-42EC-A369-606D9F30109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68A49FA5-F2BC-4E4C-B058-C412DAB8ED6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CE6F05D9-5BB7-4318-A93B-0B6570833F4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96C94EA7-2B09-4CCB-833C-8FB8C2A6EAE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6DFF5655-18B7-41C3-8799-35F03C5D5F2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3132D97-4564-4745-8751-82D29D06AD9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F5882996-941A-4541-9A19-164065BEC22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2A63FD27-A28D-4B53-9364-02E8A7ACD21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4065022B-FED7-4FDE-B609-434330022E7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27FDDD10-F538-4DA0-A537-42B09C4EB5D7}"/>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EA57F41-3C0D-4E66-A5A3-258C18D2CE0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13888A7C-C76A-434C-BA87-B1AD1B95F9E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94D580B9-EF2D-44F9-99C6-617A28792AC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5DFEB206-EB32-45BA-9D6A-EB7B07A602EC}"/>
            </a:ext>
          </a:extLst>
        </xdr:cNvPr>
        <xdr:cNvCxnSpPr/>
      </xdr:nvCxnSpPr>
      <xdr:spPr>
        <a:xfrm flipV="1">
          <a:off x="10476865" y="5893498"/>
          <a:ext cx="0" cy="1282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D28B4F91-F438-4A81-9D5B-5483C11712D3}"/>
            </a:ext>
          </a:extLst>
        </xdr:cNvPr>
        <xdr:cNvSpPr txBox="1"/>
      </xdr:nvSpPr>
      <xdr:spPr>
        <a:xfrm>
          <a:off x="10515600" y="71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69C31439-B4AE-474A-9EA4-23CDACEF60A8}"/>
            </a:ext>
          </a:extLst>
        </xdr:cNvPr>
        <xdr:cNvCxnSpPr/>
      </xdr:nvCxnSpPr>
      <xdr:spPr>
        <a:xfrm>
          <a:off x="10388600" y="71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60121C89-9EE3-471E-920D-98F5497CEB76}"/>
            </a:ext>
          </a:extLst>
        </xdr:cNvPr>
        <xdr:cNvSpPr txBox="1"/>
      </xdr:nvSpPr>
      <xdr:spPr>
        <a:xfrm>
          <a:off x="10515600" y="566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E464F297-BED2-46E0-A1BE-A14660AEDE0C}"/>
            </a:ext>
          </a:extLst>
        </xdr:cNvPr>
        <xdr:cNvCxnSpPr/>
      </xdr:nvCxnSpPr>
      <xdr:spPr>
        <a:xfrm>
          <a:off x="10388600" y="5893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a:extLst>
            <a:ext uri="{FF2B5EF4-FFF2-40B4-BE49-F238E27FC236}">
              <a16:creationId xmlns:a16="http://schemas.microsoft.com/office/drawing/2014/main" id="{4B578861-24C7-4509-BC1E-AD7B0DEF558A}"/>
            </a:ext>
          </a:extLst>
        </xdr:cNvPr>
        <xdr:cNvSpPr txBox="1"/>
      </xdr:nvSpPr>
      <xdr:spPr>
        <a:xfrm>
          <a:off x="10515600" y="6620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9D2A1C85-C968-45F0-BC64-DE15FC3645E3}"/>
            </a:ext>
          </a:extLst>
        </xdr:cNvPr>
        <xdr:cNvSpPr/>
      </xdr:nvSpPr>
      <xdr:spPr>
        <a:xfrm>
          <a:off x="10426700" y="67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CC9DA177-0141-4F79-8B96-71FC4FDE9D1B}"/>
            </a:ext>
          </a:extLst>
        </xdr:cNvPr>
        <xdr:cNvSpPr/>
      </xdr:nvSpPr>
      <xdr:spPr>
        <a:xfrm>
          <a:off x="9588500" y="676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80DA9B6D-B9A9-4D16-8798-001964C7AB3A}"/>
            </a:ext>
          </a:extLst>
        </xdr:cNvPr>
        <xdr:cNvSpPr/>
      </xdr:nvSpPr>
      <xdr:spPr>
        <a:xfrm>
          <a:off x="8699500" y="677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352171BE-C8A6-4398-9DB3-1787FEDCED49}"/>
            </a:ext>
          </a:extLst>
        </xdr:cNvPr>
        <xdr:cNvSpPr/>
      </xdr:nvSpPr>
      <xdr:spPr>
        <a:xfrm>
          <a:off x="7810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156731</xdr:rowOff>
    </xdr:from>
    <xdr:to>
      <xdr:col>36</xdr:col>
      <xdr:colOff>165100</xdr:colOff>
      <xdr:row>37</xdr:row>
      <xdr:rowOff>86881</xdr:rowOff>
    </xdr:to>
    <xdr:sp macro="" textlink="">
      <xdr:nvSpPr>
        <xdr:cNvPr id="122" name="フローチャート: 判断 121">
          <a:extLst>
            <a:ext uri="{FF2B5EF4-FFF2-40B4-BE49-F238E27FC236}">
              <a16:creationId xmlns:a16="http://schemas.microsoft.com/office/drawing/2014/main" id="{C819D817-71E1-4565-957C-573B782E8A89}"/>
            </a:ext>
          </a:extLst>
        </xdr:cNvPr>
        <xdr:cNvSpPr/>
      </xdr:nvSpPr>
      <xdr:spPr>
        <a:xfrm>
          <a:off x="6921500" y="632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6DAD713-D90B-4A6C-B257-F33C5A2D6C4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CFA730B-5E22-4D8D-859A-0AABD402324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A0E4712-A374-4916-8692-378D35D57E2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2858F1B-D7F2-4F49-9DD2-49EE36021E2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ECB00CF-455E-4717-B62D-7C89EEB7D16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103257</xdr:rowOff>
    </xdr:from>
    <xdr:to>
      <xdr:col>55</xdr:col>
      <xdr:colOff>50800</xdr:colOff>
      <xdr:row>40</xdr:row>
      <xdr:rowOff>33407</xdr:rowOff>
    </xdr:to>
    <xdr:sp macro="" textlink="">
      <xdr:nvSpPr>
        <xdr:cNvPr id="128" name="楕円 127">
          <a:extLst>
            <a:ext uri="{FF2B5EF4-FFF2-40B4-BE49-F238E27FC236}">
              <a16:creationId xmlns:a16="http://schemas.microsoft.com/office/drawing/2014/main" id="{EDBC3D25-9416-45D4-A9D8-08C1805F0851}"/>
            </a:ext>
          </a:extLst>
        </xdr:cNvPr>
        <xdr:cNvSpPr/>
      </xdr:nvSpPr>
      <xdr:spPr>
        <a:xfrm>
          <a:off x="10426700" y="678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81684</xdr:rowOff>
    </xdr:from>
    <xdr:ext cx="534377" cy="259045"/>
    <xdr:sp macro="" textlink="">
      <xdr:nvSpPr>
        <xdr:cNvPr id="129" name="【道路】&#10;一人当たり延長該当値テキスト">
          <a:extLst>
            <a:ext uri="{FF2B5EF4-FFF2-40B4-BE49-F238E27FC236}">
              <a16:creationId xmlns:a16="http://schemas.microsoft.com/office/drawing/2014/main" id="{73B44AB9-E8A9-4389-996E-C190463283D1}"/>
            </a:ext>
          </a:extLst>
        </xdr:cNvPr>
        <xdr:cNvSpPr txBox="1"/>
      </xdr:nvSpPr>
      <xdr:spPr>
        <a:xfrm>
          <a:off x="10515600" y="676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112154</xdr:rowOff>
    </xdr:from>
    <xdr:to>
      <xdr:col>50</xdr:col>
      <xdr:colOff>165100</xdr:colOff>
      <xdr:row>40</xdr:row>
      <xdr:rowOff>42304</xdr:rowOff>
    </xdr:to>
    <xdr:sp macro="" textlink="">
      <xdr:nvSpPr>
        <xdr:cNvPr id="130" name="楕円 129">
          <a:extLst>
            <a:ext uri="{FF2B5EF4-FFF2-40B4-BE49-F238E27FC236}">
              <a16:creationId xmlns:a16="http://schemas.microsoft.com/office/drawing/2014/main" id="{3B2E2FD8-F27D-455E-AB56-962388F7B29C}"/>
            </a:ext>
          </a:extLst>
        </xdr:cNvPr>
        <xdr:cNvSpPr/>
      </xdr:nvSpPr>
      <xdr:spPr>
        <a:xfrm>
          <a:off x="9588500" y="679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154057</xdr:rowOff>
    </xdr:from>
    <xdr:to>
      <xdr:col>55</xdr:col>
      <xdr:colOff>0</xdr:colOff>
      <xdr:row>39</xdr:row>
      <xdr:rowOff>162954</xdr:rowOff>
    </xdr:to>
    <xdr:cxnSp macro="">
      <xdr:nvCxnSpPr>
        <xdr:cNvPr id="131" name="直線コネクタ 130">
          <a:extLst>
            <a:ext uri="{FF2B5EF4-FFF2-40B4-BE49-F238E27FC236}">
              <a16:creationId xmlns:a16="http://schemas.microsoft.com/office/drawing/2014/main" id="{D1CF45EB-6ED7-406A-A809-0F03F3B20E9E}"/>
            </a:ext>
          </a:extLst>
        </xdr:cNvPr>
        <xdr:cNvCxnSpPr/>
      </xdr:nvCxnSpPr>
      <xdr:spPr>
        <a:xfrm flipV="1">
          <a:off x="9639300" y="6840607"/>
          <a:ext cx="8382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120117</xdr:rowOff>
    </xdr:from>
    <xdr:to>
      <xdr:col>46</xdr:col>
      <xdr:colOff>38100</xdr:colOff>
      <xdr:row>40</xdr:row>
      <xdr:rowOff>50267</xdr:rowOff>
    </xdr:to>
    <xdr:sp macro="" textlink="">
      <xdr:nvSpPr>
        <xdr:cNvPr id="132" name="楕円 131">
          <a:extLst>
            <a:ext uri="{FF2B5EF4-FFF2-40B4-BE49-F238E27FC236}">
              <a16:creationId xmlns:a16="http://schemas.microsoft.com/office/drawing/2014/main" id="{E5507A49-D485-4672-A005-63BF95B86848}"/>
            </a:ext>
          </a:extLst>
        </xdr:cNvPr>
        <xdr:cNvSpPr/>
      </xdr:nvSpPr>
      <xdr:spPr>
        <a:xfrm>
          <a:off x="8699500" y="68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162954</xdr:rowOff>
    </xdr:from>
    <xdr:to>
      <xdr:col>50</xdr:col>
      <xdr:colOff>114300</xdr:colOff>
      <xdr:row>39</xdr:row>
      <xdr:rowOff>170917</xdr:rowOff>
    </xdr:to>
    <xdr:cxnSp macro="">
      <xdr:nvCxnSpPr>
        <xdr:cNvPr id="133" name="直線コネクタ 132">
          <a:extLst>
            <a:ext uri="{FF2B5EF4-FFF2-40B4-BE49-F238E27FC236}">
              <a16:creationId xmlns:a16="http://schemas.microsoft.com/office/drawing/2014/main" id="{A6312806-FB64-433C-AFD3-5E950DB0BFBC}"/>
            </a:ext>
          </a:extLst>
        </xdr:cNvPr>
        <xdr:cNvCxnSpPr/>
      </xdr:nvCxnSpPr>
      <xdr:spPr>
        <a:xfrm flipV="1">
          <a:off x="8750300" y="6849504"/>
          <a:ext cx="8890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127412</xdr:rowOff>
    </xdr:from>
    <xdr:to>
      <xdr:col>41</xdr:col>
      <xdr:colOff>101600</xdr:colOff>
      <xdr:row>40</xdr:row>
      <xdr:rowOff>57562</xdr:rowOff>
    </xdr:to>
    <xdr:sp macro="" textlink="">
      <xdr:nvSpPr>
        <xdr:cNvPr id="134" name="楕円 133">
          <a:extLst>
            <a:ext uri="{FF2B5EF4-FFF2-40B4-BE49-F238E27FC236}">
              <a16:creationId xmlns:a16="http://schemas.microsoft.com/office/drawing/2014/main" id="{9E1441D3-3723-4BB3-848B-F734C89B7D5A}"/>
            </a:ext>
          </a:extLst>
        </xdr:cNvPr>
        <xdr:cNvSpPr/>
      </xdr:nvSpPr>
      <xdr:spPr>
        <a:xfrm>
          <a:off x="7810500" y="681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170917</xdr:rowOff>
    </xdr:from>
    <xdr:to>
      <xdr:col>45</xdr:col>
      <xdr:colOff>177800</xdr:colOff>
      <xdr:row>40</xdr:row>
      <xdr:rowOff>6762</xdr:rowOff>
    </xdr:to>
    <xdr:cxnSp macro="">
      <xdr:nvCxnSpPr>
        <xdr:cNvPr id="135" name="直線コネクタ 134">
          <a:extLst>
            <a:ext uri="{FF2B5EF4-FFF2-40B4-BE49-F238E27FC236}">
              <a16:creationId xmlns:a16="http://schemas.microsoft.com/office/drawing/2014/main" id="{DEA63723-9BA6-4C1D-B32A-F72C835338B4}"/>
            </a:ext>
          </a:extLst>
        </xdr:cNvPr>
        <xdr:cNvCxnSpPr/>
      </xdr:nvCxnSpPr>
      <xdr:spPr>
        <a:xfrm flipV="1">
          <a:off x="7861300" y="6857467"/>
          <a:ext cx="889000" cy="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133890</xdr:rowOff>
    </xdr:from>
    <xdr:to>
      <xdr:col>36</xdr:col>
      <xdr:colOff>165100</xdr:colOff>
      <xdr:row>40</xdr:row>
      <xdr:rowOff>64040</xdr:rowOff>
    </xdr:to>
    <xdr:sp macro="" textlink="">
      <xdr:nvSpPr>
        <xdr:cNvPr id="136" name="楕円 135">
          <a:extLst>
            <a:ext uri="{FF2B5EF4-FFF2-40B4-BE49-F238E27FC236}">
              <a16:creationId xmlns:a16="http://schemas.microsoft.com/office/drawing/2014/main" id="{0D674FFE-60DB-4E49-9E9E-3F08CD23A21C}"/>
            </a:ext>
          </a:extLst>
        </xdr:cNvPr>
        <xdr:cNvSpPr/>
      </xdr:nvSpPr>
      <xdr:spPr>
        <a:xfrm>
          <a:off x="6921500" y="682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6762</xdr:rowOff>
    </xdr:from>
    <xdr:to>
      <xdr:col>41</xdr:col>
      <xdr:colOff>50800</xdr:colOff>
      <xdr:row>40</xdr:row>
      <xdr:rowOff>13240</xdr:rowOff>
    </xdr:to>
    <xdr:cxnSp macro="">
      <xdr:nvCxnSpPr>
        <xdr:cNvPr id="137" name="直線コネクタ 136">
          <a:extLst>
            <a:ext uri="{FF2B5EF4-FFF2-40B4-BE49-F238E27FC236}">
              <a16:creationId xmlns:a16="http://schemas.microsoft.com/office/drawing/2014/main" id="{45762326-A5DD-4F61-AC3E-350B5069FF34}"/>
            </a:ext>
          </a:extLst>
        </xdr:cNvPr>
        <xdr:cNvCxnSpPr/>
      </xdr:nvCxnSpPr>
      <xdr:spPr>
        <a:xfrm flipV="1">
          <a:off x="6972300" y="6864762"/>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a:extLst>
            <a:ext uri="{FF2B5EF4-FFF2-40B4-BE49-F238E27FC236}">
              <a16:creationId xmlns:a16="http://schemas.microsoft.com/office/drawing/2014/main" id="{AAD82785-95E1-450D-B904-0ADBD1FBBC56}"/>
            </a:ext>
          </a:extLst>
        </xdr:cNvPr>
        <xdr:cNvSpPr txBox="1"/>
      </xdr:nvSpPr>
      <xdr:spPr>
        <a:xfrm>
          <a:off x="9359411" y="654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id="{0745CA50-F6AD-4CE8-8330-F6884C162E79}"/>
            </a:ext>
          </a:extLst>
        </xdr:cNvPr>
        <xdr:cNvSpPr txBox="1"/>
      </xdr:nvSpPr>
      <xdr:spPr>
        <a:xfrm>
          <a:off x="8483111" y="655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a:extLst>
            <a:ext uri="{FF2B5EF4-FFF2-40B4-BE49-F238E27FC236}">
              <a16:creationId xmlns:a16="http://schemas.microsoft.com/office/drawing/2014/main" id="{4BEAD48A-BA1F-4FA4-8AA8-EFCF93556214}"/>
            </a:ext>
          </a:extLst>
        </xdr:cNvPr>
        <xdr:cNvSpPr txBox="1"/>
      </xdr:nvSpPr>
      <xdr:spPr>
        <a:xfrm>
          <a:off x="7594111" y="65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103408</xdr:rowOff>
    </xdr:from>
    <xdr:ext cx="534377" cy="259045"/>
    <xdr:sp macro="" textlink="">
      <xdr:nvSpPr>
        <xdr:cNvPr id="141" name="n_4aveValue【道路】&#10;一人当たり延長">
          <a:extLst>
            <a:ext uri="{FF2B5EF4-FFF2-40B4-BE49-F238E27FC236}">
              <a16:creationId xmlns:a16="http://schemas.microsoft.com/office/drawing/2014/main" id="{548FF67B-0514-4DDF-8EA4-52559AC9D050}"/>
            </a:ext>
          </a:extLst>
        </xdr:cNvPr>
        <xdr:cNvSpPr txBox="1"/>
      </xdr:nvSpPr>
      <xdr:spPr>
        <a:xfrm>
          <a:off x="6705111" y="610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33431</xdr:rowOff>
    </xdr:from>
    <xdr:ext cx="534377" cy="259045"/>
    <xdr:sp macro="" textlink="">
      <xdr:nvSpPr>
        <xdr:cNvPr id="142" name="n_1mainValue【道路】&#10;一人当たり延長">
          <a:extLst>
            <a:ext uri="{FF2B5EF4-FFF2-40B4-BE49-F238E27FC236}">
              <a16:creationId xmlns:a16="http://schemas.microsoft.com/office/drawing/2014/main" id="{93B70FA9-17D3-4613-A411-42F34228CD1D}"/>
            </a:ext>
          </a:extLst>
        </xdr:cNvPr>
        <xdr:cNvSpPr txBox="1"/>
      </xdr:nvSpPr>
      <xdr:spPr>
        <a:xfrm>
          <a:off x="9359411" y="689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41394</xdr:rowOff>
    </xdr:from>
    <xdr:ext cx="534377" cy="259045"/>
    <xdr:sp macro="" textlink="">
      <xdr:nvSpPr>
        <xdr:cNvPr id="143" name="n_2mainValue【道路】&#10;一人当たり延長">
          <a:extLst>
            <a:ext uri="{FF2B5EF4-FFF2-40B4-BE49-F238E27FC236}">
              <a16:creationId xmlns:a16="http://schemas.microsoft.com/office/drawing/2014/main" id="{DE851594-77D7-4F57-9D9E-482F86C655D5}"/>
            </a:ext>
          </a:extLst>
        </xdr:cNvPr>
        <xdr:cNvSpPr txBox="1"/>
      </xdr:nvSpPr>
      <xdr:spPr>
        <a:xfrm>
          <a:off x="8483111" y="689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48689</xdr:rowOff>
    </xdr:from>
    <xdr:ext cx="534377" cy="259045"/>
    <xdr:sp macro="" textlink="">
      <xdr:nvSpPr>
        <xdr:cNvPr id="144" name="n_3mainValue【道路】&#10;一人当たり延長">
          <a:extLst>
            <a:ext uri="{FF2B5EF4-FFF2-40B4-BE49-F238E27FC236}">
              <a16:creationId xmlns:a16="http://schemas.microsoft.com/office/drawing/2014/main" id="{014069EC-8BA0-4296-B80D-CD260A137FD7}"/>
            </a:ext>
          </a:extLst>
        </xdr:cNvPr>
        <xdr:cNvSpPr txBox="1"/>
      </xdr:nvSpPr>
      <xdr:spPr>
        <a:xfrm>
          <a:off x="7594111" y="690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55167</xdr:rowOff>
    </xdr:from>
    <xdr:ext cx="534377" cy="259045"/>
    <xdr:sp macro="" textlink="">
      <xdr:nvSpPr>
        <xdr:cNvPr id="145" name="n_4mainValue【道路】&#10;一人当たり延長">
          <a:extLst>
            <a:ext uri="{FF2B5EF4-FFF2-40B4-BE49-F238E27FC236}">
              <a16:creationId xmlns:a16="http://schemas.microsoft.com/office/drawing/2014/main" id="{6E8B3725-37C0-4EF7-BF48-9BED9BA8872F}"/>
            </a:ext>
          </a:extLst>
        </xdr:cNvPr>
        <xdr:cNvSpPr txBox="1"/>
      </xdr:nvSpPr>
      <xdr:spPr>
        <a:xfrm>
          <a:off x="6705111" y="691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F01DC1A-9BFE-4281-A2AF-9AAE862DB2B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1962202-3AEF-4041-9ED6-CA7B69A0938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4A17E5B-00FD-420B-91CC-236CBE98BF1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2FD7BFF-ACD8-4020-975D-BF75E70E8AE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4E289E2-2109-4372-B4EF-4AFFE7DF043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BF930C-757B-4A83-98E8-780A29C729C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A99513D-E49C-458E-B6D1-8B987F9B173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DA885B2-19C0-48AC-AD98-7C695DC6FE8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048F7E6-FBA5-4AF7-B1AA-F66EACF5162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DADD47CE-BC3E-49F0-8812-87E17001A20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8F8ADE3-619B-4311-9623-C2060B440D4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704A8105-CF03-4FD7-BCB9-DB3C118A6DD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4A5F92F6-463C-4C70-B1CE-822D840B23F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98D4012A-2BA4-4BA2-811B-124FA57E5D5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BEC47A3D-3A6A-4897-8EE6-F9474120C52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117C077E-1499-4166-999A-80A94DC09C6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B062B808-6BDD-47A3-A387-13A13BFD39A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6510BFA6-6A4F-4CAF-A770-5CBFB6FEE5B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977519B7-D758-4F27-9530-DA1C1C8CEE3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11F955BD-89B5-4F97-944F-35F5B89C1E25}"/>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300B4ECA-B933-48D5-AA6D-8E56524BA9C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95D0D66A-DFDF-4881-AF43-943D0F52384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8EF54FAE-D05A-471B-B170-DC959B8F4B9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3C70C5A-0519-4E83-A04D-C8B004D9797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975D63D6-A4AF-4C4A-B2AE-0521340B01C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33231070-9131-40DC-8083-03E4B0DCACA2}"/>
            </a:ext>
          </a:extLst>
        </xdr:cNvPr>
        <xdr:cNvCxnSpPr/>
      </xdr:nvCxnSpPr>
      <xdr:spPr>
        <a:xfrm flipV="1">
          <a:off x="4634865" y="9550581"/>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ADD27562-1C37-47E9-B246-C738D2F92CA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842E0B0D-71B9-41B0-90B2-D29A790B404C}"/>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CF4D25FD-05E4-4D85-A9C0-CFD9D8B5CD66}"/>
            </a:ext>
          </a:extLst>
        </xdr:cNvPr>
        <xdr:cNvSpPr txBox="1"/>
      </xdr:nvSpPr>
      <xdr:spPr>
        <a:xfrm>
          <a:off x="4673600" y="932580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042F739B-F4C2-4AE3-8885-B898C7C2ECCA}"/>
            </a:ext>
          </a:extLst>
        </xdr:cNvPr>
        <xdr:cNvCxnSpPr/>
      </xdr:nvCxnSpPr>
      <xdr:spPr>
        <a:xfrm>
          <a:off x="4546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203373BA-8C9F-4C73-9F4C-9AE4760040AF}"/>
            </a:ext>
          </a:extLst>
        </xdr:cNvPr>
        <xdr:cNvSpPr txBox="1"/>
      </xdr:nvSpPr>
      <xdr:spPr>
        <a:xfrm>
          <a:off x="4673600" y="102803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B48189ED-5136-4C79-9965-6FC0D319C2DB}"/>
            </a:ext>
          </a:extLst>
        </xdr:cNvPr>
        <xdr:cNvSpPr/>
      </xdr:nvSpPr>
      <xdr:spPr>
        <a:xfrm>
          <a:off x="45847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A145EEA6-AD12-43BB-8841-8DF43719D17C}"/>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962E7932-9475-4A79-9390-BBD1CBD7DC39}"/>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61DCA208-480E-48E5-8F15-78DE7C7AA5CF}"/>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73297</xdr:rowOff>
    </xdr:from>
    <xdr:to>
      <xdr:col>6</xdr:col>
      <xdr:colOff>38100</xdr:colOff>
      <xdr:row>61</xdr:row>
      <xdr:rowOff>3447</xdr:rowOff>
    </xdr:to>
    <xdr:sp macro="" textlink="">
      <xdr:nvSpPr>
        <xdr:cNvPr id="181" name="フローチャート: 判断 180">
          <a:extLst>
            <a:ext uri="{FF2B5EF4-FFF2-40B4-BE49-F238E27FC236}">
              <a16:creationId xmlns:a16="http://schemas.microsoft.com/office/drawing/2014/main" id="{E7962086-0B4A-42FF-BD27-E8F670EFD5A5}"/>
            </a:ext>
          </a:extLst>
        </xdr:cNvPr>
        <xdr:cNvSpPr/>
      </xdr:nvSpPr>
      <xdr:spPr>
        <a:xfrm>
          <a:off x="1079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8F8E793-F17B-4B45-9469-C490DBE4A9A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5C0E0D4-DBB1-47C4-B543-21BEC9F9F38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423BC52-EF9A-4331-93F7-E1439DD9C8B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B52AF8B-E470-46C5-BE97-1F7555710BC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E61FD21-9E88-4CF4-9CB2-C1DEF401F30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87" name="楕円 186">
          <a:extLst>
            <a:ext uri="{FF2B5EF4-FFF2-40B4-BE49-F238E27FC236}">
              <a16:creationId xmlns:a16="http://schemas.microsoft.com/office/drawing/2014/main" id="{2322E455-899A-4651-9E77-531ACC685F61}"/>
            </a:ext>
          </a:extLst>
        </xdr:cNvPr>
        <xdr:cNvSpPr/>
      </xdr:nvSpPr>
      <xdr:spPr>
        <a:xfrm>
          <a:off x="4584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133367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F6FE0C04-8142-46EF-89AE-8020F7E39663}"/>
            </a:ext>
          </a:extLst>
        </xdr:cNvPr>
        <xdr:cNvSpPr txBox="1"/>
      </xdr:nvSpPr>
      <xdr:spPr>
        <a:xfrm>
          <a:off x="4673600"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138612</xdr:rowOff>
    </xdr:from>
    <xdr:to>
      <xdr:col>20</xdr:col>
      <xdr:colOff>38100</xdr:colOff>
      <xdr:row>61</xdr:row>
      <xdr:rowOff>68762</xdr:rowOff>
    </xdr:to>
    <xdr:sp macro="" textlink="">
      <xdr:nvSpPr>
        <xdr:cNvPr id="189" name="楕円 188">
          <a:extLst>
            <a:ext uri="{FF2B5EF4-FFF2-40B4-BE49-F238E27FC236}">
              <a16:creationId xmlns:a16="http://schemas.microsoft.com/office/drawing/2014/main" id="{3CF074E6-B731-4081-A177-261A4F3DD110}"/>
            </a:ext>
          </a:extLst>
        </xdr:cNvPr>
        <xdr:cNvSpPr/>
      </xdr:nvSpPr>
      <xdr:spPr>
        <a:xfrm>
          <a:off x="3746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17962</xdr:rowOff>
    </xdr:from>
    <xdr:to>
      <xdr:col>24</xdr:col>
      <xdr:colOff>63500</xdr:colOff>
      <xdr:row>61</xdr:row>
      <xdr:rowOff>34290</xdr:rowOff>
    </xdr:to>
    <xdr:cxnSp macro="">
      <xdr:nvCxnSpPr>
        <xdr:cNvPr id="190" name="直線コネクタ 189">
          <a:extLst>
            <a:ext uri="{FF2B5EF4-FFF2-40B4-BE49-F238E27FC236}">
              <a16:creationId xmlns:a16="http://schemas.microsoft.com/office/drawing/2014/main" id="{EDC2EC5E-6349-468E-A12B-BC327CF749F3}"/>
            </a:ext>
          </a:extLst>
        </xdr:cNvPr>
        <xdr:cNvCxnSpPr/>
      </xdr:nvCxnSpPr>
      <xdr:spPr>
        <a:xfrm>
          <a:off x="3797300" y="1047641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120650</xdr:rowOff>
    </xdr:from>
    <xdr:to>
      <xdr:col>15</xdr:col>
      <xdr:colOff>101600</xdr:colOff>
      <xdr:row>61</xdr:row>
      <xdr:rowOff>50800</xdr:rowOff>
    </xdr:to>
    <xdr:sp macro="" textlink="">
      <xdr:nvSpPr>
        <xdr:cNvPr id="191" name="楕円 190">
          <a:extLst>
            <a:ext uri="{FF2B5EF4-FFF2-40B4-BE49-F238E27FC236}">
              <a16:creationId xmlns:a16="http://schemas.microsoft.com/office/drawing/2014/main" id="{4D821705-9DF8-4100-9000-4B5986A5124E}"/>
            </a:ext>
          </a:extLst>
        </xdr:cNvPr>
        <xdr:cNvSpPr/>
      </xdr:nvSpPr>
      <xdr:spPr>
        <a:xfrm>
          <a:off x="2857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0</xdr:rowOff>
    </xdr:from>
    <xdr:to>
      <xdr:col>19</xdr:col>
      <xdr:colOff>177800</xdr:colOff>
      <xdr:row>61</xdr:row>
      <xdr:rowOff>17962</xdr:rowOff>
    </xdr:to>
    <xdr:cxnSp macro="">
      <xdr:nvCxnSpPr>
        <xdr:cNvPr id="192" name="直線コネクタ 191">
          <a:extLst>
            <a:ext uri="{FF2B5EF4-FFF2-40B4-BE49-F238E27FC236}">
              <a16:creationId xmlns:a16="http://schemas.microsoft.com/office/drawing/2014/main" id="{C8A829D0-6B96-4465-81C6-C58F1BE97986}"/>
            </a:ext>
          </a:extLst>
        </xdr:cNvPr>
        <xdr:cNvCxnSpPr/>
      </xdr:nvCxnSpPr>
      <xdr:spPr>
        <a:xfrm>
          <a:off x="2908300" y="1045845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87993</xdr:rowOff>
    </xdr:from>
    <xdr:to>
      <xdr:col>10</xdr:col>
      <xdr:colOff>165100</xdr:colOff>
      <xdr:row>61</xdr:row>
      <xdr:rowOff>18143</xdr:rowOff>
    </xdr:to>
    <xdr:sp macro="" textlink="">
      <xdr:nvSpPr>
        <xdr:cNvPr id="193" name="楕円 192">
          <a:extLst>
            <a:ext uri="{FF2B5EF4-FFF2-40B4-BE49-F238E27FC236}">
              <a16:creationId xmlns:a16="http://schemas.microsoft.com/office/drawing/2014/main" id="{B466D494-EC6E-4D2B-88AE-FFFE6B8D1473}"/>
            </a:ext>
          </a:extLst>
        </xdr:cNvPr>
        <xdr:cNvSpPr/>
      </xdr:nvSpPr>
      <xdr:spPr>
        <a:xfrm>
          <a:off x="1968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138793</xdr:rowOff>
    </xdr:from>
    <xdr:to>
      <xdr:col>15</xdr:col>
      <xdr:colOff>50800</xdr:colOff>
      <xdr:row>61</xdr:row>
      <xdr:rowOff>0</xdr:rowOff>
    </xdr:to>
    <xdr:cxnSp macro="">
      <xdr:nvCxnSpPr>
        <xdr:cNvPr id="194" name="直線コネクタ 193">
          <a:extLst>
            <a:ext uri="{FF2B5EF4-FFF2-40B4-BE49-F238E27FC236}">
              <a16:creationId xmlns:a16="http://schemas.microsoft.com/office/drawing/2014/main" id="{2D75D292-2194-4A6C-BE92-8A4880280C7B}"/>
            </a:ext>
          </a:extLst>
        </xdr:cNvPr>
        <xdr:cNvCxnSpPr/>
      </xdr:nvCxnSpPr>
      <xdr:spPr>
        <a:xfrm>
          <a:off x="2019300" y="104257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83094</xdr:rowOff>
    </xdr:from>
    <xdr:to>
      <xdr:col>6</xdr:col>
      <xdr:colOff>38100</xdr:colOff>
      <xdr:row>61</xdr:row>
      <xdr:rowOff>13244</xdr:rowOff>
    </xdr:to>
    <xdr:sp macro="" textlink="">
      <xdr:nvSpPr>
        <xdr:cNvPr id="195" name="楕円 194">
          <a:extLst>
            <a:ext uri="{FF2B5EF4-FFF2-40B4-BE49-F238E27FC236}">
              <a16:creationId xmlns:a16="http://schemas.microsoft.com/office/drawing/2014/main" id="{B3A581D9-54D1-4ADC-9564-E7D1D22902F0}"/>
            </a:ext>
          </a:extLst>
        </xdr:cNvPr>
        <xdr:cNvSpPr/>
      </xdr:nvSpPr>
      <xdr:spPr>
        <a:xfrm>
          <a:off x="1079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133894</xdr:rowOff>
    </xdr:from>
    <xdr:to>
      <xdr:col>10</xdr:col>
      <xdr:colOff>114300</xdr:colOff>
      <xdr:row>60</xdr:row>
      <xdr:rowOff>138793</xdr:rowOff>
    </xdr:to>
    <xdr:cxnSp macro="">
      <xdr:nvCxnSpPr>
        <xdr:cNvPr id="196" name="直線コネクタ 195">
          <a:extLst>
            <a:ext uri="{FF2B5EF4-FFF2-40B4-BE49-F238E27FC236}">
              <a16:creationId xmlns:a16="http://schemas.microsoft.com/office/drawing/2014/main" id="{C57DEA38-41DE-42CD-8669-1D18220581CF}"/>
            </a:ext>
          </a:extLst>
        </xdr:cNvPr>
        <xdr:cNvCxnSpPr/>
      </xdr:nvCxnSpPr>
      <xdr:spPr>
        <a:xfrm>
          <a:off x="1130300" y="1042089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21CD34BD-B10C-4E9B-A9CB-85A6048C180B}"/>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A7FC8B7C-7F35-4D79-859D-F95DB3F559D8}"/>
            </a:ext>
          </a:extLst>
        </xdr:cNvPr>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ECF5AF2B-CEDE-4AC9-9AA6-7F88528A06F2}"/>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19974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77F9451E-3020-482A-A95D-B5465B9DD07B}"/>
            </a:ext>
          </a:extLst>
        </xdr:cNvPr>
        <xdr:cNvSpPr txBox="1"/>
      </xdr:nvSpPr>
      <xdr:spPr>
        <a:xfrm>
          <a:off x="927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85289</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E65A5C38-D089-4458-91D7-1A6E6871CD67}"/>
            </a:ext>
          </a:extLst>
        </xdr:cNvPr>
        <xdr:cNvSpPr txBox="1"/>
      </xdr:nvSpPr>
      <xdr:spPr>
        <a:xfrm>
          <a:off x="35820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72D2E241-9493-4C49-94B7-BC75EDE739C1}"/>
            </a:ext>
          </a:extLst>
        </xdr:cNvPr>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34670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25DFDA07-1FD2-440A-9E65-3A9BE68C914E}"/>
            </a:ext>
          </a:extLst>
        </xdr:cNvPr>
        <xdr:cNvSpPr txBox="1"/>
      </xdr:nvSpPr>
      <xdr:spPr>
        <a:xfrm>
          <a:off x="1816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F6E8B61B-D214-4A0F-B76C-E3EB7168F4CA}"/>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93BBFCF-6F32-4850-AAB4-4E86A6C8FD8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C028360-5C4A-4B5F-976C-90F48DF0FCB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D902982-3D76-4C7E-8D0B-CCDDA58735F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6AB236F-82F0-4B29-9DD6-1531FB38D96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63F5FE99-C181-4FDC-868F-78A8501C9CC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D2C6DE5-0F70-4FC6-9E18-D2ABFBE71E9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1DCEA6BD-C552-4C07-9FBD-CFB32536B10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628B8812-B522-4F30-8660-B56307041B2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7027BA8-1819-488C-9BD2-A82719C336B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A34C196-26D9-418B-AE3E-76094B3C6ED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509D0A71-4388-4B60-8BB9-E971E4B1F4A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B3DE2591-D700-40D6-97AB-DF6A0039BA79}"/>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DA00E678-5884-41DB-91AC-CED3486E74E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C18EE878-BE1B-43A1-897A-095E540C6C0C}"/>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FF83824F-ABB3-4641-A314-85187419655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F0576D04-9512-4475-ACE7-6CE3200BB244}"/>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13037D63-8233-4998-95E0-C7CC8B64F17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FC119465-F637-4827-8ACD-1EFA97C422C6}"/>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214E5542-9C73-48A7-99BF-17E2CF8594E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75C5E8F9-B64B-4CCD-B833-47CD5AA2E982}"/>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C7560A76-B247-4B6A-A133-DDF4CB756B6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A9EF553D-C4C2-4CB7-BAD9-C9D7F89AC02B}"/>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3A49258-A80B-4E1C-8300-4D47B0E1FB5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4D8437F1-47DB-4979-9707-014BB12BED6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EBB06DE-0ED1-41C8-9EC6-BB165FD1034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B6402046-CFE1-4DA6-89A4-17FD26891A1D}"/>
            </a:ext>
          </a:extLst>
        </xdr:cNvPr>
        <xdr:cNvCxnSpPr/>
      </xdr:nvCxnSpPr>
      <xdr:spPr>
        <a:xfrm flipV="1">
          <a:off x="10476865" y="9663069"/>
          <a:ext cx="0" cy="143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F368DFD6-C326-4AAD-A5AC-CB4D5DB02372}"/>
            </a:ext>
          </a:extLst>
        </xdr:cNvPr>
        <xdr:cNvSpPr txBox="1"/>
      </xdr:nvSpPr>
      <xdr:spPr>
        <a:xfrm>
          <a:off x="10515600" y="1110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B04C727D-6603-4CD2-95C2-36B36A9280C8}"/>
            </a:ext>
          </a:extLst>
        </xdr:cNvPr>
        <xdr:cNvCxnSpPr/>
      </xdr:nvCxnSpPr>
      <xdr:spPr>
        <a:xfrm>
          <a:off x="10388600" y="1110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542F8631-8CB7-4E9C-BEA1-9972D7D3BF46}"/>
            </a:ext>
          </a:extLst>
        </xdr:cNvPr>
        <xdr:cNvSpPr txBox="1"/>
      </xdr:nvSpPr>
      <xdr:spPr>
        <a:xfrm>
          <a:off x="10515600" y="94382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544C5C7A-1AB1-4C89-9F01-53456611962C}"/>
            </a:ext>
          </a:extLst>
        </xdr:cNvPr>
        <xdr:cNvCxnSpPr/>
      </xdr:nvCxnSpPr>
      <xdr:spPr>
        <a:xfrm>
          <a:off x="10388600" y="966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72013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82FDEEC5-D7B2-4737-9147-84D962F03CFD}"/>
            </a:ext>
          </a:extLst>
        </xdr:cNvPr>
        <xdr:cNvSpPr txBox="1"/>
      </xdr:nvSpPr>
      <xdr:spPr>
        <a:xfrm>
          <a:off x="10515600" y="10701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DA9A2462-DCB4-40D7-AFE8-ECD467B2DDB7}"/>
            </a:ext>
          </a:extLst>
        </xdr:cNvPr>
        <xdr:cNvSpPr/>
      </xdr:nvSpPr>
      <xdr:spPr>
        <a:xfrm>
          <a:off x="10426700" y="1072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07E9F31A-424C-4FD0-9FD5-0ED173F97C71}"/>
            </a:ext>
          </a:extLst>
        </xdr:cNvPr>
        <xdr:cNvSpPr/>
      </xdr:nvSpPr>
      <xdr:spPr>
        <a:xfrm>
          <a:off x="95885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B0E6B157-A82D-448C-98F9-23ACC36D1896}"/>
            </a:ext>
          </a:extLst>
        </xdr:cNvPr>
        <xdr:cNvSpPr/>
      </xdr:nvSpPr>
      <xdr:spPr>
        <a:xfrm>
          <a:off x="8699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A3BD1B05-F279-4F0A-97CB-A267CBA86DF5}"/>
            </a:ext>
          </a:extLst>
        </xdr:cNvPr>
        <xdr:cNvSpPr/>
      </xdr:nvSpPr>
      <xdr:spPr>
        <a:xfrm>
          <a:off x="7810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139752</xdr:rowOff>
    </xdr:from>
    <xdr:to>
      <xdr:col>36</xdr:col>
      <xdr:colOff>165100</xdr:colOff>
      <xdr:row>62</xdr:row>
      <xdr:rowOff>69902</xdr:rowOff>
    </xdr:to>
    <xdr:sp macro="" textlink="">
      <xdr:nvSpPr>
        <xdr:cNvPr id="240" name="フローチャート: 判断 239">
          <a:extLst>
            <a:ext uri="{FF2B5EF4-FFF2-40B4-BE49-F238E27FC236}">
              <a16:creationId xmlns:a16="http://schemas.microsoft.com/office/drawing/2014/main" id="{429BC04E-A4C4-4010-AE96-80A0DEA19123}"/>
            </a:ext>
          </a:extLst>
        </xdr:cNvPr>
        <xdr:cNvSpPr/>
      </xdr:nvSpPr>
      <xdr:spPr>
        <a:xfrm>
          <a:off x="6921500" y="105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70DD466-14ED-4057-9357-33DB430B00D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C0601A5-BC64-4564-8DCC-82FBF8C65E0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6F650AE-0975-417B-BC6B-00461E59AFF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AB3D591-9D76-4CAF-AAB2-D3D6EE43300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D42A628-3AD4-41CA-A3C9-13EBAA5A408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121587</xdr:rowOff>
    </xdr:from>
    <xdr:to>
      <xdr:col>55</xdr:col>
      <xdr:colOff>50800</xdr:colOff>
      <xdr:row>61</xdr:row>
      <xdr:rowOff>51737</xdr:rowOff>
    </xdr:to>
    <xdr:sp macro="" textlink="">
      <xdr:nvSpPr>
        <xdr:cNvPr id="246" name="楕円 245">
          <a:extLst>
            <a:ext uri="{FF2B5EF4-FFF2-40B4-BE49-F238E27FC236}">
              <a16:creationId xmlns:a16="http://schemas.microsoft.com/office/drawing/2014/main" id="{B081D84F-1E2D-469A-8B29-7F5A63248472}"/>
            </a:ext>
          </a:extLst>
        </xdr:cNvPr>
        <xdr:cNvSpPr/>
      </xdr:nvSpPr>
      <xdr:spPr>
        <a:xfrm>
          <a:off x="10426700" y="1040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144464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4B86D1B6-9B26-4C1A-A150-D19011748CDD}"/>
            </a:ext>
          </a:extLst>
        </xdr:cNvPr>
        <xdr:cNvSpPr txBox="1"/>
      </xdr:nvSpPr>
      <xdr:spPr>
        <a:xfrm>
          <a:off x="10515600" y="10260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139970</xdr:rowOff>
    </xdr:from>
    <xdr:to>
      <xdr:col>50</xdr:col>
      <xdr:colOff>165100</xdr:colOff>
      <xdr:row>61</xdr:row>
      <xdr:rowOff>70120</xdr:rowOff>
    </xdr:to>
    <xdr:sp macro="" textlink="">
      <xdr:nvSpPr>
        <xdr:cNvPr id="248" name="楕円 247">
          <a:extLst>
            <a:ext uri="{FF2B5EF4-FFF2-40B4-BE49-F238E27FC236}">
              <a16:creationId xmlns:a16="http://schemas.microsoft.com/office/drawing/2014/main" id="{B6A697EC-CE59-4A37-B1B7-08D7CF4EB53E}"/>
            </a:ext>
          </a:extLst>
        </xdr:cNvPr>
        <xdr:cNvSpPr/>
      </xdr:nvSpPr>
      <xdr:spPr>
        <a:xfrm>
          <a:off x="9588500" y="1042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937</xdr:rowOff>
    </xdr:from>
    <xdr:to>
      <xdr:col>55</xdr:col>
      <xdr:colOff>0</xdr:colOff>
      <xdr:row>61</xdr:row>
      <xdr:rowOff>19320</xdr:rowOff>
    </xdr:to>
    <xdr:cxnSp macro="">
      <xdr:nvCxnSpPr>
        <xdr:cNvPr id="249" name="直線コネクタ 248">
          <a:extLst>
            <a:ext uri="{FF2B5EF4-FFF2-40B4-BE49-F238E27FC236}">
              <a16:creationId xmlns:a16="http://schemas.microsoft.com/office/drawing/2014/main" id="{1BF56978-963C-4BA9-9E7A-F046B06E9248}"/>
            </a:ext>
          </a:extLst>
        </xdr:cNvPr>
        <xdr:cNvCxnSpPr/>
      </xdr:nvCxnSpPr>
      <xdr:spPr>
        <a:xfrm flipV="1">
          <a:off x="9639300" y="10459387"/>
          <a:ext cx="838200" cy="1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155735</xdr:rowOff>
    </xdr:from>
    <xdr:to>
      <xdr:col>46</xdr:col>
      <xdr:colOff>38100</xdr:colOff>
      <xdr:row>61</xdr:row>
      <xdr:rowOff>85885</xdr:rowOff>
    </xdr:to>
    <xdr:sp macro="" textlink="">
      <xdr:nvSpPr>
        <xdr:cNvPr id="250" name="楕円 249">
          <a:extLst>
            <a:ext uri="{FF2B5EF4-FFF2-40B4-BE49-F238E27FC236}">
              <a16:creationId xmlns:a16="http://schemas.microsoft.com/office/drawing/2014/main" id="{D0ED0A1C-2C5F-4AE2-93CF-08299E436EC5}"/>
            </a:ext>
          </a:extLst>
        </xdr:cNvPr>
        <xdr:cNvSpPr/>
      </xdr:nvSpPr>
      <xdr:spPr>
        <a:xfrm>
          <a:off x="8699500" y="1044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19320</xdr:rowOff>
    </xdr:from>
    <xdr:to>
      <xdr:col>50</xdr:col>
      <xdr:colOff>114300</xdr:colOff>
      <xdr:row>61</xdr:row>
      <xdr:rowOff>35085</xdr:rowOff>
    </xdr:to>
    <xdr:cxnSp macro="">
      <xdr:nvCxnSpPr>
        <xdr:cNvPr id="251" name="直線コネクタ 250">
          <a:extLst>
            <a:ext uri="{FF2B5EF4-FFF2-40B4-BE49-F238E27FC236}">
              <a16:creationId xmlns:a16="http://schemas.microsoft.com/office/drawing/2014/main" id="{765CFB21-F1F4-4273-8364-E5EFCB8D6F4F}"/>
            </a:ext>
          </a:extLst>
        </xdr:cNvPr>
        <xdr:cNvCxnSpPr/>
      </xdr:nvCxnSpPr>
      <xdr:spPr>
        <a:xfrm flipV="1">
          <a:off x="8750300" y="10477770"/>
          <a:ext cx="889000" cy="1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5823</xdr:rowOff>
    </xdr:from>
    <xdr:to>
      <xdr:col>41</xdr:col>
      <xdr:colOff>101600</xdr:colOff>
      <xdr:row>61</xdr:row>
      <xdr:rowOff>107423</xdr:rowOff>
    </xdr:to>
    <xdr:sp macro="" textlink="">
      <xdr:nvSpPr>
        <xdr:cNvPr id="252" name="楕円 251">
          <a:extLst>
            <a:ext uri="{FF2B5EF4-FFF2-40B4-BE49-F238E27FC236}">
              <a16:creationId xmlns:a16="http://schemas.microsoft.com/office/drawing/2014/main" id="{9BD4CC1F-F869-42DF-9C95-AA206AFB900C}"/>
            </a:ext>
          </a:extLst>
        </xdr:cNvPr>
        <xdr:cNvSpPr/>
      </xdr:nvSpPr>
      <xdr:spPr>
        <a:xfrm>
          <a:off x="7810500" y="1046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35085</xdr:rowOff>
    </xdr:from>
    <xdr:to>
      <xdr:col>45</xdr:col>
      <xdr:colOff>177800</xdr:colOff>
      <xdr:row>61</xdr:row>
      <xdr:rowOff>56623</xdr:rowOff>
    </xdr:to>
    <xdr:cxnSp macro="">
      <xdr:nvCxnSpPr>
        <xdr:cNvPr id="253" name="直線コネクタ 252">
          <a:extLst>
            <a:ext uri="{FF2B5EF4-FFF2-40B4-BE49-F238E27FC236}">
              <a16:creationId xmlns:a16="http://schemas.microsoft.com/office/drawing/2014/main" id="{4AFC56C1-32CF-4907-8761-F75333BD79DF}"/>
            </a:ext>
          </a:extLst>
        </xdr:cNvPr>
        <xdr:cNvCxnSpPr/>
      </xdr:nvCxnSpPr>
      <xdr:spPr>
        <a:xfrm flipV="1">
          <a:off x="7861300" y="10493535"/>
          <a:ext cx="889000" cy="2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10625</xdr:rowOff>
    </xdr:from>
    <xdr:to>
      <xdr:col>36</xdr:col>
      <xdr:colOff>165100</xdr:colOff>
      <xdr:row>61</xdr:row>
      <xdr:rowOff>112225</xdr:rowOff>
    </xdr:to>
    <xdr:sp macro="" textlink="">
      <xdr:nvSpPr>
        <xdr:cNvPr id="254" name="楕円 253">
          <a:extLst>
            <a:ext uri="{FF2B5EF4-FFF2-40B4-BE49-F238E27FC236}">
              <a16:creationId xmlns:a16="http://schemas.microsoft.com/office/drawing/2014/main" id="{C93129F1-D0FE-44FF-A397-0909F57F480D}"/>
            </a:ext>
          </a:extLst>
        </xdr:cNvPr>
        <xdr:cNvSpPr/>
      </xdr:nvSpPr>
      <xdr:spPr>
        <a:xfrm>
          <a:off x="6921500" y="104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56623</xdr:rowOff>
    </xdr:from>
    <xdr:to>
      <xdr:col>41</xdr:col>
      <xdr:colOff>50800</xdr:colOff>
      <xdr:row>61</xdr:row>
      <xdr:rowOff>61425</xdr:rowOff>
    </xdr:to>
    <xdr:cxnSp macro="">
      <xdr:nvCxnSpPr>
        <xdr:cNvPr id="255" name="直線コネクタ 254">
          <a:extLst>
            <a:ext uri="{FF2B5EF4-FFF2-40B4-BE49-F238E27FC236}">
              <a16:creationId xmlns:a16="http://schemas.microsoft.com/office/drawing/2014/main" id="{DFB2E6EA-4B02-4069-A56B-D73D36A6C5E4}"/>
            </a:ext>
          </a:extLst>
        </xdr:cNvPr>
        <xdr:cNvCxnSpPr/>
      </xdr:nvCxnSpPr>
      <xdr:spPr>
        <a:xfrm flipV="1">
          <a:off x="6972300" y="10515073"/>
          <a:ext cx="8890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4656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44C4253-E11A-49C7-B189-516E021AD74B}"/>
            </a:ext>
          </a:extLst>
        </xdr:cNvPr>
        <xdr:cNvSpPr txBox="1"/>
      </xdr:nvSpPr>
      <xdr:spPr>
        <a:xfrm>
          <a:off x="9327095" y="108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20799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F789749A-5D29-4F9C-80CD-CAD64C72C774}"/>
            </a:ext>
          </a:extLst>
        </xdr:cNvPr>
        <xdr:cNvSpPr txBox="1"/>
      </xdr:nvSpPr>
      <xdr:spPr>
        <a:xfrm>
          <a:off x="8450795" y="10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27295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87FEFDE1-3829-432A-BB6A-168647743E71}"/>
            </a:ext>
          </a:extLst>
        </xdr:cNvPr>
        <xdr:cNvSpPr txBox="1"/>
      </xdr:nvSpPr>
      <xdr:spPr>
        <a:xfrm>
          <a:off x="7561795" y="108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61029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40A5134-05E5-478B-9F8F-7CE9F5112681}"/>
            </a:ext>
          </a:extLst>
        </xdr:cNvPr>
        <xdr:cNvSpPr txBox="1"/>
      </xdr:nvSpPr>
      <xdr:spPr>
        <a:xfrm>
          <a:off x="6672795" y="1069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86647</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FDAA7419-BC8F-4D8E-A7D3-0175950CDD16}"/>
            </a:ext>
          </a:extLst>
        </xdr:cNvPr>
        <xdr:cNvSpPr txBox="1"/>
      </xdr:nvSpPr>
      <xdr:spPr>
        <a:xfrm>
          <a:off x="9327095" y="10202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102412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B9A765F5-A8CC-4C0B-8EC3-A15ED793C804}"/>
            </a:ext>
          </a:extLst>
        </xdr:cNvPr>
        <xdr:cNvSpPr txBox="1"/>
      </xdr:nvSpPr>
      <xdr:spPr>
        <a:xfrm>
          <a:off x="8450795" y="1021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123950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4B69B60-1380-46CD-9490-C68CC744C84C}"/>
            </a:ext>
          </a:extLst>
        </xdr:cNvPr>
        <xdr:cNvSpPr txBox="1"/>
      </xdr:nvSpPr>
      <xdr:spPr>
        <a:xfrm>
          <a:off x="7561795" y="10239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128752</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78DA1AA2-AC42-4FE3-9814-F167FE18FEF0}"/>
            </a:ext>
          </a:extLst>
        </xdr:cNvPr>
        <xdr:cNvSpPr txBox="1"/>
      </xdr:nvSpPr>
      <xdr:spPr>
        <a:xfrm>
          <a:off x="6672795" y="1024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B8302972-0B4A-4122-BD7A-143D3D23A1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86E40D0-1EDC-44D7-906A-70797AEAFBA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A213FEA9-185F-48FB-89E7-886AB96B72A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7FA4645-620C-45A2-BC67-FFF476F6ED7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F17972C-3BA0-460D-AA78-8C21FC1061D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508FF17-518A-42F8-BFD7-3FF509A0B2D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ECD2885-513B-48C6-B2AF-D28C721FF0E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E75AA966-CAE4-4473-B613-FAC18D7CA0C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15838E9-130E-459C-B9E5-C3F870EBCE9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41DE7B07-8601-4AB9-9E7E-7E4D01F739A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51ACD2ED-1B8E-4F58-A021-6EA2C720B61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9C33FD45-F767-4DD2-B66A-61021C66259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BEF8033D-C60F-4AD9-BF22-BCFABF20E1A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81440D0-EAD3-4F03-8045-41B033AAACF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6C38748E-3300-4EC5-A906-10A36AE0124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E023A13A-EC36-4B5B-8C2F-EE31D3B2FB5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47DDBFA3-7093-47DB-8A3C-943C14F5233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5B5F40CE-2643-4E79-8B55-6E73C7AD177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7DB65F1C-9409-4098-B99F-205DE5920F1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BD70832-61F1-48E0-A756-31E6F5A84C5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D3A0F618-1A5C-4292-A59D-70BA8645C15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00C757B-7439-4C2C-BBD7-76C31328A73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879E6C8D-E7B6-4164-A996-1DA24C1411E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544A5E94-D212-46B5-9F08-971B948092D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1F1EF4C5-506E-4819-9C5E-18170534A5D8}"/>
            </a:ext>
          </a:extLst>
        </xdr:cNvPr>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19323700-DD4E-4E70-9464-FE1C19CBE9D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955AB65F-E62F-4A2F-A9EA-510AF2FD319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AE15C159-98C9-4054-BE6D-F070D64AE52C}"/>
            </a:ext>
          </a:extLst>
        </xdr:cNvPr>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6DF84AA8-AF5C-4F5D-8DC5-CBA8588702D7}"/>
            </a:ext>
          </a:extLst>
        </xdr:cNvPr>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139716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82B02A5-77DA-40B8-AB2E-B93FD7C5A0E1}"/>
            </a:ext>
          </a:extLst>
        </xdr:cNvPr>
        <xdr:cNvSpPr txBox="1"/>
      </xdr:nvSpPr>
      <xdr:spPr>
        <a:xfrm>
          <a:off x="4673600" y="140271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04D82E21-F3CD-4883-A6F5-63AD0EC78FA9}"/>
            </a:ext>
          </a:extLst>
        </xdr:cNvPr>
        <xdr:cNvSpPr/>
      </xdr:nvSpPr>
      <xdr:spPr>
        <a:xfrm>
          <a:off x="4584700" y="1417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F61BDB94-0C21-4AC2-9A33-593A4BE73ADC}"/>
            </a:ext>
          </a:extLst>
        </xdr:cNvPr>
        <xdr:cNvSpPr/>
      </xdr:nvSpPr>
      <xdr:spPr>
        <a:xfrm>
          <a:off x="3746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4D414384-2E18-48DA-A1DA-771FE4574A9D}"/>
            </a:ext>
          </a:extLst>
        </xdr:cNvPr>
        <xdr:cNvSpPr/>
      </xdr:nvSpPr>
      <xdr:spPr>
        <a:xfrm>
          <a:off x="2857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6F9B4F3B-9E44-4621-A5D5-9EEEDF56DD0D}"/>
            </a:ext>
          </a:extLst>
        </xdr:cNvPr>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8" name="フローチャート: 判断 297">
          <a:extLst>
            <a:ext uri="{FF2B5EF4-FFF2-40B4-BE49-F238E27FC236}">
              <a16:creationId xmlns:a16="http://schemas.microsoft.com/office/drawing/2014/main" id="{F136E5D3-C490-4D42-A66F-2F29BC198E9F}"/>
            </a:ext>
          </a:extLst>
        </xdr:cNvPr>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3FF07E6-FC9A-40B1-A650-CB77247A273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6919082-8821-423D-8A67-C7DCAEDD067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8979C80-4ABF-4E61-BAB1-89C9DBD027C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2C36333-DD07-4618-9E6F-5EF01417C90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8FAF33C-578A-4BBD-BC50-FF3A5DC76BE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170180</xdr:rowOff>
    </xdr:from>
    <xdr:to>
      <xdr:col>24</xdr:col>
      <xdr:colOff>114300</xdr:colOff>
      <xdr:row>83</xdr:row>
      <xdr:rowOff>100330</xdr:rowOff>
    </xdr:to>
    <xdr:sp macro="" textlink="">
      <xdr:nvSpPr>
        <xdr:cNvPr id="304" name="楕円 303">
          <a:extLst>
            <a:ext uri="{FF2B5EF4-FFF2-40B4-BE49-F238E27FC236}">
              <a16:creationId xmlns:a16="http://schemas.microsoft.com/office/drawing/2014/main" id="{17C9274B-EC9A-45DC-BC8D-263C493DCD49}"/>
            </a:ext>
          </a:extLst>
        </xdr:cNvPr>
        <xdr:cNvSpPr/>
      </xdr:nvSpPr>
      <xdr:spPr>
        <a:xfrm>
          <a:off x="4584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148607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4EE388E2-8C96-4CCC-B521-12A0CC2CC8AB}"/>
            </a:ext>
          </a:extLst>
        </xdr:cNvPr>
        <xdr:cNvSpPr txBox="1"/>
      </xdr:nvSpPr>
      <xdr:spPr>
        <a:xfrm>
          <a:off x="467360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151130</xdr:rowOff>
    </xdr:from>
    <xdr:to>
      <xdr:col>20</xdr:col>
      <xdr:colOff>38100</xdr:colOff>
      <xdr:row>83</xdr:row>
      <xdr:rowOff>81280</xdr:rowOff>
    </xdr:to>
    <xdr:sp macro="" textlink="">
      <xdr:nvSpPr>
        <xdr:cNvPr id="306" name="楕円 305">
          <a:extLst>
            <a:ext uri="{FF2B5EF4-FFF2-40B4-BE49-F238E27FC236}">
              <a16:creationId xmlns:a16="http://schemas.microsoft.com/office/drawing/2014/main" id="{2774D1CB-57D7-42A0-A7D8-B40FF4B9FFFB}"/>
            </a:ext>
          </a:extLst>
        </xdr:cNvPr>
        <xdr:cNvSpPr/>
      </xdr:nvSpPr>
      <xdr:spPr>
        <a:xfrm>
          <a:off x="3746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30480</xdr:rowOff>
    </xdr:from>
    <xdr:to>
      <xdr:col>24</xdr:col>
      <xdr:colOff>63500</xdr:colOff>
      <xdr:row>83</xdr:row>
      <xdr:rowOff>49530</xdr:rowOff>
    </xdr:to>
    <xdr:cxnSp macro="">
      <xdr:nvCxnSpPr>
        <xdr:cNvPr id="307" name="直線コネクタ 306">
          <a:extLst>
            <a:ext uri="{FF2B5EF4-FFF2-40B4-BE49-F238E27FC236}">
              <a16:creationId xmlns:a16="http://schemas.microsoft.com/office/drawing/2014/main" id="{785DE827-FD02-4A92-BCDA-CAD1C2597937}"/>
            </a:ext>
          </a:extLst>
        </xdr:cNvPr>
        <xdr:cNvCxnSpPr/>
      </xdr:nvCxnSpPr>
      <xdr:spPr>
        <a:xfrm>
          <a:off x="3797300" y="142608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120650</xdr:rowOff>
    </xdr:from>
    <xdr:to>
      <xdr:col>15</xdr:col>
      <xdr:colOff>101600</xdr:colOff>
      <xdr:row>83</xdr:row>
      <xdr:rowOff>50800</xdr:rowOff>
    </xdr:to>
    <xdr:sp macro="" textlink="">
      <xdr:nvSpPr>
        <xdr:cNvPr id="308" name="楕円 307">
          <a:extLst>
            <a:ext uri="{FF2B5EF4-FFF2-40B4-BE49-F238E27FC236}">
              <a16:creationId xmlns:a16="http://schemas.microsoft.com/office/drawing/2014/main" id="{D7FA5F94-5B1C-457C-8690-9471745D6027}"/>
            </a:ext>
          </a:extLst>
        </xdr:cNvPr>
        <xdr:cNvSpPr/>
      </xdr:nvSpPr>
      <xdr:spPr>
        <a:xfrm>
          <a:off x="2857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0</xdr:rowOff>
    </xdr:from>
    <xdr:to>
      <xdr:col>19</xdr:col>
      <xdr:colOff>177800</xdr:colOff>
      <xdr:row>83</xdr:row>
      <xdr:rowOff>30480</xdr:rowOff>
    </xdr:to>
    <xdr:cxnSp macro="">
      <xdr:nvCxnSpPr>
        <xdr:cNvPr id="309" name="直線コネクタ 308">
          <a:extLst>
            <a:ext uri="{FF2B5EF4-FFF2-40B4-BE49-F238E27FC236}">
              <a16:creationId xmlns:a16="http://schemas.microsoft.com/office/drawing/2014/main" id="{70FE8C4B-5145-4665-A32C-5167F8BE9D4A}"/>
            </a:ext>
          </a:extLst>
        </xdr:cNvPr>
        <xdr:cNvCxnSpPr/>
      </xdr:nvCxnSpPr>
      <xdr:spPr>
        <a:xfrm>
          <a:off x="2908300" y="142303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99695</xdr:rowOff>
    </xdr:from>
    <xdr:to>
      <xdr:col>10</xdr:col>
      <xdr:colOff>165100</xdr:colOff>
      <xdr:row>83</xdr:row>
      <xdr:rowOff>29845</xdr:rowOff>
    </xdr:to>
    <xdr:sp macro="" textlink="">
      <xdr:nvSpPr>
        <xdr:cNvPr id="310" name="楕円 309">
          <a:extLst>
            <a:ext uri="{FF2B5EF4-FFF2-40B4-BE49-F238E27FC236}">
              <a16:creationId xmlns:a16="http://schemas.microsoft.com/office/drawing/2014/main" id="{2A456172-1F76-4406-BF02-842827B364B1}"/>
            </a:ext>
          </a:extLst>
        </xdr:cNvPr>
        <xdr:cNvSpPr/>
      </xdr:nvSpPr>
      <xdr:spPr>
        <a:xfrm>
          <a:off x="1968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150495</xdr:rowOff>
    </xdr:from>
    <xdr:to>
      <xdr:col>15</xdr:col>
      <xdr:colOff>50800</xdr:colOff>
      <xdr:row>83</xdr:row>
      <xdr:rowOff>0</xdr:rowOff>
    </xdr:to>
    <xdr:cxnSp macro="">
      <xdr:nvCxnSpPr>
        <xdr:cNvPr id="311" name="直線コネクタ 310">
          <a:extLst>
            <a:ext uri="{FF2B5EF4-FFF2-40B4-BE49-F238E27FC236}">
              <a16:creationId xmlns:a16="http://schemas.microsoft.com/office/drawing/2014/main" id="{74710971-94C3-48B0-B73F-3622CDEAB250}"/>
            </a:ext>
          </a:extLst>
        </xdr:cNvPr>
        <xdr:cNvCxnSpPr/>
      </xdr:nvCxnSpPr>
      <xdr:spPr>
        <a:xfrm>
          <a:off x="2019300" y="1420939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65405</xdr:rowOff>
    </xdr:from>
    <xdr:to>
      <xdr:col>6</xdr:col>
      <xdr:colOff>38100</xdr:colOff>
      <xdr:row>82</xdr:row>
      <xdr:rowOff>167005</xdr:rowOff>
    </xdr:to>
    <xdr:sp macro="" textlink="">
      <xdr:nvSpPr>
        <xdr:cNvPr id="312" name="楕円 311">
          <a:extLst>
            <a:ext uri="{FF2B5EF4-FFF2-40B4-BE49-F238E27FC236}">
              <a16:creationId xmlns:a16="http://schemas.microsoft.com/office/drawing/2014/main" id="{7F17A92C-9EF1-4568-B624-06A05519B4CC}"/>
            </a:ext>
          </a:extLst>
        </xdr:cNvPr>
        <xdr:cNvSpPr/>
      </xdr:nvSpPr>
      <xdr:spPr>
        <a:xfrm>
          <a:off x="1079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116205</xdr:rowOff>
    </xdr:from>
    <xdr:to>
      <xdr:col>10</xdr:col>
      <xdr:colOff>114300</xdr:colOff>
      <xdr:row>82</xdr:row>
      <xdr:rowOff>150495</xdr:rowOff>
    </xdr:to>
    <xdr:cxnSp macro="">
      <xdr:nvCxnSpPr>
        <xdr:cNvPr id="313" name="直線コネクタ 312">
          <a:extLst>
            <a:ext uri="{FF2B5EF4-FFF2-40B4-BE49-F238E27FC236}">
              <a16:creationId xmlns:a16="http://schemas.microsoft.com/office/drawing/2014/main" id="{23DF7D73-7B5D-4768-8672-124CDFAB1DBB}"/>
            </a:ext>
          </a:extLst>
        </xdr:cNvPr>
        <xdr:cNvCxnSpPr/>
      </xdr:nvCxnSpPr>
      <xdr:spPr>
        <a:xfrm>
          <a:off x="1130300" y="141751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36847</xdr:rowOff>
    </xdr:from>
    <xdr:ext cx="405111" cy="259045"/>
    <xdr:sp macro="" textlink="">
      <xdr:nvSpPr>
        <xdr:cNvPr id="314" name="n_1aveValue【公営住宅】&#10;有形固定資産減価償却率">
          <a:extLst>
            <a:ext uri="{FF2B5EF4-FFF2-40B4-BE49-F238E27FC236}">
              <a16:creationId xmlns:a16="http://schemas.microsoft.com/office/drawing/2014/main" id="{96AF74AE-1A21-4E78-A8EF-CA5BE3B45D6B}"/>
            </a:ext>
          </a:extLst>
        </xdr:cNvPr>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8272</xdr:rowOff>
    </xdr:from>
    <xdr:ext cx="405111" cy="259045"/>
    <xdr:sp macro="" textlink="">
      <xdr:nvSpPr>
        <xdr:cNvPr id="315" name="n_2aveValue【公営住宅】&#10;有形固定資産減価償却率">
          <a:extLst>
            <a:ext uri="{FF2B5EF4-FFF2-40B4-BE49-F238E27FC236}">
              <a16:creationId xmlns:a16="http://schemas.microsoft.com/office/drawing/2014/main" id="{6E8E63B0-B47B-4E55-8C40-90AD98CD4C97}"/>
            </a:ext>
          </a:extLst>
        </xdr:cNvPr>
        <xdr:cNvSpPr txBox="1"/>
      </xdr:nvSpPr>
      <xdr:spPr>
        <a:xfrm>
          <a:off x="2705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16C3A677-2075-45B8-93CA-4C027390F35B}"/>
            </a:ext>
          </a:extLst>
        </xdr:cNvPr>
        <xdr:cNvSpPr txBox="1"/>
      </xdr:nvSpPr>
      <xdr:spPr>
        <a:xfrm>
          <a:off x="1816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20972</xdr:rowOff>
    </xdr:from>
    <xdr:ext cx="405111" cy="259045"/>
    <xdr:sp macro="" textlink="">
      <xdr:nvSpPr>
        <xdr:cNvPr id="317" name="n_4aveValue【公営住宅】&#10;有形固定資産減価償却率">
          <a:extLst>
            <a:ext uri="{FF2B5EF4-FFF2-40B4-BE49-F238E27FC236}">
              <a16:creationId xmlns:a16="http://schemas.microsoft.com/office/drawing/2014/main" id="{F310E7B3-CF70-4E5C-8F48-3A7966EE581C}"/>
            </a:ext>
          </a:extLst>
        </xdr:cNvPr>
        <xdr:cNvSpPr txBox="1"/>
      </xdr:nvSpPr>
      <xdr:spPr>
        <a:xfrm>
          <a:off x="927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72407</xdr:rowOff>
    </xdr:from>
    <xdr:ext cx="405111" cy="259045"/>
    <xdr:sp macro="" textlink="">
      <xdr:nvSpPr>
        <xdr:cNvPr id="318" name="n_1mainValue【公営住宅】&#10;有形固定資産減価償却率">
          <a:extLst>
            <a:ext uri="{FF2B5EF4-FFF2-40B4-BE49-F238E27FC236}">
              <a16:creationId xmlns:a16="http://schemas.microsoft.com/office/drawing/2014/main" id="{9810FE9E-DF5F-42BE-82A8-0690B7DF4284}"/>
            </a:ext>
          </a:extLst>
        </xdr:cNvPr>
        <xdr:cNvSpPr txBox="1"/>
      </xdr:nvSpPr>
      <xdr:spPr>
        <a:xfrm>
          <a:off x="35820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41927</xdr:rowOff>
    </xdr:from>
    <xdr:ext cx="405111" cy="259045"/>
    <xdr:sp macro="" textlink="">
      <xdr:nvSpPr>
        <xdr:cNvPr id="319" name="n_2mainValue【公営住宅】&#10;有形固定資産減価償却率">
          <a:extLst>
            <a:ext uri="{FF2B5EF4-FFF2-40B4-BE49-F238E27FC236}">
              <a16:creationId xmlns:a16="http://schemas.microsoft.com/office/drawing/2014/main" id="{E9E13B4A-A53E-406F-9B23-A203E394416D}"/>
            </a:ext>
          </a:extLst>
        </xdr:cNvPr>
        <xdr:cNvSpPr txBox="1"/>
      </xdr:nvSpPr>
      <xdr:spPr>
        <a:xfrm>
          <a:off x="2705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20972</xdr:rowOff>
    </xdr:from>
    <xdr:ext cx="405111" cy="259045"/>
    <xdr:sp macro="" textlink="">
      <xdr:nvSpPr>
        <xdr:cNvPr id="320" name="n_3mainValue【公営住宅】&#10;有形固定資産減価償却率">
          <a:extLst>
            <a:ext uri="{FF2B5EF4-FFF2-40B4-BE49-F238E27FC236}">
              <a16:creationId xmlns:a16="http://schemas.microsoft.com/office/drawing/2014/main" id="{44364DDC-A8BF-44C1-B04A-5C4A5A6F47B3}"/>
            </a:ext>
          </a:extLst>
        </xdr:cNvPr>
        <xdr:cNvSpPr txBox="1"/>
      </xdr:nvSpPr>
      <xdr:spPr>
        <a:xfrm>
          <a:off x="1816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21" name="n_4mainValue【公営住宅】&#10;有形固定資産減価償却率">
          <a:extLst>
            <a:ext uri="{FF2B5EF4-FFF2-40B4-BE49-F238E27FC236}">
              <a16:creationId xmlns:a16="http://schemas.microsoft.com/office/drawing/2014/main" id="{23F6CE79-99AB-4A4D-A313-8305C3704D6C}"/>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FF2071E1-9F31-4BD0-9A21-371E0104245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FED0F36B-A895-4196-A2B6-600F320BF9C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04D30E5-0C62-4C31-834B-20466843471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F988FB8-849A-40FA-A865-931CDC7030F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E3CA8CEF-70E6-4873-B228-327270F25A3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66BF627-5E13-4E75-AEA2-AB64B2699F2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03A03EB-A360-45AA-9D3B-A974FC66E38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22FC236-A791-4ABC-891A-63139EFEF3A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E5EA446E-07EC-4C73-8C7B-685E8E50C01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447F5DD1-3C20-48C5-9C4E-05CB5CE7650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1ABE4A15-9EE7-4A98-A53A-4E8F86F371F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7357A156-D8CA-4DF1-9724-F97F4EC98A5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7612089D-78E2-4080-AFDD-93C652FD231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4333FA9E-3E6F-4100-B967-A668E93BBB3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432B1C5C-A23B-462E-8331-33FA2D77E08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E16E3223-6952-41EF-915A-C69EE1D065E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340F166E-803C-4834-8F73-F18D5800D00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A1E3BA6F-4EAD-4F4B-92D5-12B0C6045C3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C93CD72A-DE13-43BE-9CB6-136B3C8A461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EF5AD2FC-4E63-4F86-9525-D82988F536D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37C054B0-B122-44FC-BC86-01B25B823D9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1F10F3CF-10C1-4DB9-BB93-4255106C3D8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11076D1E-C419-4C32-A168-C72E2DAEBDE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C63F5F57-5C13-403D-9322-5092BE976418}"/>
            </a:ext>
          </a:extLst>
        </xdr:cNvPr>
        <xdr:cNvCxnSpPr/>
      </xdr:nvCxnSpPr>
      <xdr:spPr>
        <a:xfrm flipV="1">
          <a:off x="10476865" y="13455968"/>
          <a:ext cx="0" cy="1391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EB796B83-5655-477A-99C6-5068497E9F7A}"/>
            </a:ext>
          </a:extLst>
        </xdr:cNvPr>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53F2C2E9-3068-4112-BD5E-D46733BB6634}"/>
            </a:ext>
          </a:extLst>
        </xdr:cNvPr>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A961819A-7504-402E-8E76-161E5A4006D6}"/>
            </a:ext>
          </a:extLst>
        </xdr:cNvPr>
        <xdr:cNvSpPr txBox="1"/>
      </xdr:nvSpPr>
      <xdr:spPr>
        <a:xfrm>
          <a:off x="10515600" y="132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6E5836A8-1FDA-4774-906E-F9CAAA24F80B}"/>
            </a:ext>
          </a:extLst>
        </xdr:cNvPr>
        <xdr:cNvCxnSpPr/>
      </xdr:nvCxnSpPr>
      <xdr:spPr>
        <a:xfrm>
          <a:off x="10388600" y="1345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a:extLst>
            <a:ext uri="{FF2B5EF4-FFF2-40B4-BE49-F238E27FC236}">
              <a16:creationId xmlns:a16="http://schemas.microsoft.com/office/drawing/2014/main" id="{0ACE6C2C-CA11-48DB-A9FC-C2B3E2C8A493}"/>
            </a:ext>
          </a:extLst>
        </xdr:cNvPr>
        <xdr:cNvSpPr txBox="1"/>
      </xdr:nvSpPr>
      <xdr:spPr>
        <a:xfrm>
          <a:off x="10515600" y="1438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9176EF77-3D14-483D-BBE4-ADE1496827DC}"/>
            </a:ext>
          </a:extLst>
        </xdr:cNvPr>
        <xdr:cNvSpPr/>
      </xdr:nvSpPr>
      <xdr:spPr>
        <a:xfrm>
          <a:off x="104267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E6D051EC-25C4-43D8-A39F-E8B0BB3768B6}"/>
            </a:ext>
          </a:extLst>
        </xdr:cNvPr>
        <xdr:cNvSpPr/>
      </xdr:nvSpPr>
      <xdr:spPr>
        <a:xfrm>
          <a:off x="9588500" y="1454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70DBCE8C-E0EE-4F15-A9CC-F31FEFEC2336}"/>
            </a:ext>
          </a:extLst>
        </xdr:cNvPr>
        <xdr:cNvSpPr/>
      </xdr:nvSpPr>
      <xdr:spPr>
        <a:xfrm>
          <a:off x="8699500" y="1454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BE6A2FCE-CA92-49BE-9ADA-F6B578340940}"/>
            </a:ext>
          </a:extLst>
        </xdr:cNvPr>
        <xdr:cNvSpPr/>
      </xdr:nvSpPr>
      <xdr:spPr>
        <a:xfrm>
          <a:off x="7810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15875</xdr:rowOff>
    </xdr:from>
    <xdr:to>
      <xdr:col>36</xdr:col>
      <xdr:colOff>165100</xdr:colOff>
      <xdr:row>85</xdr:row>
      <xdr:rowOff>117475</xdr:rowOff>
    </xdr:to>
    <xdr:sp macro="" textlink="">
      <xdr:nvSpPr>
        <xdr:cNvPr id="355" name="フローチャート: 判断 354">
          <a:extLst>
            <a:ext uri="{FF2B5EF4-FFF2-40B4-BE49-F238E27FC236}">
              <a16:creationId xmlns:a16="http://schemas.microsoft.com/office/drawing/2014/main" id="{8E638688-5AF2-4F2F-97F0-29FC694607E9}"/>
            </a:ext>
          </a:extLst>
        </xdr:cNvPr>
        <xdr:cNvSpPr/>
      </xdr:nvSpPr>
      <xdr:spPr>
        <a:xfrm>
          <a:off x="6921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211C910-C5B7-49EB-903C-3C4B0A036C7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BFDAB4B-6634-42A5-9191-8F2EFEDC136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1C9703E-4A4D-423E-BF42-A330E8E983C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2FDBC77-5992-412A-8D4D-245B32E790E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27E025E-166E-4E44-8F55-299B7BEF60E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636</xdr:rowOff>
    </xdr:from>
    <xdr:to>
      <xdr:col>55</xdr:col>
      <xdr:colOff>50800</xdr:colOff>
      <xdr:row>85</xdr:row>
      <xdr:rowOff>102236</xdr:rowOff>
    </xdr:to>
    <xdr:sp macro="" textlink="">
      <xdr:nvSpPr>
        <xdr:cNvPr id="361" name="楕円 360">
          <a:extLst>
            <a:ext uri="{FF2B5EF4-FFF2-40B4-BE49-F238E27FC236}">
              <a16:creationId xmlns:a16="http://schemas.microsoft.com/office/drawing/2014/main" id="{83955CBA-E0B2-4704-AF1A-576F3D1698A5}"/>
            </a:ext>
          </a:extLst>
        </xdr:cNvPr>
        <xdr:cNvSpPr/>
      </xdr:nvSpPr>
      <xdr:spPr>
        <a:xfrm>
          <a:off x="10426700" y="1457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150513</xdr:rowOff>
    </xdr:from>
    <xdr:ext cx="469744" cy="259045"/>
    <xdr:sp macro="" textlink="">
      <xdr:nvSpPr>
        <xdr:cNvPr id="362" name="【公営住宅】&#10;一人当たり面積該当値テキスト">
          <a:extLst>
            <a:ext uri="{FF2B5EF4-FFF2-40B4-BE49-F238E27FC236}">
              <a16:creationId xmlns:a16="http://schemas.microsoft.com/office/drawing/2014/main" id="{E8D76F4F-BA7C-458F-BCB3-FEAB39255090}"/>
            </a:ext>
          </a:extLst>
        </xdr:cNvPr>
        <xdr:cNvSpPr txBox="1"/>
      </xdr:nvSpPr>
      <xdr:spPr>
        <a:xfrm>
          <a:off x="10515600" y="1455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5969</xdr:rowOff>
    </xdr:from>
    <xdr:to>
      <xdr:col>50</xdr:col>
      <xdr:colOff>165100</xdr:colOff>
      <xdr:row>85</xdr:row>
      <xdr:rowOff>107569</xdr:rowOff>
    </xdr:to>
    <xdr:sp macro="" textlink="">
      <xdr:nvSpPr>
        <xdr:cNvPr id="363" name="楕円 362">
          <a:extLst>
            <a:ext uri="{FF2B5EF4-FFF2-40B4-BE49-F238E27FC236}">
              <a16:creationId xmlns:a16="http://schemas.microsoft.com/office/drawing/2014/main" id="{57A77C8F-B5C3-4786-8C16-56BFB8B4B39F}"/>
            </a:ext>
          </a:extLst>
        </xdr:cNvPr>
        <xdr:cNvSpPr/>
      </xdr:nvSpPr>
      <xdr:spPr>
        <a:xfrm>
          <a:off x="9588500" y="1457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51436</xdr:rowOff>
    </xdr:from>
    <xdr:to>
      <xdr:col>55</xdr:col>
      <xdr:colOff>0</xdr:colOff>
      <xdr:row>85</xdr:row>
      <xdr:rowOff>56769</xdr:rowOff>
    </xdr:to>
    <xdr:cxnSp macro="">
      <xdr:nvCxnSpPr>
        <xdr:cNvPr id="364" name="直線コネクタ 363">
          <a:extLst>
            <a:ext uri="{FF2B5EF4-FFF2-40B4-BE49-F238E27FC236}">
              <a16:creationId xmlns:a16="http://schemas.microsoft.com/office/drawing/2014/main" id="{0478152D-18ED-4FEF-B9C4-3B70C12FF6EA}"/>
            </a:ext>
          </a:extLst>
        </xdr:cNvPr>
        <xdr:cNvCxnSpPr/>
      </xdr:nvCxnSpPr>
      <xdr:spPr>
        <a:xfrm flipV="1">
          <a:off x="9639300" y="14624686"/>
          <a:ext cx="8382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7493</xdr:rowOff>
    </xdr:from>
    <xdr:to>
      <xdr:col>46</xdr:col>
      <xdr:colOff>38100</xdr:colOff>
      <xdr:row>85</xdr:row>
      <xdr:rowOff>109093</xdr:rowOff>
    </xdr:to>
    <xdr:sp macro="" textlink="">
      <xdr:nvSpPr>
        <xdr:cNvPr id="365" name="楕円 364">
          <a:extLst>
            <a:ext uri="{FF2B5EF4-FFF2-40B4-BE49-F238E27FC236}">
              <a16:creationId xmlns:a16="http://schemas.microsoft.com/office/drawing/2014/main" id="{D368ECBD-B5EC-471F-BB19-E2E71DC0B321}"/>
            </a:ext>
          </a:extLst>
        </xdr:cNvPr>
        <xdr:cNvSpPr/>
      </xdr:nvSpPr>
      <xdr:spPr>
        <a:xfrm>
          <a:off x="8699500" y="145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56769</xdr:rowOff>
    </xdr:from>
    <xdr:to>
      <xdr:col>50</xdr:col>
      <xdr:colOff>114300</xdr:colOff>
      <xdr:row>85</xdr:row>
      <xdr:rowOff>58293</xdr:rowOff>
    </xdr:to>
    <xdr:cxnSp macro="">
      <xdr:nvCxnSpPr>
        <xdr:cNvPr id="366" name="直線コネクタ 365">
          <a:extLst>
            <a:ext uri="{FF2B5EF4-FFF2-40B4-BE49-F238E27FC236}">
              <a16:creationId xmlns:a16="http://schemas.microsoft.com/office/drawing/2014/main" id="{F227B5CA-9516-4D19-AC48-1944BBD02C04}"/>
            </a:ext>
          </a:extLst>
        </xdr:cNvPr>
        <xdr:cNvCxnSpPr/>
      </xdr:nvCxnSpPr>
      <xdr:spPr>
        <a:xfrm flipV="1">
          <a:off x="8750300" y="1463001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3683</xdr:rowOff>
    </xdr:from>
    <xdr:to>
      <xdr:col>41</xdr:col>
      <xdr:colOff>101600</xdr:colOff>
      <xdr:row>85</xdr:row>
      <xdr:rowOff>105283</xdr:rowOff>
    </xdr:to>
    <xdr:sp macro="" textlink="">
      <xdr:nvSpPr>
        <xdr:cNvPr id="367" name="楕円 366">
          <a:extLst>
            <a:ext uri="{FF2B5EF4-FFF2-40B4-BE49-F238E27FC236}">
              <a16:creationId xmlns:a16="http://schemas.microsoft.com/office/drawing/2014/main" id="{85FAAEEF-C432-4DA4-BD33-CEC5D2E6DE31}"/>
            </a:ext>
          </a:extLst>
        </xdr:cNvPr>
        <xdr:cNvSpPr/>
      </xdr:nvSpPr>
      <xdr:spPr>
        <a:xfrm>
          <a:off x="7810500" y="1457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54483</xdr:rowOff>
    </xdr:from>
    <xdr:to>
      <xdr:col>45</xdr:col>
      <xdr:colOff>177800</xdr:colOff>
      <xdr:row>85</xdr:row>
      <xdr:rowOff>58293</xdr:rowOff>
    </xdr:to>
    <xdr:cxnSp macro="">
      <xdr:nvCxnSpPr>
        <xdr:cNvPr id="368" name="直線コネクタ 367">
          <a:extLst>
            <a:ext uri="{FF2B5EF4-FFF2-40B4-BE49-F238E27FC236}">
              <a16:creationId xmlns:a16="http://schemas.microsoft.com/office/drawing/2014/main" id="{669768D4-74FA-4C48-9AA3-C0AA2B4940FB}"/>
            </a:ext>
          </a:extLst>
        </xdr:cNvPr>
        <xdr:cNvCxnSpPr/>
      </xdr:nvCxnSpPr>
      <xdr:spPr>
        <a:xfrm>
          <a:off x="7861300" y="14627733"/>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7683</xdr:rowOff>
    </xdr:from>
    <xdr:to>
      <xdr:col>36</xdr:col>
      <xdr:colOff>165100</xdr:colOff>
      <xdr:row>85</xdr:row>
      <xdr:rowOff>109283</xdr:rowOff>
    </xdr:to>
    <xdr:sp macro="" textlink="">
      <xdr:nvSpPr>
        <xdr:cNvPr id="369" name="楕円 368">
          <a:extLst>
            <a:ext uri="{FF2B5EF4-FFF2-40B4-BE49-F238E27FC236}">
              <a16:creationId xmlns:a16="http://schemas.microsoft.com/office/drawing/2014/main" id="{184F63EB-E90D-4596-BFD8-C7F8B111C774}"/>
            </a:ext>
          </a:extLst>
        </xdr:cNvPr>
        <xdr:cNvSpPr/>
      </xdr:nvSpPr>
      <xdr:spPr>
        <a:xfrm>
          <a:off x="6921500" y="14580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54483</xdr:rowOff>
    </xdr:from>
    <xdr:to>
      <xdr:col>41</xdr:col>
      <xdr:colOff>50800</xdr:colOff>
      <xdr:row>85</xdr:row>
      <xdr:rowOff>58483</xdr:rowOff>
    </xdr:to>
    <xdr:cxnSp macro="">
      <xdr:nvCxnSpPr>
        <xdr:cNvPr id="370" name="直線コネクタ 369">
          <a:extLst>
            <a:ext uri="{FF2B5EF4-FFF2-40B4-BE49-F238E27FC236}">
              <a16:creationId xmlns:a16="http://schemas.microsoft.com/office/drawing/2014/main" id="{AE471C00-A301-4C51-857F-0048374EF621}"/>
            </a:ext>
          </a:extLst>
        </xdr:cNvPr>
        <xdr:cNvCxnSpPr/>
      </xdr:nvCxnSpPr>
      <xdr:spPr>
        <a:xfrm flipV="1">
          <a:off x="6972300" y="14627733"/>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a:extLst>
            <a:ext uri="{FF2B5EF4-FFF2-40B4-BE49-F238E27FC236}">
              <a16:creationId xmlns:a16="http://schemas.microsoft.com/office/drawing/2014/main" id="{73132B35-7947-4701-A6D3-FA26AE7BBEE0}"/>
            </a:ext>
          </a:extLst>
        </xdr:cNvPr>
        <xdr:cNvSpPr txBox="1"/>
      </xdr:nvSpPr>
      <xdr:spPr>
        <a:xfrm>
          <a:off x="9391727" y="1431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a:extLst>
            <a:ext uri="{FF2B5EF4-FFF2-40B4-BE49-F238E27FC236}">
              <a16:creationId xmlns:a16="http://schemas.microsoft.com/office/drawing/2014/main" id="{BA8FEF05-7CDE-437A-BD05-CA14220F8D37}"/>
            </a:ext>
          </a:extLst>
        </xdr:cNvPr>
        <xdr:cNvSpPr txBox="1"/>
      </xdr:nvSpPr>
      <xdr:spPr>
        <a:xfrm>
          <a:off x="8515427" y="1431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373" name="n_3aveValue【公営住宅】&#10;一人当たり面積">
          <a:extLst>
            <a:ext uri="{FF2B5EF4-FFF2-40B4-BE49-F238E27FC236}">
              <a16:creationId xmlns:a16="http://schemas.microsoft.com/office/drawing/2014/main" id="{154806BF-CCA4-436A-9309-B441DEB11BD5}"/>
            </a:ext>
          </a:extLst>
        </xdr:cNvPr>
        <xdr:cNvSpPr txBox="1"/>
      </xdr:nvSpPr>
      <xdr:spPr>
        <a:xfrm>
          <a:off x="7626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108602</xdr:rowOff>
    </xdr:from>
    <xdr:ext cx="469744" cy="259045"/>
    <xdr:sp macro="" textlink="">
      <xdr:nvSpPr>
        <xdr:cNvPr id="374" name="n_4aveValue【公営住宅】&#10;一人当たり面積">
          <a:extLst>
            <a:ext uri="{FF2B5EF4-FFF2-40B4-BE49-F238E27FC236}">
              <a16:creationId xmlns:a16="http://schemas.microsoft.com/office/drawing/2014/main" id="{0A58144D-CBDA-4B51-8A61-D05CB4309553}"/>
            </a:ext>
          </a:extLst>
        </xdr:cNvPr>
        <xdr:cNvSpPr txBox="1"/>
      </xdr:nvSpPr>
      <xdr:spPr>
        <a:xfrm>
          <a:off x="6737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98696</xdr:rowOff>
    </xdr:from>
    <xdr:ext cx="469744" cy="259045"/>
    <xdr:sp macro="" textlink="">
      <xdr:nvSpPr>
        <xdr:cNvPr id="375" name="n_1mainValue【公営住宅】&#10;一人当たり面積">
          <a:extLst>
            <a:ext uri="{FF2B5EF4-FFF2-40B4-BE49-F238E27FC236}">
              <a16:creationId xmlns:a16="http://schemas.microsoft.com/office/drawing/2014/main" id="{E0AB942C-0F7E-471C-AD00-8B3D460357CF}"/>
            </a:ext>
          </a:extLst>
        </xdr:cNvPr>
        <xdr:cNvSpPr txBox="1"/>
      </xdr:nvSpPr>
      <xdr:spPr>
        <a:xfrm>
          <a:off x="9391727" y="1467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100220</xdr:rowOff>
    </xdr:from>
    <xdr:ext cx="469744" cy="259045"/>
    <xdr:sp macro="" textlink="">
      <xdr:nvSpPr>
        <xdr:cNvPr id="376" name="n_2mainValue【公営住宅】&#10;一人当たり面積">
          <a:extLst>
            <a:ext uri="{FF2B5EF4-FFF2-40B4-BE49-F238E27FC236}">
              <a16:creationId xmlns:a16="http://schemas.microsoft.com/office/drawing/2014/main" id="{43BBC2AA-3355-4189-9AF2-C719A0762AB0}"/>
            </a:ext>
          </a:extLst>
        </xdr:cNvPr>
        <xdr:cNvSpPr txBox="1"/>
      </xdr:nvSpPr>
      <xdr:spPr>
        <a:xfrm>
          <a:off x="8515427" y="146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96410</xdr:rowOff>
    </xdr:from>
    <xdr:ext cx="469744" cy="259045"/>
    <xdr:sp macro="" textlink="">
      <xdr:nvSpPr>
        <xdr:cNvPr id="377" name="n_3mainValue【公営住宅】&#10;一人当たり面積">
          <a:extLst>
            <a:ext uri="{FF2B5EF4-FFF2-40B4-BE49-F238E27FC236}">
              <a16:creationId xmlns:a16="http://schemas.microsoft.com/office/drawing/2014/main" id="{DF3853D1-15A2-4A3F-A727-4825901CD5DA}"/>
            </a:ext>
          </a:extLst>
        </xdr:cNvPr>
        <xdr:cNvSpPr txBox="1"/>
      </xdr:nvSpPr>
      <xdr:spPr>
        <a:xfrm>
          <a:off x="7626427" y="1466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125810</xdr:rowOff>
    </xdr:from>
    <xdr:ext cx="469744" cy="259045"/>
    <xdr:sp macro="" textlink="">
      <xdr:nvSpPr>
        <xdr:cNvPr id="378" name="n_4mainValue【公営住宅】&#10;一人当たり面積">
          <a:extLst>
            <a:ext uri="{FF2B5EF4-FFF2-40B4-BE49-F238E27FC236}">
              <a16:creationId xmlns:a16="http://schemas.microsoft.com/office/drawing/2014/main" id="{77D1DCBE-72B7-42C9-A037-EFE2539562C2}"/>
            </a:ext>
          </a:extLst>
        </xdr:cNvPr>
        <xdr:cNvSpPr txBox="1"/>
      </xdr:nvSpPr>
      <xdr:spPr>
        <a:xfrm>
          <a:off x="6737427" y="1435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D5F05C35-9D3E-43AD-A755-7D71C1D4082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58A417BE-04F1-4791-A30F-A78F642BD94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42F0F367-3573-44BA-ADC6-078C7674E11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29B1A435-C7F4-448E-9E6E-BE47E8B2B66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48386004-F9A8-4E5C-B2BF-DEA217C53F3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12E02D4C-05BE-4803-B85E-1B157AF5544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47F4DDCB-2F21-4EC1-BA64-BC16C7E2DE7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DAC1B36C-9CF5-4237-BCEE-5E5E684C620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02D2FB46-432E-4196-882B-41F98D00AA4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418B33D7-8A6B-4A45-8316-B57ABE8E8D2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61C916CB-5DCE-4739-9CDB-54F880D2E9C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CB004AA0-0930-40E8-91A4-534DA756EEF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0E46E39F-5BD7-4B5B-B7DB-E5F9658D0DA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04132806-5F4F-445C-827A-3369DF2024D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8E8540CA-7D9C-4C62-9171-F6880215ED2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791BB986-E3C7-49BE-88AE-F3BE45A6C2D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64935282-62AE-4408-AC1D-4A6C8472947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105CF62C-98B3-4AC4-B02C-2CAF578E5E5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038206AA-603C-44BD-B39A-EEE7304ABCA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BCFFE2C2-18B1-41CF-831C-7F59B3D28B8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5B0D5659-6521-448E-A86F-9257C1931EC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BBFC6F64-F5F5-40F6-8B7F-FD14FD0C316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A57B7471-C112-44B7-A766-D23BEFF7A97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2C8CF572-5433-4385-A485-392768781EB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D636774C-08B6-4889-8A0D-C115EC9AD36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2E7A5155-A965-4F21-A116-4FF4903299E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FB835D75-1277-45F1-B4D6-46A8DC7F9BB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F8097E77-A9F8-451E-826C-F4367F77E4E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30623CD8-1E36-451B-9C45-CF6DF90E721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51D3C053-8311-4A27-9A20-7A0BA67063F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D8B9544A-A7A9-4CEF-B419-9B0972D64FE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4F7948AB-6A03-46EB-AB1E-8A6603C83AA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DB523E3A-F916-4B55-A27C-95A08BF565CF}"/>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9422E2AF-C905-427E-86F2-AE6CB42EF5F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3E768A43-4316-4903-BAB4-0AEC29EB082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23F1A92D-7251-47B5-BC00-CB68668AD91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39088D14-6EEE-4A90-BA83-99F8A0A29D8C}"/>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AF7D3235-34ED-405C-BCFF-7F9C97E47EA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40D1E831-400A-4B35-8850-41268A014BDC}"/>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C0615674-862C-4E4D-9A61-ACCC43727A5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9D8141B1-EBB0-4924-BA0A-9950194B690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6B267A74-F504-4682-9398-1CBEC259B713}"/>
            </a:ext>
          </a:extLst>
        </xdr:cNvPr>
        <xdr:cNvCxnSpPr/>
      </xdr:nvCxnSpPr>
      <xdr:spPr>
        <a:xfrm flipV="1">
          <a:off x="16318864" y="5828756"/>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156F303B-A5B9-4D85-88A2-F0932281FCE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A9D655BB-898F-4617-9B87-C33FEB6876D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4116590D-7972-4666-A2A8-01DEA87E2520}"/>
            </a:ext>
          </a:extLst>
        </xdr:cNvPr>
        <xdr:cNvSpPr txBox="1"/>
      </xdr:nvSpPr>
      <xdr:spPr>
        <a:xfrm>
          <a:off x="16357600" y="560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24" name="直線コネクタ 423">
          <a:extLst>
            <a:ext uri="{FF2B5EF4-FFF2-40B4-BE49-F238E27FC236}">
              <a16:creationId xmlns:a16="http://schemas.microsoft.com/office/drawing/2014/main" id="{AD986D7D-D748-42CC-96B3-8B9DF8A26BD6}"/>
            </a:ext>
          </a:extLst>
        </xdr:cNvPr>
        <xdr:cNvCxnSpPr/>
      </xdr:nvCxnSpPr>
      <xdr:spPr>
        <a:xfrm>
          <a:off x="16230600" y="582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ABADE059-3D0B-45B4-B162-F48657E42BDB}"/>
            </a:ext>
          </a:extLst>
        </xdr:cNvPr>
        <xdr:cNvSpPr txBox="1"/>
      </xdr:nvSpPr>
      <xdr:spPr>
        <a:xfrm>
          <a:off x="16357600" y="639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6" name="フローチャート: 判断 425">
          <a:extLst>
            <a:ext uri="{FF2B5EF4-FFF2-40B4-BE49-F238E27FC236}">
              <a16:creationId xmlns:a16="http://schemas.microsoft.com/office/drawing/2014/main" id="{EB21B5B1-BF87-4116-981D-E34D1483CA83}"/>
            </a:ext>
          </a:extLst>
        </xdr:cNvPr>
        <xdr:cNvSpPr/>
      </xdr:nvSpPr>
      <xdr:spPr>
        <a:xfrm>
          <a:off x="16268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7" name="フローチャート: 判断 426">
          <a:extLst>
            <a:ext uri="{FF2B5EF4-FFF2-40B4-BE49-F238E27FC236}">
              <a16:creationId xmlns:a16="http://schemas.microsoft.com/office/drawing/2014/main" id="{7AE679AF-CE96-4F0B-A8AF-7B3B02080C9E}"/>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a:extLst>
            <a:ext uri="{FF2B5EF4-FFF2-40B4-BE49-F238E27FC236}">
              <a16:creationId xmlns:a16="http://schemas.microsoft.com/office/drawing/2014/main" id="{2372ECD2-E470-4C35-A588-89C4D8A82BEA}"/>
            </a:ext>
          </a:extLst>
        </xdr:cNvPr>
        <xdr:cNvSpPr/>
      </xdr:nvSpPr>
      <xdr:spPr>
        <a:xfrm>
          <a:off x="14541500" y="657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429" name="フローチャート: 判断 428">
          <a:extLst>
            <a:ext uri="{FF2B5EF4-FFF2-40B4-BE49-F238E27FC236}">
              <a16:creationId xmlns:a16="http://schemas.microsoft.com/office/drawing/2014/main" id="{8E34ED4F-9E61-4144-91B0-054BE471EA56}"/>
            </a:ext>
          </a:extLst>
        </xdr:cNvPr>
        <xdr:cNvSpPr/>
      </xdr:nvSpPr>
      <xdr:spPr>
        <a:xfrm>
          <a:off x="136525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56424</xdr:rowOff>
    </xdr:from>
    <xdr:to>
      <xdr:col>67</xdr:col>
      <xdr:colOff>101600</xdr:colOff>
      <xdr:row>38</xdr:row>
      <xdr:rowOff>158024</xdr:rowOff>
    </xdr:to>
    <xdr:sp macro="" textlink="">
      <xdr:nvSpPr>
        <xdr:cNvPr id="430" name="フローチャート: 判断 429">
          <a:extLst>
            <a:ext uri="{FF2B5EF4-FFF2-40B4-BE49-F238E27FC236}">
              <a16:creationId xmlns:a16="http://schemas.microsoft.com/office/drawing/2014/main" id="{99FC75EA-A8CB-4E14-840B-55D33F430EFC}"/>
            </a:ext>
          </a:extLst>
        </xdr:cNvPr>
        <xdr:cNvSpPr/>
      </xdr:nvSpPr>
      <xdr:spPr>
        <a:xfrm>
          <a:off x="12763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C384F17-24F1-4B70-BE3B-05486D5504D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AC6D29E-DB81-47B1-8B5C-302C3C119F0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CF54D29-DAA5-4AFC-93F8-71CD7595FA1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30A831D-86A0-4843-8406-AE88A2F3EDF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91395D30-8025-4377-B5D6-7DF438AC216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108676</xdr:rowOff>
    </xdr:from>
    <xdr:to>
      <xdr:col>85</xdr:col>
      <xdr:colOff>177800</xdr:colOff>
      <xdr:row>41</xdr:row>
      <xdr:rowOff>38826</xdr:rowOff>
    </xdr:to>
    <xdr:sp macro="" textlink="">
      <xdr:nvSpPr>
        <xdr:cNvPr id="436" name="楕円 435">
          <a:extLst>
            <a:ext uri="{FF2B5EF4-FFF2-40B4-BE49-F238E27FC236}">
              <a16:creationId xmlns:a16="http://schemas.microsoft.com/office/drawing/2014/main" id="{0EDD0333-70CD-4253-918E-29510D42BBD3}"/>
            </a:ext>
          </a:extLst>
        </xdr:cNvPr>
        <xdr:cNvSpPr/>
      </xdr:nvSpPr>
      <xdr:spPr>
        <a:xfrm>
          <a:off x="16268700" y="696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87103</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8B87C98C-048A-4D9C-86C8-BCFB26DA54C3}"/>
            </a:ext>
          </a:extLst>
        </xdr:cNvPr>
        <xdr:cNvSpPr txBox="1"/>
      </xdr:nvSpPr>
      <xdr:spPr>
        <a:xfrm>
          <a:off x="16357600"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93980</xdr:rowOff>
    </xdr:from>
    <xdr:to>
      <xdr:col>81</xdr:col>
      <xdr:colOff>101600</xdr:colOff>
      <xdr:row>41</xdr:row>
      <xdr:rowOff>24130</xdr:rowOff>
    </xdr:to>
    <xdr:sp macro="" textlink="">
      <xdr:nvSpPr>
        <xdr:cNvPr id="438" name="楕円 437">
          <a:extLst>
            <a:ext uri="{FF2B5EF4-FFF2-40B4-BE49-F238E27FC236}">
              <a16:creationId xmlns:a16="http://schemas.microsoft.com/office/drawing/2014/main" id="{D07665E9-3304-409C-8E50-C7F1A69A57D1}"/>
            </a:ext>
          </a:extLst>
        </xdr:cNvPr>
        <xdr:cNvSpPr/>
      </xdr:nvSpPr>
      <xdr:spPr>
        <a:xfrm>
          <a:off x="15430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144780</xdr:rowOff>
    </xdr:from>
    <xdr:to>
      <xdr:col>85</xdr:col>
      <xdr:colOff>127000</xdr:colOff>
      <xdr:row>40</xdr:row>
      <xdr:rowOff>159476</xdr:rowOff>
    </xdr:to>
    <xdr:cxnSp macro="">
      <xdr:nvCxnSpPr>
        <xdr:cNvPr id="439" name="直線コネクタ 438">
          <a:extLst>
            <a:ext uri="{FF2B5EF4-FFF2-40B4-BE49-F238E27FC236}">
              <a16:creationId xmlns:a16="http://schemas.microsoft.com/office/drawing/2014/main" id="{78C7CCC3-C48E-41B6-8C08-2B6201F52065}"/>
            </a:ext>
          </a:extLst>
        </xdr:cNvPr>
        <xdr:cNvCxnSpPr/>
      </xdr:nvCxnSpPr>
      <xdr:spPr>
        <a:xfrm>
          <a:off x="15481300" y="700278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77651</xdr:rowOff>
    </xdr:from>
    <xdr:to>
      <xdr:col>76</xdr:col>
      <xdr:colOff>165100</xdr:colOff>
      <xdr:row>41</xdr:row>
      <xdr:rowOff>7801</xdr:rowOff>
    </xdr:to>
    <xdr:sp macro="" textlink="">
      <xdr:nvSpPr>
        <xdr:cNvPr id="440" name="楕円 439">
          <a:extLst>
            <a:ext uri="{FF2B5EF4-FFF2-40B4-BE49-F238E27FC236}">
              <a16:creationId xmlns:a16="http://schemas.microsoft.com/office/drawing/2014/main" id="{D2621B84-E863-4491-BC93-CFB5019BE6B7}"/>
            </a:ext>
          </a:extLst>
        </xdr:cNvPr>
        <xdr:cNvSpPr/>
      </xdr:nvSpPr>
      <xdr:spPr>
        <a:xfrm>
          <a:off x="14541500" y="693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128451</xdr:rowOff>
    </xdr:from>
    <xdr:to>
      <xdr:col>81</xdr:col>
      <xdr:colOff>50800</xdr:colOff>
      <xdr:row>40</xdr:row>
      <xdr:rowOff>144780</xdr:rowOff>
    </xdr:to>
    <xdr:cxnSp macro="">
      <xdr:nvCxnSpPr>
        <xdr:cNvPr id="441" name="直線コネクタ 440">
          <a:extLst>
            <a:ext uri="{FF2B5EF4-FFF2-40B4-BE49-F238E27FC236}">
              <a16:creationId xmlns:a16="http://schemas.microsoft.com/office/drawing/2014/main" id="{C07FDAE6-B072-4B82-AF6E-166A36EAC991}"/>
            </a:ext>
          </a:extLst>
        </xdr:cNvPr>
        <xdr:cNvCxnSpPr/>
      </xdr:nvCxnSpPr>
      <xdr:spPr>
        <a:xfrm>
          <a:off x="14592300" y="698645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62956</xdr:rowOff>
    </xdr:from>
    <xdr:to>
      <xdr:col>72</xdr:col>
      <xdr:colOff>38100</xdr:colOff>
      <xdr:row>40</xdr:row>
      <xdr:rowOff>164556</xdr:rowOff>
    </xdr:to>
    <xdr:sp macro="" textlink="">
      <xdr:nvSpPr>
        <xdr:cNvPr id="442" name="楕円 441">
          <a:extLst>
            <a:ext uri="{FF2B5EF4-FFF2-40B4-BE49-F238E27FC236}">
              <a16:creationId xmlns:a16="http://schemas.microsoft.com/office/drawing/2014/main" id="{943412B4-FC19-4EE7-ACD1-2EF7013D7714}"/>
            </a:ext>
          </a:extLst>
        </xdr:cNvPr>
        <xdr:cNvSpPr/>
      </xdr:nvSpPr>
      <xdr:spPr>
        <a:xfrm>
          <a:off x="13652500" y="69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113756</xdr:rowOff>
    </xdr:from>
    <xdr:to>
      <xdr:col>76</xdr:col>
      <xdr:colOff>114300</xdr:colOff>
      <xdr:row>40</xdr:row>
      <xdr:rowOff>128451</xdr:rowOff>
    </xdr:to>
    <xdr:cxnSp macro="">
      <xdr:nvCxnSpPr>
        <xdr:cNvPr id="443" name="直線コネクタ 442">
          <a:extLst>
            <a:ext uri="{FF2B5EF4-FFF2-40B4-BE49-F238E27FC236}">
              <a16:creationId xmlns:a16="http://schemas.microsoft.com/office/drawing/2014/main" id="{0CC6A547-C559-4BB8-842E-138B527A2E22}"/>
            </a:ext>
          </a:extLst>
        </xdr:cNvPr>
        <xdr:cNvCxnSpPr/>
      </xdr:nvCxnSpPr>
      <xdr:spPr>
        <a:xfrm>
          <a:off x="13703300" y="697175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48260</xdr:rowOff>
    </xdr:from>
    <xdr:to>
      <xdr:col>67</xdr:col>
      <xdr:colOff>101600</xdr:colOff>
      <xdr:row>40</xdr:row>
      <xdr:rowOff>149860</xdr:rowOff>
    </xdr:to>
    <xdr:sp macro="" textlink="">
      <xdr:nvSpPr>
        <xdr:cNvPr id="444" name="楕円 443">
          <a:extLst>
            <a:ext uri="{FF2B5EF4-FFF2-40B4-BE49-F238E27FC236}">
              <a16:creationId xmlns:a16="http://schemas.microsoft.com/office/drawing/2014/main" id="{BFFD099C-3D1A-4787-9328-ACB3F0D5AD6B}"/>
            </a:ext>
          </a:extLst>
        </xdr:cNvPr>
        <xdr:cNvSpPr/>
      </xdr:nvSpPr>
      <xdr:spPr>
        <a:xfrm>
          <a:off x="12763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99060</xdr:rowOff>
    </xdr:from>
    <xdr:to>
      <xdr:col>71</xdr:col>
      <xdr:colOff>177800</xdr:colOff>
      <xdr:row>40</xdr:row>
      <xdr:rowOff>113756</xdr:rowOff>
    </xdr:to>
    <xdr:cxnSp macro="">
      <xdr:nvCxnSpPr>
        <xdr:cNvPr id="445" name="直線コネクタ 444">
          <a:extLst>
            <a:ext uri="{FF2B5EF4-FFF2-40B4-BE49-F238E27FC236}">
              <a16:creationId xmlns:a16="http://schemas.microsoft.com/office/drawing/2014/main" id="{78A48064-5809-483D-8AAC-81E5E4011890}"/>
            </a:ext>
          </a:extLst>
        </xdr:cNvPr>
        <xdr:cNvCxnSpPr/>
      </xdr:nvCxnSpPr>
      <xdr:spPr>
        <a:xfrm>
          <a:off x="12814300" y="695706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C3B02510-A462-47EE-BDAE-936D7E723E75}"/>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11266</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3EE5C548-7110-422C-92F8-DE397A513D8D}"/>
            </a:ext>
          </a:extLst>
        </xdr:cNvPr>
        <xdr:cNvSpPr txBox="1"/>
      </xdr:nvSpPr>
      <xdr:spPr>
        <a:xfrm>
          <a:off x="14389744" y="635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158223</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56F42270-DFFD-4FFE-B4F2-05FD838E9065}"/>
            </a:ext>
          </a:extLst>
        </xdr:cNvPr>
        <xdr:cNvSpPr txBox="1"/>
      </xdr:nvSpPr>
      <xdr:spPr>
        <a:xfrm>
          <a:off x="13500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3101</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329A5EF3-2146-47CE-95C4-815A4C86B8A3}"/>
            </a:ext>
          </a:extLst>
        </xdr:cNvPr>
        <xdr:cNvSpPr txBox="1"/>
      </xdr:nvSpPr>
      <xdr:spPr>
        <a:xfrm>
          <a:off x="126117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15257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B71A5D41-EF3F-4E3E-A793-4C7ACF8B8217}"/>
            </a:ext>
          </a:extLst>
        </xdr:cNvPr>
        <xdr:cNvSpPr txBox="1"/>
      </xdr:nvSpPr>
      <xdr:spPr>
        <a:xfrm>
          <a:off x="152660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170378</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890F85A2-AF9C-4111-A6C4-5E43D9A436C6}"/>
            </a:ext>
          </a:extLst>
        </xdr:cNvPr>
        <xdr:cNvSpPr txBox="1"/>
      </xdr:nvSpPr>
      <xdr:spPr>
        <a:xfrm>
          <a:off x="14389744" y="702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155683</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D53D1F00-9873-4CD1-B570-D10C4C175BA9}"/>
            </a:ext>
          </a:extLst>
        </xdr:cNvPr>
        <xdr:cNvSpPr txBox="1"/>
      </xdr:nvSpPr>
      <xdr:spPr>
        <a:xfrm>
          <a:off x="13500744" y="701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140987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8D5075E2-5AE8-4EB4-8625-39DC9036E1C9}"/>
            </a:ext>
          </a:extLst>
        </xdr:cNvPr>
        <xdr:cNvSpPr txBox="1"/>
      </xdr:nvSpPr>
      <xdr:spPr>
        <a:xfrm>
          <a:off x="12611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E49AAD6B-2FC7-4B15-95EB-2F5DB789524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FB7748-E1DE-421D-8477-657C0C10FAA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A2DD0EE0-0811-4A73-9D21-57DC84701B8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4B90C67C-4200-40AB-95BD-77FAFA7B234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F72BC9A1-C12A-4A0B-95B9-73DAB55C0EA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2504E78E-8561-4AD7-8F3D-FEAB76B2DC5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EF6980FF-CA36-4B94-BF18-A6E09BCE6D4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EE93D94F-B67B-4484-9455-AC6EFA407CE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9C9AC082-8456-4AB8-973E-E3F265249DF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850D6D3A-C7D9-4B39-BE1E-776801DB425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1A442B80-8145-4D4E-AC64-28D582C8CEA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8C50E883-C43C-49BB-B2DD-0E79CC8A028A}"/>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076A94BB-D9F7-40AC-8BF4-D48D136BCD1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3C760F4C-95E9-4444-8A30-C28FB9393005}"/>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1F1E24FE-A7E5-4459-AF5D-505E4F87AC0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E14C62CE-961D-4084-9254-57BC4072C25F}"/>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F7770C3E-8ADB-4D09-B8CD-9292D148F5A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74D73AEC-8FA4-4F7D-954E-79F11DFD0D0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445CDAD7-BCC0-4921-9CBB-CAF830BA35A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BEE34C42-23D2-49A6-97CE-7A8D555E2A4C}"/>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EEB2AA1F-37AC-4E19-A308-E6451FE04A2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5" name="直線コネクタ 474">
          <a:extLst>
            <a:ext uri="{FF2B5EF4-FFF2-40B4-BE49-F238E27FC236}">
              <a16:creationId xmlns:a16="http://schemas.microsoft.com/office/drawing/2014/main" id="{68DEE4C4-CFFD-4573-A16B-F77AF7EB26F7}"/>
            </a:ext>
          </a:extLst>
        </xdr:cNvPr>
        <xdr:cNvCxnSpPr/>
      </xdr:nvCxnSpPr>
      <xdr:spPr>
        <a:xfrm flipV="1">
          <a:off x="22160864" y="5912358"/>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97A84F96-523F-4AB2-8A08-99448F394E48}"/>
            </a:ext>
          </a:extLst>
        </xdr:cNvPr>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7" name="直線コネクタ 476">
          <a:extLst>
            <a:ext uri="{FF2B5EF4-FFF2-40B4-BE49-F238E27FC236}">
              <a16:creationId xmlns:a16="http://schemas.microsoft.com/office/drawing/2014/main" id="{C38F6C53-DF63-4A28-92FA-9DCC35E49F2C}"/>
            </a:ext>
          </a:extLst>
        </xdr:cNvPr>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544EB6D1-8D50-4B47-AE6A-CC5BD73D5961}"/>
            </a:ext>
          </a:extLst>
        </xdr:cNvPr>
        <xdr:cNvSpPr txBox="1"/>
      </xdr:nvSpPr>
      <xdr:spPr>
        <a:xfrm>
          <a:off x="22199600" y="568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9" name="直線コネクタ 478">
          <a:extLst>
            <a:ext uri="{FF2B5EF4-FFF2-40B4-BE49-F238E27FC236}">
              <a16:creationId xmlns:a16="http://schemas.microsoft.com/office/drawing/2014/main" id="{216F0F7C-1ED2-4FC8-A839-C46BFC235644}"/>
            </a:ext>
          </a:extLst>
        </xdr:cNvPr>
        <xdr:cNvCxnSpPr/>
      </xdr:nvCxnSpPr>
      <xdr:spPr>
        <a:xfrm>
          <a:off x="22072600" y="591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107713</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9C7123A5-3DEB-47E6-A7D0-89FFCCECFD6E}"/>
            </a:ext>
          </a:extLst>
        </xdr:cNvPr>
        <xdr:cNvSpPr txBox="1"/>
      </xdr:nvSpPr>
      <xdr:spPr>
        <a:xfrm>
          <a:off x="22199600" y="6451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81" name="フローチャート: 判断 480">
          <a:extLst>
            <a:ext uri="{FF2B5EF4-FFF2-40B4-BE49-F238E27FC236}">
              <a16:creationId xmlns:a16="http://schemas.microsoft.com/office/drawing/2014/main" id="{10EF0F24-853E-44A3-B36E-BF99C4CF4ED8}"/>
            </a:ext>
          </a:extLst>
        </xdr:cNvPr>
        <xdr:cNvSpPr/>
      </xdr:nvSpPr>
      <xdr:spPr>
        <a:xfrm>
          <a:off x="221107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82" name="フローチャート: 判断 481">
          <a:extLst>
            <a:ext uri="{FF2B5EF4-FFF2-40B4-BE49-F238E27FC236}">
              <a16:creationId xmlns:a16="http://schemas.microsoft.com/office/drawing/2014/main" id="{4BC06F99-6159-448D-A715-A7809BF2286C}"/>
            </a:ext>
          </a:extLst>
        </xdr:cNvPr>
        <xdr:cNvSpPr/>
      </xdr:nvSpPr>
      <xdr:spPr>
        <a:xfrm>
          <a:off x="21272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83" name="フローチャート: 判断 482">
          <a:extLst>
            <a:ext uri="{FF2B5EF4-FFF2-40B4-BE49-F238E27FC236}">
              <a16:creationId xmlns:a16="http://schemas.microsoft.com/office/drawing/2014/main" id="{F306482C-0AB8-4457-A197-F23A7A7EF55A}"/>
            </a:ext>
          </a:extLst>
        </xdr:cNvPr>
        <xdr:cNvSpPr/>
      </xdr:nvSpPr>
      <xdr:spPr>
        <a:xfrm>
          <a:off x="20383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484" name="フローチャート: 判断 483">
          <a:extLst>
            <a:ext uri="{FF2B5EF4-FFF2-40B4-BE49-F238E27FC236}">
              <a16:creationId xmlns:a16="http://schemas.microsoft.com/office/drawing/2014/main" id="{48BFB91E-549B-4E5D-A50F-CEFF31D07823}"/>
            </a:ext>
          </a:extLst>
        </xdr:cNvPr>
        <xdr:cNvSpPr/>
      </xdr:nvSpPr>
      <xdr:spPr>
        <a:xfrm>
          <a:off x="19494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162560</xdr:rowOff>
    </xdr:from>
    <xdr:to>
      <xdr:col>98</xdr:col>
      <xdr:colOff>38100</xdr:colOff>
      <xdr:row>39</xdr:row>
      <xdr:rowOff>92710</xdr:rowOff>
    </xdr:to>
    <xdr:sp macro="" textlink="">
      <xdr:nvSpPr>
        <xdr:cNvPr id="485" name="フローチャート: 判断 484">
          <a:extLst>
            <a:ext uri="{FF2B5EF4-FFF2-40B4-BE49-F238E27FC236}">
              <a16:creationId xmlns:a16="http://schemas.microsoft.com/office/drawing/2014/main" id="{79E28D41-DACF-4813-97F0-BC3F4099B377}"/>
            </a:ext>
          </a:extLst>
        </xdr:cNvPr>
        <xdr:cNvSpPr/>
      </xdr:nvSpPr>
      <xdr:spPr>
        <a:xfrm>
          <a:off x="18605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09259D4-44B6-48B4-8D07-5E01EB753D7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7A1D5C8C-D3BE-41C0-A698-482F3C48588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FBF7FCDD-CA79-4890-808C-0EB34F3C602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F1281DF1-5158-406F-9FF7-D523AAEBD8A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822A58A-FDD4-4AA3-B2B5-BCB13BCF6D9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109982</xdr:rowOff>
    </xdr:from>
    <xdr:to>
      <xdr:col>116</xdr:col>
      <xdr:colOff>114300</xdr:colOff>
      <xdr:row>41</xdr:row>
      <xdr:rowOff>40132</xdr:rowOff>
    </xdr:to>
    <xdr:sp macro="" textlink="">
      <xdr:nvSpPr>
        <xdr:cNvPr id="491" name="楕円 490">
          <a:extLst>
            <a:ext uri="{FF2B5EF4-FFF2-40B4-BE49-F238E27FC236}">
              <a16:creationId xmlns:a16="http://schemas.microsoft.com/office/drawing/2014/main" id="{27ADA0BF-3776-4C01-8964-811E94137BFA}"/>
            </a:ext>
          </a:extLst>
        </xdr:cNvPr>
        <xdr:cNvSpPr/>
      </xdr:nvSpPr>
      <xdr:spPr>
        <a:xfrm>
          <a:off x="221107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24909</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7EE18A35-5074-48D2-957C-A542C2FFA3F3}"/>
            </a:ext>
          </a:extLst>
        </xdr:cNvPr>
        <xdr:cNvSpPr txBox="1"/>
      </xdr:nvSpPr>
      <xdr:spPr>
        <a:xfrm>
          <a:off x="22199600" y="688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114554</xdr:rowOff>
    </xdr:from>
    <xdr:to>
      <xdr:col>112</xdr:col>
      <xdr:colOff>38100</xdr:colOff>
      <xdr:row>41</xdr:row>
      <xdr:rowOff>44704</xdr:rowOff>
    </xdr:to>
    <xdr:sp macro="" textlink="">
      <xdr:nvSpPr>
        <xdr:cNvPr id="493" name="楕円 492">
          <a:extLst>
            <a:ext uri="{FF2B5EF4-FFF2-40B4-BE49-F238E27FC236}">
              <a16:creationId xmlns:a16="http://schemas.microsoft.com/office/drawing/2014/main" id="{5316A618-AD5A-4E17-B139-05BA02F7CA38}"/>
            </a:ext>
          </a:extLst>
        </xdr:cNvPr>
        <xdr:cNvSpPr/>
      </xdr:nvSpPr>
      <xdr:spPr>
        <a:xfrm>
          <a:off x="21272500" y="697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160782</xdr:rowOff>
    </xdr:from>
    <xdr:to>
      <xdr:col>116</xdr:col>
      <xdr:colOff>63500</xdr:colOff>
      <xdr:row>40</xdr:row>
      <xdr:rowOff>165354</xdr:rowOff>
    </xdr:to>
    <xdr:cxnSp macro="">
      <xdr:nvCxnSpPr>
        <xdr:cNvPr id="494" name="直線コネクタ 493">
          <a:extLst>
            <a:ext uri="{FF2B5EF4-FFF2-40B4-BE49-F238E27FC236}">
              <a16:creationId xmlns:a16="http://schemas.microsoft.com/office/drawing/2014/main" id="{5933F24D-D495-45B2-86D0-9C9FF80EB4C4}"/>
            </a:ext>
          </a:extLst>
        </xdr:cNvPr>
        <xdr:cNvCxnSpPr/>
      </xdr:nvCxnSpPr>
      <xdr:spPr>
        <a:xfrm flipV="1">
          <a:off x="21323300" y="701878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116840</xdr:rowOff>
    </xdr:from>
    <xdr:to>
      <xdr:col>107</xdr:col>
      <xdr:colOff>101600</xdr:colOff>
      <xdr:row>41</xdr:row>
      <xdr:rowOff>46990</xdr:rowOff>
    </xdr:to>
    <xdr:sp macro="" textlink="">
      <xdr:nvSpPr>
        <xdr:cNvPr id="495" name="楕円 494">
          <a:extLst>
            <a:ext uri="{FF2B5EF4-FFF2-40B4-BE49-F238E27FC236}">
              <a16:creationId xmlns:a16="http://schemas.microsoft.com/office/drawing/2014/main" id="{47B7A834-D9E2-41E2-87BE-59D303CD2DEA}"/>
            </a:ext>
          </a:extLst>
        </xdr:cNvPr>
        <xdr:cNvSpPr/>
      </xdr:nvSpPr>
      <xdr:spPr>
        <a:xfrm>
          <a:off x="20383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165354</xdr:rowOff>
    </xdr:from>
    <xdr:to>
      <xdr:col>111</xdr:col>
      <xdr:colOff>177800</xdr:colOff>
      <xdr:row>40</xdr:row>
      <xdr:rowOff>167640</xdr:rowOff>
    </xdr:to>
    <xdr:cxnSp macro="">
      <xdr:nvCxnSpPr>
        <xdr:cNvPr id="496" name="直線コネクタ 495">
          <a:extLst>
            <a:ext uri="{FF2B5EF4-FFF2-40B4-BE49-F238E27FC236}">
              <a16:creationId xmlns:a16="http://schemas.microsoft.com/office/drawing/2014/main" id="{F7D3B814-83FC-467F-8B2F-C13CEF04A629}"/>
            </a:ext>
          </a:extLst>
        </xdr:cNvPr>
        <xdr:cNvCxnSpPr/>
      </xdr:nvCxnSpPr>
      <xdr:spPr>
        <a:xfrm flipV="1">
          <a:off x="20434300" y="702335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119126</xdr:rowOff>
    </xdr:from>
    <xdr:to>
      <xdr:col>102</xdr:col>
      <xdr:colOff>165100</xdr:colOff>
      <xdr:row>41</xdr:row>
      <xdr:rowOff>49276</xdr:rowOff>
    </xdr:to>
    <xdr:sp macro="" textlink="">
      <xdr:nvSpPr>
        <xdr:cNvPr id="497" name="楕円 496">
          <a:extLst>
            <a:ext uri="{FF2B5EF4-FFF2-40B4-BE49-F238E27FC236}">
              <a16:creationId xmlns:a16="http://schemas.microsoft.com/office/drawing/2014/main" id="{56B16811-9805-48BB-B679-4C97B6B2B5F1}"/>
            </a:ext>
          </a:extLst>
        </xdr:cNvPr>
        <xdr:cNvSpPr/>
      </xdr:nvSpPr>
      <xdr:spPr>
        <a:xfrm>
          <a:off x="19494500" y="69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167640</xdr:rowOff>
    </xdr:from>
    <xdr:to>
      <xdr:col>107</xdr:col>
      <xdr:colOff>50800</xdr:colOff>
      <xdr:row>40</xdr:row>
      <xdr:rowOff>169926</xdr:rowOff>
    </xdr:to>
    <xdr:cxnSp macro="">
      <xdr:nvCxnSpPr>
        <xdr:cNvPr id="498" name="直線コネクタ 497">
          <a:extLst>
            <a:ext uri="{FF2B5EF4-FFF2-40B4-BE49-F238E27FC236}">
              <a16:creationId xmlns:a16="http://schemas.microsoft.com/office/drawing/2014/main" id="{F3D636A2-ADC5-4CEA-940D-2D947FAD4556}"/>
            </a:ext>
          </a:extLst>
        </xdr:cNvPr>
        <xdr:cNvCxnSpPr/>
      </xdr:nvCxnSpPr>
      <xdr:spPr>
        <a:xfrm flipV="1">
          <a:off x="19545300" y="702564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121412</xdr:rowOff>
    </xdr:from>
    <xdr:to>
      <xdr:col>98</xdr:col>
      <xdr:colOff>38100</xdr:colOff>
      <xdr:row>41</xdr:row>
      <xdr:rowOff>51562</xdr:rowOff>
    </xdr:to>
    <xdr:sp macro="" textlink="">
      <xdr:nvSpPr>
        <xdr:cNvPr id="499" name="楕円 498">
          <a:extLst>
            <a:ext uri="{FF2B5EF4-FFF2-40B4-BE49-F238E27FC236}">
              <a16:creationId xmlns:a16="http://schemas.microsoft.com/office/drawing/2014/main" id="{DFCEB577-284F-4205-9CF3-84194D0B37AC}"/>
            </a:ext>
          </a:extLst>
        </xdr:cNvPr>
        <xdr:cNvSpPr/>
      </xdr:nvSpPr>
      <xdr:spPr>
        <a:xfrm>
          <a:off x="18605500" y="697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169926</xdr:rowOff>
    </xdr:from>
    <xdr:to>
      <xdr:col>102</xdr:col>
      <xdr:colOff>114300</xdr:colOff>
      <xdr:row>41</xdr:row>
      <xdr:rowOff>762</xdr:rowOff>
    </xdr:to>
    <xdr:cxnSp macro="">
      <xdr:nvCxnSpPr>
        <xdr:cNvPr id="500" name="直線コネクタ 499">
          <a:extLst>
            <a:ext uri="{FF2B5EF4-FFF2-40B4-BE49-F238E27FC236}">
              <a16:creationId xmlns:a16="http://schemas.microsoft.com/office/drawing/2014/main" id="{A24BC06E-DF06-4EE3-8C65-006F4ABEDE31}"/>
            </a:ext>
          </a:extLst>
        </xdr:cNvPr>
        <xdr:cNvCxnSpPr/>
      </xdr:nvCxnSpPr>
      <xdr:spPr>
        <a:xfrm flipV="1">
          <a:off x="18656300" y="70279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31513</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CF9E82F2-389E-4E27-8D45-C81248B453B5}"/>
            </a:ext>
          </a:extLst>
        </xdr:cNvPr>
        <xdr:cNvSpPr txBox="1"/>
      </xdr:nvSpPr>
      <xdr:spPr>
        <a:xfrm>
          <a:off x="21075727"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33799</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6DEF2648-5630-4EC1-A693-8EDEB64D4FA5}"/>
            </a:ext>
          </a:extLst>
        </xdr:cNvPr>
        <xdr:cNvSpPr txBox="1"/>
      </xdr:nvSpPr>
      <xdr:spPr>
        <a:xfrm>
          <a:off x="201994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65803</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E697A3E2-C90B-41CC-8C34-B91F7D38796F}"/>
            </a:ext>
          </a:extLst>
        </xdr:cNvPr>
        <xdr:cNvSpPr txBox="1"/>
      </xdr:nvSpPr>
      <xdr:spPr>
        <a:xfrm>
          <a:off x="19310427" y="640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109237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47AEC284-7DDF-438D-A6D2-8361082DD9B8}"/>
            </a:ext>
          </a:extLst>
        </xdr:cNvPr>
        <xdr:cNvSpPr txBox="1"/>
      </xdr:nvSpPr>
      <xdr:spPr>
        <a:xfrm>
          <a:off x="18421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35831</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29D69576-C4C2-4EB9-834F-58E46A7C2527}"/>
            </a:ext>
          </a:extLst>
        </xdr:cNvPr>
        <xdr:cNvSpPr txBox="1"/>
      </xdr:nvSpPr>
      <xdr:spPr>
        <a:xfrm>
          <a:off x="21075727" y="706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38117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6346A1D8-86B7-4BF7-BF28-933093F9B183}"/>
            </a:ext>
          </a:extLst>
        </xdr:cNvPr>
        <xdr:cNvSpPr txBox="1"/>
      </xdr:nvSpPr>
      <xdr:spPr>
        <a:xfrm>
          <a:off x="20199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40403</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927B85D6-C755-4A2E-8EB8-5E585F55AEB4}"/>
            </a:ext>
          </a:extLst>
        </xdr:cNvPr>
        <xdr:cNvSpPr txBox="1"/>
      </xdr:nvSpPr>
      <xdr:spPr>
        <a:xfrm>
          <a:off x="19310427" y="70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42689</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65DAFDD8-A0EF-4769-9A36-FF6FAC8CBEDD}"/>
            </a:ext>
          </a:extLst>
        </xdr:cNvPr>
        <xdr:cNvSpPr txBox="1"/>
      </xdr:nvSpPr>
      <xdr:spPr>
        <a:xfrm>
          <a:off x="18421427" y="7072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BB6BAC1E-EFC8-4BDE-8D6C-515341DED4A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2D2453D2-24CC-4A7E-8BC9-FC6C5F5C805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2E0FCE70-D9B1-44A3-ABC6-B58231F3062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87A21204-571A-4B60-B50C-5CE72980F8B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DFC14E68-8D28-4323-B3ED-FE48F021C3B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0A1E219E-63FF-43A8-BEF1-F3110B9CABF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106F3772-878F-46D3-B8DD-73D4CD46FD3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47A35A54-1867-4DA5-97E9-58884CE8BEB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E606CC24-1790-4FE1-B4CE-62B8FDA5713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8D74623B-A992-45EA-AC6B-5259290C148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17348F85-0991-47DD-9B5B-E434730BDEB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FFD7707B-3811-488C-8C5F-C7256320B3A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109AE9FF-516C-4C6C-A082-D413855CA62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BD5AE0FC-44FF-43DD-9CEE-969AE0F8E1D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D68E4A5E-C926-42D7-9D23-E408A5DE212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6A9837BD-5B5A-420B-9EC3-6EDC6F7E60B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D340FCA2-F258-4F58-B123-3A8FEE7B130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2C6B4A94-1A7D-4EBE-86F8-99D90E7D813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F78AD4CF-1D06-4A51-B42D-D1189E6532D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0F68C46F-BD9B-457C-A01B-1F3CF010124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549DFDFD-9475-4015-893E-E4C6B220AE43}"/>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FBEC620E-1F18-444E-8FDF-7616C9DFC17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0B316EF5-342C-4672-8325-A20C464C601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306A2DB8-14C6-4C33-8D16-FCA06A5D4B4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33" name="直線コネクタ 532">
          <a:extLst>
            <a:ext uri="{FF2B5EF4-FFF2-40B4-BE49-F238E27FC236}">
              <a16:creationId xmlns:a16="http://schemas.microsoft.com/office/drawing/2014/main" id="{96CE5A0A-DD03-4045-BA08-205DE99B0B6F}"/>
            </a:ext>
          </a:extLst>
        </xdr:cNvPr>
        <xdr:cNvCxnSpPr/>
      </xdr:nvCxnSpPr>
      <xdr:spPr>
        <a:xfrm flipV="1">
          <a:off x="16318864" y="971931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BFB8AFD4-0578-466B-9C8B-24A5FA025E51}"/>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5" name="直線コネクタ 534">
          <a:extLst>
            <a:ext uri="{FF2B5EF4-FFF2-40B4-BE49-F238E27FC236}">
              <a16:creationId xmlns:a16="http://schemas.microsoft.com/office/drawing/2014/main" id="{E7249020-52B5-482B-8ECE-7EC84D092631}"/>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220D04A9-31B7-4B44-9C34-57AE467699E7}"/>
            </a:ext>
          </a:extLst>
        </xdr:cNvPr>
        <xdr:cNvSpPr txBox="1"/>
      </xdr:nvSpPr>
      <xdr:spPr>
        <a:xfrm>
          <a:off x="16357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7" name="直線コネクタ 536">
          <a:extLst>
            <a:ext uri="{FF2B5EF4-FFF2-40B4-BE49-F238E27FC236}">
              <a16:creationId xmlns:a16="http://schemas.microsoft.com/office/drawing/2014/main" id="{C926F02C-8B8D-4ECB-8E0A-2FDE165A4B83}"/>
            </a:ext>
          </a:extLst>
        </xdr:cNvPr>
        <xdr:cNvCxnSpPr/>
      </xdr:nvCxnSpPr>
      <xdr:spPr>
        <a:xfrm>
          <a:off x="16230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8545026F-C18A-4CA0-8DCC-C09AF9F37801}"/>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9" name="フローチャート: 判断 538">
          <a:extLst>
            <a:ext uri="{FF2B5EF4-FFF2-40B4-BE49-F238E27FC236}">
              <a16:creationId xmlns:a16="http://schemas.microsoft.com/office/drawing/2014/main" id="{C6DB48D3-5AD9-48D9-88F3-10A6FA0CDD51}"/>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40" name="フローチャート: 判断 539">
          <a:extLst>
            <a:ext uri="{FF2B5EF4-FFF2-40B4-BE49-F238E27FC236}">
              <a16:creationId xmlns:a16="http://schemas.microsoft.com/office/drawing/2014/main" id="{8D5D667B-89F2-4B76-8CAB-7E42BAB96283}"/>
            </a:ext>
          </a:extLst>
        </xdr:cNvPr>
        <xdr:cNvSpPr/>
      </xdr:nvSpPr>
      <xdr:spPr>
        <a:xfrm>
          <a:off x="15430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41" name="フローチャート: 判断 540">
          <a:extLst>
            <a:ext uri="{FF2B5EF4-FFF2-40B4-BE49-F238E27FC236}">
              <a16:creationId xmlns:a16="http://schemas.microsoft.com/office/drawing/2014/main" id="{3211C7BD-24AF-447E-9ECC-C3DB731CF65D}"/>
            </a:ext>
          </a:extLst>
        </xdr:cNvPr>
        <xdr:cNvSpPr/>
      </xdr:nvSpPr>
      <xdr:spPr>
        <a:xfrm>
          <a:off x="14541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42" name="フローチャート: 判断 541">
          <a:extLst>
            <a:ext uri="{FF2B5EF4-FFF2-40B4-BE49-F238E27FC236}">
              <a16:creationId xmlns:a16="http://schemas.microsoft.com/office/drawing/2014/main" id="{7E304225-96C2-48D5-89A0-F03EB26776D9}"/>
            </a:ext>
          </a:extLst>
        </xdr:cNvPr>
        <xdr:cNvSpPr/>
      </xdr:nvSpPr>
      <xdr:spPr>
        <a:xfrm>
          <a:off x="13652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12065</xdr:rowOff>
    </xdr:from>
    <xdr:to>
      <xdr:col>67</xdr:col>
      <xdr:colOff>101600</xdr:colOff>
      <xdr:row>60</xdr:row>
      <xdr:rowOff>113665</xdr:rowOff>
    </xdr:to>
    <xdr:sp macro="" textlink="">
      <xdr:nvSpPr>
        <xdr:cNvPr id="543" name="フローチャート: 判断 542">
          <a:extLst>
            <a:ext uri="{FF2B5EF4-FFF2-40B4-BE49-F238E27FC236}">
              <a16:creationId xmlns:a16="http://schemas.microsoft.com/office/drawing/2014/main" id="{91369268-6F07-4306-912A-A5E4F51AF814}"/>
            </a:ext>
          </a:extLst>
        </xdr:cNvPr>
        <xdr:cNvSpPr/>
      </xdr:nvSpPr>
      <xdr:spPr>
        <a:xfrm>
          <a:off x="12763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FD350B7D-C317-4D37-9278-65339B4A88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EBF5871-BECC-4751-95C8-B44B4C46ABB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CED59DC9-C041-4372-93D5-FED1C98D0AD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D5AC095-B410-4503-888D-D2ADFD5AC46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484B77FD-B326-424C-A957-82C04F729ED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63500</xdr:rowOff>
    </xdr:from>
    <xdr:to>
      <xdr:col>85</xdr:col>
      <xdr:colOff>177800</xdr:colOff>
      <xdr:row>61</xdr:row>
      <xdr:rowOff>165100</xdr:rowOff>
    </xdr:to>
    <xdr:sp macro="" textlink="">
      <xdr:nvSpPr>
        <xdr:cNvPr id="549" name="楕円 548">
          <a:extLst>
            <a:ext uri="{FF2B5EF4-FFF2-40B4-BE49-F238E27FC236}">
              <a16:creationId xmlns:a16="http://schemas.microsoft.com/office/drawing/2014/main" id="{ED34F4C8-B80B-457A-B9AF-7548D0225CA1}"/>
            </a:ext>
          </a:extLst>
        </xdr:cNvPr>
        <xdr:cNvSpPr/>
      </xdr:nvSpPr>
      <xdr:spPr>
        <a:xfrm>
          <a:off x="162687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41927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31FDB996-9244-4215-8CBC-FE87421820E9}"/>
            </a:ext>
          </a:extLst>
        </xdr:cNvPr>
        <xdr:cNvSpPr txBox="1"/>
      </xdr:nvSpPr>
      <xdr:spPr>
        <a:xfrm>
          <a:off x="16357600"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25400</xdr:rowOff>
    </xdr:from>
    <xdr:to>
      <xdr:col>81</xdr:col>
      <xdr:colOff>101600</xdr:colOff>
      <xdr:row>61</xdr:row>
      <xdr:rowOff>127000</xdr:rowOff>
    </xdr:to>
    <xdr:sp macro="" textlink="">
      <xdr:nvSpPr>
        <xdr:cNvPr id="551" name="楕円 550">
          <a:extLst>
            <a:ext uri="{FF2B5EF4-FFF2-40B4-BE49-F238E27FC236}">
              <a16:creationId xmlns:a16="http://schemas.microsoft.com/office/drawing/2014/main" id="{36B4A517-B663-4035-B87F-81AAB319CE46}"/>
            </a:ext>
          </a:extLst>
        </xdr:cNvPr>
        <xdr:cNvSpPr/>
      </xdr:nvSpPr>
      <xdr:spPr>
        <a:xfrm>
          <a:off x="15430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76200</xdr:rowOff>
    </xdr:from>
    <xdr:to>
      <xdr:col>85</xdr:col>
      <xdr:colOff>127000</xdr:colOff>
      <xdr:row>61</xdr:row>
      <xdr:rowOff>114300</xdr:rowOff>
    </xdr:to>
    <xdr:cxnSp macro="">
      <xdr:nvCxnSpPr>
        <xdr:cNvPr id="552" name="直線コネクタ 551">
          <a:extLst>
            <a:ext uri="{FF2B5EF4-FFF2-40B4-BE49-F238E27FC236}">
              <a16:creationId xmlns:a16="http://schemas.microsoft.com/office/drawing/2014/main" id="{14193986-A1F5-4D60-8907-E299EEE21DC9}"/>
            </a:ext>
          </a:extLst>
        </xdr:cNvPr>
        <xdr:cNvCxnSpPr/>
      </xdr:nvCxnSpPr>
      <xdr:spPr>
        <a:xfrm>
          <a:off x="15481300" y="10534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12065</xdr:rowOff>
    </xdr:from>
    <xdr:to>
      <xdr:col>76</xdr:col>
      <xdr:colOff>165100</xdr:colOff>
      <xdr:row>61</xdr:row>
      <xdr:rowOff>113665</xdr:rowOff>
    </xdr:to>
    <xdr:sp macro="" textlink="">
      <xdr:nvSpPr>
        <xdr:cNvPr id="553" name="楕円 552">
          <a:extLst>
            <a:ext uri="{FF2B5EF4-FFF2-40B4-BE49-F238E27FC236}">
              <a16:creationId xmlns:a16="http://schemas.microsoft.com/office/drawing/2014/main" id="{D6ACA08A-8970-4B0D-AE77-5DF3C4D8599A}"/>
            </a:ext>
          </a:extLst>
        </xdr:cNvPr>
        <xdr:cNvSpPr/>
      </xdr:nvSpPr>
      <xdr:spPr>
        <a:xfrm>
          <a:off x="14541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62865</xdr:rowOff>
    </xdr:from>
    <xdr:to>
      <xdr:col>81</xdr:col>
      <xdr:colOff>50800</xdr:colOff>
      <xdr:row>61</xdr:row>
      <xdr:rowOff>76200</xdr:rowOff>
    </xdr:to>
    <xdr:cxnSp macro="">
      <xdr:nvCxnSpPr>
        <xdr:cNvPr id="554" name="直線コネクタ 553">
          <a:extLst>
            <a:ext uri="{FF2B5EF4-FFF2-40B4-BE49-F238E27FC236}">
              <a16:creationId xmlns:a16="http://schemas.microsoft.com/office/drawing/2014/main" id="{EB842A26-9950-4CAF-9487-C6512D34C738}"/>
            </a:ext>
          </a:extLst>
        </xdr:cNvPr>
        <xdr:cNvCxnSpPr/>
      </xdr:nvCxnSpPr>
      <xdr:spPr>
        <a:xfrm>
          <a:off x="14592300" y="1052131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31115</xdr:rowOff>
    </xdr:from>
    <xdr:to>
      <xdr:col>72</xdr:col>
      <xdr:colOff>38100</xdr:colOff>
      <xdr:row>61</xdr:row>
      <xdr:rowOff>132715</xdr:rowOff>
    </xdr:to>
    <xdr:sp macro="" textlink="">
      <xdr:nvSpPr>
        <xdr:cNvPr id="555" name="楕円 554">
          <a:extLst>
            <a:ext uri="{FF2B5EF4-FFF2-40B4-BE49-F238E27FC236}">
              <a16:creationId xmlns:a16="http://schemas.microsoft.com/office/drawing/2014/main" id="{297F059F-1F59-4753-8E00-CCCFA4B939E0}"/>
            </a:ext>
          </a:extLst>
        </xdr:cNvPr>
        <xdr:cNvSpPr/>
      </xdr:nvSpPr>
      <xdr:spPr>
        <a:xfrm>
          <a:off x="13652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62865</xdr:rowOff>
    </xdr:from>
    <xdr:to>
      <xdr:col>76</xdr:col>
      <xdr:colOff>114300</xdr:colOff>
      <xdr:row>61</xdr:row>
      <xdr:rowOff>81915</xdr:rowOff>
    </xdr:to>
    <xdr:cxnSp macro="">
      <xdr:nvCxnSpPr>
        <xdr:cNvPr id="556" name="直線コネクタ 555">
          <a:extLst>
            <a:ext uri="{FF2B5EF4-FFF2-40B4-BE49-F238E27FC236}">
              <a16:creationId xmlns:a16="http://schemas.microsoft.com/office/drawing/2014/main" id="{33E91921-CD2C-4D7D-892B-019F7FED8595}"/>
            </a:ext>
          </a:extLst>
        </xdr:cNvPr>
        <xdr:cNvCxnSpPr/>
      </xdr:nvCxnSpPr>
      <xdr:spPr>
        <a:xfrm flipV="1">
          <a:off x="13703300" y="1052131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4445</xdr:rowOff>
    </xdr:from>
    <xdr:to>
      <xdr:col>67</xdr:col>
      <xdr:colOff>101600</xdr:colOff>
      <xdr:row>61</xdr:row>
      <xdr:rowOff>106045</xdr:rowOff>
    </xdr:to>
    <xdr:sp macro="" textlink="">
      <xdr:nvSpPr>
        <xdr:cNvPr id="557" name="楕円 556">
          <a:extLst>
            <a:ext uri="{FF2B5EF4-FFF2-40B4-BE49-F238E27FC236}">
              <a16:creationId xmlns:a16="http://schemas.microsoft.com/office/drawing/2014/main" id="{9936C000-3559-45EC-B86C-6B955382BE9F}"/>
            </a:ext>
          </a:extLst>
        </xdr:cNvPr>
        <xdr:cNvSpPr/>
      </xdr:nvSpPr>
      <xdr:spPr>
        <a:xfrm>
          <a:off x="12763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55245</xdr:rowOff>
    </xdr:from>
    <xdr:to>
      <xdr:col>71</xdr:col>
      <xdr:colOff>177800</xdr:colOff>
      <xdr:row>61</xdr:row>
      <xdr:rowOff>81915</xdr:rowOff>
    </xdr:to>
    <xdr:cxnSp macro="">
      <xdr:nvCxnSpPr>
        <xdr:cNvPr id="558" name="直線コネクタ 557">
          <a:extLst>
            <a:ext uri="{FF2B5EF4-FFF2-40B4-BE49-F238E27FC236}">
              <a16:creationId xmlns:a16="http://schemas.microsoft.com/office/drawing/2014/main" id="{62419A75-F0C8-4228-98ED-C40E58EB7087}"/>
            </a:ext>
          </a:extLst>
        </xdr:cNvPr>
        <xdr:cNvCxnSpPr/>
      </xdr:nvCxnSpPr>
      <xdr:spPr>
        <a:xfrm>
          <a:off x="12814300" y="105136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151147</xdr:rowOff>
    </xdr:from>
    <xdr:ext cx="405111" cy="259045"/>
    <xdr:sp macro="" textlink="">
      <xdr:nvSpPr>
        <xdr:cNvPr id="559" name="n_1aveValue【学校施設】&#10;有形固定資産減価償却率">
          <a:extLst>
            <a:ext uri="{FF2B5EF4-FFF2-40B4-BE49-F238E27FC236}">
              <a16:creationId xmlns:a16="http://schemas.microsoft.com/office/drawing/2014/main" id="{F6673826-EEEA-4CB7-9EAE-A31BFBCD857E}"/>
            </a:ext>
          </a:extLst>
        </xdr:cNvPr>
        <xdr:cNvSpPr txBox="1"/>
      </xdr:nvSpPr>
      <xdr:spPr>
        <a:xfrm>
          <a:off x="15266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560" name="n_2aveValue【学校施設】&#10;有形固定資産減価償却率">
          <a:extLst>
            <a:ext uri="{FF2B5EF4-FFF2-40B4-BE49-F238E27FC236}">
              <a16:creationId xmlns:a16="http://schemas.microsoft.com/office/drawing/2014/main" id="{F59B2CE4-821C-4896-8C43-398A2019E453}"/>
            </a:ext>
          </a:extLst>
        </xdr:cNvPr>
        <xdr:cNvSpPr txBox="1"/>
      </xdr:nvSpPr>
      <xdr:spPr>
        <a:xfrm>
          <a:off x="14389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561" name="n_3aveValue【学校施設】&#10;有形固定資産減価償却率">
          <a:extLst>
            <a:ext uri="{FF2B5EF4-FFF2-40B4-BE49-F238E27FC236}">
              <a16:creationId xmlns:a16="http://schemas.microsoft.com/office/drawing/2014/main" id="{10BEDF87-9439-4E02-882B-3ED4ECEAFF39}"/>
            </a:ext>
          </a:extLst>
        </xdr:cNvPr>
        <xdr:cNvSpPr txBox="1"/>
      </xdr:nvSpPr>
      <xdr:spPr>
        <a:xfrm>
          <a:off x="13500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130192</xdr:rowOff>
    </xdr:from>
    <xdr:ext cx="405111" cy="259045"/>
    <xdr:sp macro="" textlink="">
      <xdr:nvSpPr>
        <xdr:cNvPr id="562" name="n_4aveValue【学校施設】&#10;有形固定資産減価償却率">
          <a:extLst>
            <a:ext uri="{FF2B5EF4-FFF2-40B4-BE49-F238E27FC236}">
              <a16:creationId xmlns:a16="http://schemas.microsoft.com/office/drawing/2014/main" id="{A3CC4E3F-89D0-4AF9-A4FF-64026855730D}"/>
            </a:ext>
          </a:extLst>
        </xdr:cNvPr>
        <xdr:cNvSpPr txBox="1"/>
      </xdr:nvSpPr>
      <xdr:spPr>
        <a:xfrm>
          <a:off x="12611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118127</xdr:rowOff>
    </xdr:from>
    <xdr:ext cx="405111" cy="259045"/>
    <xdr:sp macro="" textlink="">
      <xdr:nvSpPr>
        <xdr:cNvPr id="563" name="n_1mainValue【学校施設】&#10;有形固定資産減価償却率">
          <a:extLst>
            <a:ext uri="{FF2B5EF4-FFF2-40B4-BE49-F238E27FC236}">
              <a16:creationId xmlns:a16="http://schemas.microsoft.com/office/drawing/2014/main" id="{8E8C0009-210F-4972-821E-F022E4631F00}"/>
            </a:ext>
          </a:extLst>
        </xdr:cNvPr>
        <xdr:cNvSpPr txBox="1"/>
      </xdr:nvSpPr>
      <xdr:spPr>
        <a:xfrm>
          <a:off x="152660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104792</xdr:rowOff>
    </xdr:from>
    <xdr:ext cx="405111" cy="259045"/>
    <xdr:sp macro="" textlink="">
      <xdr:nvSpPr>
        <xdr:cNvPr id="564" name="n_2mainValue【学校施設】&#10;有形固定資産減価償却率">
          <a:extLst>
            <a:ext uri="{FF2B5EF4-FFF2-40B4-BE49-F238E27FC236}">
              <a16:creationId xmlns:a16="http://schemas.microsoft.com/office/drawing/2014/main" id="{8D2BC0F2-1CA8-4CC4-8724-E5CA422D8749}"/>
            </a:ext>
          </a:extLst>
        </xdr:cNvPr>
        <xdr:cNvSpPr txBox="1"/>
      </xdr:nvSpPr>
      <xdr:spPr>
        <a:xfrm>
          <a:off x="14389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123842</xdr:rowOff>
    </xdr:from>
    <xdr:ext cx="405111" cy="259045"/>
    <xdr:sp macro="" textlink="">
      <xdr:nvSpPr>
        <xdr:cNvPr id="565" name="n_3mainValue【学校施設】&#10;有形固定資産減価償却率">
          <a:extLst>
            <a:ext uri="{FF2B5EF4-FFF2-40B4-BE49-F238E27FC236}">
              <a16:creationId xmlns:a16="http://schemas.microsoft.com/office/drawing/2014/main" id="{1F7BABF7-3DD0-4CF6-B51E-496A19D0D397}"/>
            </a:ext>
          </a:extLst>
        </xdr:cNvPr>
        <xdr:cNvSpPr txBox="1"/>
      </xdr:nvSpPr>
      <xdr:spPr>
        <a:xfrm>
          <a:off x="13500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97172</xdr:rowOff>
    </xdr:from>
    <xdr:ext cx="405111" cy="259045"/>
    <xdr:sp macro="" textlink="">
      <xdr:nvSpPr>
        <xdr:cNvPr id="566" name="n_4mainValue【学校施設】&#10;有形固定資産減価償却率">
          <a:extLst>
            <a:ext uri="{FF2B5EF4-FFF2-40B4-BE49-F238E27FC236}">
              <a16:creationId xmlns:a16="http://schemas.microsoft.com/office/drawing/2014/main" id="{C6EA8DC6-810F-4DBD-B1B8-3D09B09AE4A3}"/>
            </a:ext>
          </a:extLst>
        </xdr:cNvPr>
        <xdr:cNvSpPr txBox="1"/>
      </xdr:nvSpPr>
      <xdr:spPr>
        <a:xfrm>
          <a:off x="12611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D91F32ED-F0DA-49E8-B353-4AD694E5378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48B3040A-20EE-4396-A8C1-5943868CBC0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69068824-973D-43B3-95D7-D5723AACE53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23137371-BE61-48B0-8DD7-C6F2BEB20F0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EB90FBDF-408A-4BA2-AE79-7EAACD38B63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E5D23625-14F1-44AA-ABFB-74C1927FAEA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B79D9BED-493E-4827-83AE-6C30A94E0A3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0AE29FB5-A93F-4145-AA8E-EB1BBC0F10D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108D5EB3-03FA-4D4F-A562-F7F30555F9F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891E3A9E-905F-4F3C-95C3-5CFA15117DC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178C039F-49F1-4963-8B0E-13142B74B9B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4320CAC6-E970-494D-943A-714E7F0E243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DE5463DD-EAE1-43F0-A9D8-B960980CEF6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32C6E0F1-D9A6-4132-B529-24CE6BAA216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399F66BD-5D69-4C12-A421-F7095AC8880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9D7E9290-6E63-4C80-8428-CE9F75CDA0B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074B269C-58C7-4D85-B571-5EC300D8B318}"/>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3D57EE23-3D2D-4FCA-90F1-5D3FBBB3F59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25A4B46D-ACC9-4C63-898B-31C089A38DC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EC0F951F-69AF-4CD0-B560-4D84E9F868A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FFDD95CA-DD33-406E-B4F5-299A90187D1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82F44559-CD17-42CF-BE77-C5D59783846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86307531-DAA6-4174-95D5-0EA1A25190E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4E8D94F5-4B5B-4F78-846A-683AA834A70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91" name="直線コネクタ 590">
          <a:extLst>
            <a:ext uri="{FF2B5EF4-FFF2-40B4-BE49-F238E27FC236}">
              <a16:creationId xmlns:a16="http://schemas.microsoft.com/office/drawing/2014/main" id="{04A3C607-641E-4713-AC01-7DEC25E19664}"/>
            </a:ext>
          </a:extLst>
        </xdr:cNvPr>
        <xdr:cNvCxnSpPr/>
      </xdr:nvCxnSpPr>
      <xdr:spPr>
        <a:xfrm flipV="1">
          <a:off x="22160864" y="9762744"/>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92" name="【学校施設】&#10;一人当たり面積最小値テキスト">
          <a:extLst>
            <a:ext uri="{FF2B5EF4-FFF2-40B4-BE49-F238E27FC236}">
              <a16:creationId xmlns:a16="http://schemas.microsoft.com/office/drawing/2014/main" id="{EDBB405C-2B23-4B9D-AECB-B3935B6A4A69}"/>
            </a:ext>
          </a:extLst>
        </xdr:cNvPr>
        <xdr:cNvSpPr txBox="1"/>
      </xdr:nvSpPr>
      <xdr:spPr>
        <a:xfrm>
          <a:off x="22199600" y="1101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93" name="直線コネクタ 592">
          <a:extLst>
            <a:ext uri="{FF2B5EF4-FFF2-40B4-BE49-F238E27FC236}">
              <a16:creationId xmlns:a16="http://schemas.microsoft.com/office/drawing/2014/main" id="{1EAA0754-19A9-4087-879D-47AD24D446ED}"/>
            </a:ext>
          </a:extLst>
        </xdr:cNvPr>
        <xdr:cNvCxnSpPr/>
      </xdr:nvCxnSpPr>
      <xdr:spPr>
        <a:xfrm>
          <a:off x="22072600" y="11010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94" name="【学校施設】&#10;一人当たり面積最大値テキスト">
          <a:extLst>
            <a:ext uri="{FF2B5EF4-FFF2-40B4-BE49-F238E27FC236}">
              <a16:creationId xmlns:a16="http://schemas.microsoft.com/office/drawing/2014/main" id="{ACBEA29D-044B-4869-ADC6-E784692E7575}"/>
            </a:ext>
          </a:extLst>
        </xdr:cNvPr>
        <xdr:cNvSpPr txBox="1"/>
      </xdr:nvSpPr>
      <xdr:spPr>
        <a:xfrm>
          <a:off x="22199600" y="95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5" name="直線コネクタ 594">
          <a:extLst>
            <a:ext uri="{FF2B5EF4-FFF2-40B4-BE49-F238E27FC236}">
              <a16:creationId xmlns:a16="http://schemas.microsoft.com/office/drawing/2014/main" id="{FD01D0B7-94B3-4F2E-B84C-E40EC2FFCBEC}"/>
            </a:ext>
          </a:extLst>
        </xdr:cNvPr>
        <xdr:cNvCxnSpPr/>
      </xdr:nvCxnSpPr>
      <xdr:spPr>
        <a:xfrm>
          <a:off x="22072600" y="976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134383</xdr:rowOff>
    </xdr:from>
    <xdr:ext cx="469744" cy="259045"/>
    <xdr:sp macro="" textlink="">
      <xdr:nvSpPr>
        <xdr:cNvPr id="596" name="【学校施設】&#10;一人当たり面積平均値テキスト">
          <a:extLst>
            <a:ext uri="{FF2B5EF4-FFF2-40B4-BE49-F238E27FC236}">
              <a16:creationId xmlns:a16="http://schemas.microsoft.com/office/drawing/2014/main" id="{44CD2AA5-3CB9-4BCD-A4A6-47865F7BFFA4}"/>
            </a:ext>
          </a:extLst>
        </xdr:cNvPr>
        <xdr:cNvSpPr txBox="1"/>
      </xdr:nvSpPr>
      <xdr:spPr>
        <a:xfrm>
          <a:off x="22199600" y="10421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7" name="フローチャート: 判断 596">
          <a:extLst>
            <a:ext uri="{FF2B5EF4-FFF2-40B4-BE49-F238E27FC236}">
              <a16:creationId xmlns:a16="http://schemas.microsoft.com/office/drawing/2014/main" id="{3D08AB0A-87B4-42DA-99D9-C020DF53D26B}"/>
            </a:ext>
          </a:extLst>
        </xdr:cNvPr>
        <xdr:cNvSpPr/>
      </xdr:nvSpPr>
      <xdr:spPr>
        <a:xfrm>
          <a:off x="221107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8" name="フローチャート: 判断 597">
          <a:extLst>
            <a:ext uri="{FF2B5EF4-FFF2-40B4-BE49-F238E27FC236}">
              <a16:creationId xmlns:a16="http://schemas.microsoft.com/office/drawing/2014/main" id="{1ADE5014-DCCF-4195-89A4-C5AE7523AB27}"/>
            </a:ext>
          </a:extLst>
        </xdr:cNvPr>
        <xdr:cNvSpPr/>
      </xdr:nvSpPr>
      <xdr:spPr>
        <a:xfrm>
          <a:off x="21272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9" name="フローチャート: 判断 598">
          <a:extLst>
            <a:ext uri="{FF2B5EF4-FFF2-40B4-BE49-F238E27FC236}">
              <a16:creationId xmlns:a16="http://schemas.microsoft.com/office/drawing/2014/main" id="{3C3E0D64-6DB7-4149-91B5-92F53596BE77}"/>
            </a:ext>
          </a:extLst>
        </xdr:cNvPr>
        <xdr:cNvSpPr/>
      </xdr:nvSpPr>
      <xdr:spPr>
        <a:xfrm>
          <a:off x="20383500" y="1057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00" name="フローチャート: 判断 599">
          <a:extLst>
            <a:ext uri="{FF2B5EF4-FFF2-40B4-BE49-F238E27FC236}">
              <a16:creationId xmlns:a16="http://schemas.microsoft.com/office/drawing/2014/main" id="{CD10591D-291C-4319-9192-625C44988710}"/>
            </a:ext>
          </a:extLst>
        </xdr:cNvPr>
        <xdr:cNvSpPr/>
      </xdr:nvSpPr>
      <xdr:spPr>
        <a:xfrm>
          <a:off x="19494500" y="1057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01" name="フローチャート: 判断 600">
          <a:extLst>
            <a:ext uri="{FF2B5EF4-FFF2-40B4-BE49-F238E27FC236}">
              <a16:creationId xmlns:a16="http://schemas.microsoft.com/office/drawing/2014/main" id="{BDBBAB1E-D006-42B5-8561-B7E020F8DBD4}"/>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7525C9B-1CE7-4E83-A6DB-8636417BC3D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EF71A7DE-5106-47E2-BFDA-9AAB8A3F4D5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FB18E9A7-9469-4AB5-A8B2-8D25965AC3D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5D5D0D8-623D-4B77-9791-0A522C81B61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DC2BADCC-7B90-4226-B4FF-A910AA0CD5B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135128</xdr:rowOff>
    </xdr:from>
    <xdr:to>
      <xdr:col>116</xdr:col>
      <xdr:colOff>114300</xdr:colOff>
      <xdr:row>62</xdr:row>
      <xdr:rowOff>65278</xdr:rowOff>
    </xdr:to>
    <xdr:sp macro="" textlink="">
      <xdr:nvSpPr>
        <xdr:cNvPr id="607" name="楕円 606">
          <a:extLst>
            <a:ext uri="{FF2B5EF4-FFF2-40B4-BE49-F238E27FC236}">
              <a16:creationId xmlns:a16="http://schemas.microsoft.com/office/drawing/2014/main" id="{DFABAD4E-9B3B-4F85-86AB-EB5C7EC0D2E9}"/>
            </a:ext>
          </a:extLst>
        </xdr:cNvPr>
        <xdr:cNvSpPr/>
      </xdr:nvSpPr>
      <xdr:spPr>
        <a:xfrm>
          <a:off x="22110700" y="1059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113555</xdr:rowOff>
    </xdr:from>
    <xdr:ext cx="469744" cy="259045"/>
    <xdr:sp macro="" textlink="">
      <xdr:nvSpPr>
        <xdr:cNvPr id="608" name="【学校施設】&#10;一人当たり面積該当値テキスト">
          <a:extLst>
            <a:ext uri="{FF2B5EF4-FFF2-40B4-BE49-F238E27FC236}">
              <a16:creationId xmlns:a16="http://schemas.microsoft.com/office/drawing/2014/main" id="{0C3294BC-9E6C-4202-8209-E00F52CE4862}"/>
            </a:ext>
          </a:extLst>
        </xdr:cNvPr>
        <xdr:cNvSpPr txBox="1"/>
      </xdr:nvSpPr>
      <xdr:spPr>
        <a:xfrm>
          <a:off x="22199600" y="1057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130556</xdr:rowOff>
    </xdr:from>
    <xdr:to>
      <xdr:col>112</xdr:col>
      <xdr:colOff>38100</xdr:colOff>
      <xdr:row>62</xdr:row>
      <xdr:rowOff>60706</xdr:rowOff>
    </xdr:to>
    <xdr:sp macro="" textlink="">
      <xdr:nvSpPr>
        <xdr:cNvPr id="609" name="楕円 608">
          <a:extLst>
            <a:ext uri="{FF2B5EF4-FFF2-40B4-BE49-F238E27FC236}">
              <a16:creationId xmlns:a16="http://schemas.microsoft.com/office/drawing/2014/main" id="{629A995C-28BE-4884-82FD-81F3CA4FEE71}"/>
            </a:ext>
          </a:extLst>
        </xdr:cNvPr>
        <xdr:cNvSpPr/>
      </xdr:nvSpPr>
      <xdr:spPr>
        <a:xfrm>
          <a:off x="21272500" y="1058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9906</xdr:rowOff>
    </xdr:from>
    <xdr:to>
      <xdr:col>116</xdr:col>
      <xdr:colOff>63500</xdr:colOff>
      <xdr:row>62</xdr:row>
      <xdr:rowOff>14478</xdr:rowOff>
    </xdr:to>
    <xdr:cxnSp macro="">
      <xdr:nvCxnSpPr>
        <xdr:cNvPr id="610" name="直線コネクタ 609">
          <a:extLst>
            <a:ext uri="{FF2B5EF4-FFF2-40B4-BE49-F238E27FC236}">
              <a16:creationId xmlns:a16="http://schemas.microsoft.com/office/drawing/2014/main" id="{E0811B9C-8728-413C-BAA7-F381735CF3D6}"/>
            </a:ext>
          </a:extLst>
        </xdr:cNvPr>
        <xdr:cNvCxnSpPr/>
      </xdr:nvCxnSpPr>
      <xdr:spPr>
        <a:xfrm>
          <a:off x="21323300" y="1063980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76454</xdr:rowOff>
    </xdr:from>
    <xdr:to>
      <xdr:col>107</xdr:col>
      <xdr:colOff>101600</xdr:colOff>
      <xdr:row>62</xdr:row>
      <xdr:rowOff>6604</xdr:rowOff>
    </xdr:to>
    <xdr:sp macro="" textlink="">
      <xdr:nvSpPr>
        <xdr:cNvPr id="611" name="楕円 610">
          <a:extLst>
            <a:ext uri="{FF2B5EF4-FFF2-40B4-BE49-F238E27FC236}">
              <a16:creationId xmlns:a16="http://schemas.microsoft.com/office/drawing/2014/main" id="{B0FA04E9-B052-4077-B35B-1EBA1C61FF91}"/>
            </a:ext>
          </a:extLst>
        </xdr:cNvPr>
        <xdr:cNvSpPr/>
      </xdr:nvSpPr>
      <xdr:spPr>
        <a:xfrm>
          <a:off x="20383500" y="1053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127254</xdr:rowOff>
    </xdr:from>
    <xdr:to>
      <xdr:col>111</xdr:col>
      <xdr:colOff>177800</xdr:colOff>
      <xdr:row>62</xdr:row>
      <xdr:rowOff>9906</xdr:rowOff>
    </xdr:to>
    <xdr:cxnSp macro="">
      <xdr:nvCxnSpPr>
        <xdr:cNvPr id="612" name="直線コネクタ 611">
          <a:extLst>
            <a:ext uri="{FF2B5EF4-FFF2-40B4-BE49-F238E27FC236}">
              <a16:creationId xmlns:a16="http://schemas.microsoft.com/office/drawing/2014/main" id="{441F48A1-408A-4074-8120-E0C750F4E190}"/>
            </a:ext>
          </a:extLst>
        </xdr:cNvPr>
        <xdr:cNvCxnSpPr/>
      </xdr:nvCxnSpPr>
      <xdr:spPr>
        <a:xfrm>
          <a:off x="20434300" y="10585704"/>
          <a:ext cx="889000" cy="5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92837</xdr:rowOff>
    </xdr:from>
    <xdr:to>
      <xdr:col>102</xdr:col>
      <xdr:colOff>165100</xdr:colOff>
      <xdr:row>62</xdr:row>
      <xdr:rowOff>22987</xdr:rowOff>
    </xdr:to>
    <xdr:sp macro="" textlink="">
      <xdr:nvSpPr>
        <xdr:cNvPr id="613" name="楕円 612">
          <a:extLst>
            <a:ext uri="{FF2B5EF4-FFF2-40B4-BE49-F238E27FC236}">
              <a16:creationId xmlns:a16="http://schemas.microsoft.com/office/drawing/2014/main" id="{A79EC5E4-63B5-4345-9181-E6B47A501280}"/>
            </a:ext>
          </a:extLst>
        </xdr:cNvPr>
        <xdr:cNvSpPr/>
      </xdr:nvSpPr>
      <xdr:spPr>
        <a:xfrm>
          <a:off x="19494500" y="1055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127254</xdr:rowOff>
    </xdr:from>
    <xdr:to>
      <xdr:col>107</xdr:col>
      <xdr:colOff>50800</xdr:colOff>
      <xdr:row>61</xdr:row>
      <xdr:rowOff>143637</xdr:rowOff>
    </xdr:to>
    <xdr:cxnSp macro="">
      <xdr:nvCxnSpPr>
        <xdr:cNvPr id="614" name="直線コネクタ 613">
          <a:extLst>
            <a:ext uri="{FF2B5EF4-FFF2-40B4-BE49-F238E27FC236}">
              <a16:creationId xmlns:a16="http://schemas.microsoft.com/office/drawing/2014/main" id="{A7B63748-EB64-4D2A-9683-5AD91813E351}"/>
            </a:ext>
          </a:extLst>
        </xdr:cNvPr>
        <xdr:cNvCxnSpPr/>
      </xdr:nvCxnSpPr>
      <xdr:spPr>
        <a:xfrm flipV="1">
          <a:off x="19545300" y="10585704"/>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106934</xdr:rowOff>
    </xdr:from>
    <xdr:to>
      <xdr:col>98</xdr:col>
      <xdr:colOff>38100</xdr:colOff>
      <xdr:row>62</xdr:row>
      <xdr:rowOff>37084</xdr:rowOff>
    </xdr:to>
    <xdr:sp macro="" textlink="">
      <xdr:nvSpPr>
        <xdr:cNvPr id="615" name="楕円 614">
          <a:extLst>
            <a:ext uri="{FF2B5EF4-FFF2-40B4-BE49-F238E27FC236}">
              <a16:creationId xmlns:a16="http://schemas.microsoft.com/office/drawing/2014/main" id="{FDF9ACB8-2079-4C1E-A499-BC53C2635952}"/>
            </a:ext>
          </a:extLst>
        </xdr:cNvPr>
        <xdr:cNvSpPr/>
      </xdr:nvSpPr>
      <xdr:spPr>
        <a:xfrm>
          <a:off x="18605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143637</xdr:rowOff>
    </xdr:from>
    <xdr:to>
      <xdr:col>102</xdr:col>
      <xdr:colOff>114300</xdr:colOff>
      <xdr:row>61</xdr:row>
      <xdr:rowOff>157734</xdr:rowOff>
    </xdr:to>
    <xdr:cxnSp macro="">
      <xdr:nvCxnSpPr>
        <xdr:cNvPr id="616" name="直線コネクタ 615">
          <a:extLst>
            <a:ext uri="{FF2B5EF4-FFF2-40B4-BE49-F238E27FC236}">
              <a16:creationId xmlns:a16="http://schemas.microsoft.com/office/drawing/2014/main" id="{8C5AB796-C7CD-4AA7-9105-029B22FB9B5A}"/>
            </a:ext>
          </a:extLst>
        </xdr:cNvPr>
        <xdr:cNvCxnSpPr/>
      </xdr:nvCxnSpPr>
      <xdr:spPr>
        <a:xfrm flipV="1">
          <a:off x="18656300" y="10602087"/>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617" name="n_1aveValue【学校施設】&#10;一人当たり面積">
          <a:extLst>
            <a:ext uri="{FF2B5EF4-FFF2-40B4-BE49-F238E27FC236}">
              <a16:creationId xmlns:a16="http://schemas.microsoft.com/office/drawing/2014/main" id="{A933B2A3-D048-4A55-9377-0298D9EC19C1}"/>
            </a:ext>
          </a:extLst>
        </xdr:cNvPr>
        <xdr:cNvSpPr txBox="1"/>
      </xdr:nvSpPr>
      <xdr:spPr>
        <a:xfrm>
          <a:off x="21075727" y="1034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35069</xdr:rowOff>
    </xdr:from>
    <xdr:ext cx="469744" cy="259045"/>
    <xdr:sp macro="" textlink="">
      <xdr:nvSpPr>
        <xdr:cNvPr id="618" name="n_2aveValue【学校施設】&#10;一人当たり面積">
          <a:extLst>
            <a:ext uri="{FF2B5EF4-FFF2-40B4-BE49-F238E27FC236}">
              <a16:creationId xmlns:a16="http://schemas.microsoft.com/office/drawing/2014/main" id="{E3114E2E-2A27-4A9A-A580-D2547BFB6A95}"/>
            </a:ext>
          </a:extLst>
        </xdr:cNvPr>
        <xdr:cNvSpPr txBox="1"/>
      </xdr:nvSpPr>
      <xdr:spPr>
        <a:xfrm>
          <a:off x="20199427" y="1066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42689</xdr:rowOff>
    </xdr:from>
    <xdr:ext cx="469744" cy="259045"/>
    <xdr:sp macro="" textlink="">
      <xdr:nvSpPr>
        <xdr:cNvPr id="619" name="n_3aveValue【学校施設】&#10;一人当たり面積">
          <a:extLst>
            <a:ext uri="{FF2B5EF4-FFF2-40B4-BE49-F238E27FC236}">
              <a16:creationId xmlns:a16="http://schemas.microsoft.com/office/drawing/2014/main" id="{2CCE0874-137E-4716-B55A-C36A34E3219B}"/>
            </a:ext>
          </a:extLst>
        </xdr:cNvPr>
        <xdr:cNvSpPr txBox="1"/>
      </xdr:nvSpPr>
      <xdr:spPr>
        <a:xfrm>
          <a:off x="19310427" y="10672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620" name="n_4aveValue【学校施設】&#10;一人当たり面積">
          <a:extLst>
            <a:ext uri="{FF2B5EF4-FFF2-40B4-BE49-F238E27FC236}">
              <a16:creationId xmlns:a16="http://schemas.microsoft.com/office/drawing/2014/main" id="{6BF5F992-8553-4654-9204-DFF7CBAB4ACE}"/>
            </a:ext>
          </a:extLst>
        </xdr:cNvPr>
        <xdr:cNvSpPr txBox="1"/>
      </xdr:nvSpPr>
      <xdr:spPr>
        <a:xfrm>
          <a:off x="18421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51833</xdr:rowOff>
    </xdr:from>
    <xdr:ext cx="469744" cy="259045"/>
    <xdr:sp macro="" textlink="">
      <xdr:nvSpPr>
        <xdr:cNvPr id="621" name="n_1mainValue【学校施設】&#10;一人当たり面積">
          <a:extLst>
            <a:ext uri="{FF2B5EF4-FFF2-40B4-BE49-F238E27FC236}">
              <a16:creationId xmlns:a16="http://schemas.microsoft.com/office/drawing/2014/main" id="{70DD3E7B-1677-4D38-95E2-4111F88F537D}"/>
            </a:ext>
          </a:extLst>
        </xdr:cNvPr>
        <xdr:cNvSpPr txBox="1"/>
      </xdr:nvSpPr>
      <xdr:spPr>
        <a:xfrm>
          <a:off x="21075727" y="1068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23131</xdr:rowOff>
    </xdr:from>
    <xdr:ext cx="469744" cy="259045"/>
    <xdr:sp macro="" textlink="">
      <xdr:nvSpPr>
        <xdr:cNvPr id="622" name="n_2mainValue【学校施設】&#10;一人当たり面積">
          <a:extLst>
            <a:ext uri="{FF2B5EF4-FFF2-40B4-BE49-F238E27FC236}">
              <a16:creationId xmlns:a16="http://schemas.microsoft.com/office/drawing/2014/main" id="{7735911C-14A0-46E0-9EDD-B1642C4FB42E}"/>
            </a:ext>
          </a:extLst>
        </xdr:cNvPr>
        <xdr:cNvSpPr txBox="1"/>
      </xdr:nvSpPr>
      <xdr:spPr>
        <a:xfrm>
          <a:off x="20199427" y="1031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39514</xdr:rowOff>
    </xdr:from>
    <xdr:ext cx="469744" cy="259045"/>
    <xdr:sp macro="" textlink="">
      <xdr:nvSpPr>
        <xdr:cNvPr id="623" name="n_3mainValue【学校施設】&#10;一人当たり面積">
          <a:extLst>
            <a:ext uri="{FF2B5EF4-FFF2-40B4-BE49-F238E27FC236}">
              <a16:creationId xmlns:a16="http://schemas.microsoft.com/office/drawing/2014/main" id="{1ABE2314-3D90-462A-8EE3-BE86723F75CD}"/>
            </a:ext>
          </a:extLst>
        </xdr:cNvPr>
        <xdr:cNvSpPr txBox="1"/>
      </xdr:nvSpPr>
      <xdr:spPr>
        <a:xfrm>
          <a:off x="19310427" y="1032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53611</xdr:rowOff>
    </xdr:from>
    <xdr:ext cx="469744" cy="259045"/>
    <xdr:sp macro="" textlink="">
      <xdr:nvSpPr>
        <xdr:cNvPr id="624" name="n_4mainValue【学校施設】&#10;一人当たり面積">
          <a:extLst>
            <a:ext uri="{FF2B5EF4-FFF2-40B4-BE49-F238E27FC236}">
              <a16:creationId xmlns:a16="http://schemas.microsoft.com/office/drawing/2014/main" id="{64B8377D-4176-491B-B8F3-85DD51C6C822}"/>
            </a:ext>
          </a:extLst>
        </xdr:cNvPr>
        <xdr:cNvSpPr txBox="1"/>
      </xdr:nvSpPr>
      <xdr:spPr>
        <a:xfrm>
          <a:off x="18421427" y="1034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5D546DB5-ABE9-4F33-A060-D6911DAAAAA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C2B3B755-DBE5-4585-98B8-1C0F70BE21F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878A90A9-4FAC-4B22-9C27-E96FB16F132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292902AF-E400-4112-9BB6-DA5149BD006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1B430ACC-A589-43EB-BDD3-5569D431781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A10FCD9-0DC6-41F6-83DE-474F9EC03CE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41010612-8E54-4781-85B9-4B1CAE50AFA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C5EC0859-9666-466B-9A12-A6B4FF5B6F1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265B2A0A-162C-4F45-818D-97A66BD8142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98EC6AC8-028C-496B-B6E2-D39B072D38A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10ED81B-D193-40FC-8879-4EFFB4E6FC6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284EE89F-1B8F-460B-97C8-8F97451800FB}"/>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0FA7766D-51D9-457B-9423-8DDAEC022224}"/>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10692892-9ADC-411E-9E83-2661FF33399B}"/>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1C27D4DA-92F6-4825-8305-68F75DF53AC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905ACFBB-F6C1-4FA9-BBA1-1AC4A3E9151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703BA864-E70F-42A8-8DEA-02BB43AA5DA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9AF2939F-28B5-4354-B3EA-8009BCBFE87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BB6E44B1-06B7-4FCE-B665-C8E554CF7A5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03DE7F6D-D815-4C94-8A97-6BFC0AB7A93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6B2CA083-18C7-4906-B7AD-E5C0B842A83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2EFB5B32-09A4-4601-985C-E4A94F40652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3B08074D-AFD4-4E98-9F5F-D16F20C06BD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AD3F2395-F28D-4BB2-87DD-DB29BD775FE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8ACFF7F7-8703-462D-ADB9-3F2DCAA443F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1E48169A-DECB-498D-9F12-A7DC64D75387}"/>
            </a:ext>
          </a:extLst>
        </xdr:cNvPr>
        <xdr:cNvCxnSpPr/>
      </xdr:nvCxnSpPr>
      <xdr:spPr>
        <a:xfrm flipV="1">
          <a:off x="16318864" y="13440592"/>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9077C802-BCE8-4426-A966-7D661A2C0132}"/>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5E8DD511-156E-40EE-8A07-9F2E2D4DBF9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340478" cy="259045"/>
    <xdr:sp macro="" textlink="">
      <xdr:nvSpPr>
        <xdr:cNvPr id="653" name="【児童館】&#10;有形固定資産減価償却率最大値テキスト">
          <a:extLst>
            <a:ext uri="{FF2B5EF4-FFF2-40B4-BE49-F238E27FC236}">
              <a16:creationId xmlns:a16="http://schemas.microsoft.com/office/drawing/2014/main" id="{CFD25BEE-A188-417F-8488-A8CDBFFAFEBF}"/>
            </a:ext>
          </a:extLst>
        </xdr:cNvPr>
        <xdr:cNvSpPr txBox="1"/>
      </xdr:nvSpPr>
      <xdr:spPr>
        <a:xfrm>
          <a:off x="16357600" y="1321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654" name="直線コネクタ 653">
          <a:extLst>
            <a:ext uri="{FF2B5EF4-FFF2-40B4-BE49-F238E27FC236}">
              <a16:creationId xmlns:a16="http://schemas.microsoft.com/office/drawing/2014/main" id="{31DDA0F9-67D6-4968-8DBD-9E781925845D}"/>
            </a:ext>
          </a:extLst>
        </xdr:cNvPr>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134275</xdr:rowOff>
    </xdr:from>
    <xdr:ext cx="405111" cy="259045"/>
    <xdr:sp macro="" textlink="">
      <xdr:nvSpPr>
        <xdr:cNvPr id="655" name="【児童館】&#10;有形固定資産減価償却率平均値テキスト">
          <a:extLst>
            <a:ext uri="{FF2B5EF4-FFF2-40B4-BE49-F238E27FC236}">
              <a16:creationId xmlns:a16="http://schemas.microsoft.com/office/drawing/2014/main" id="{053C06F9-5FB2-4202-9935-96F66A0CAA3F}"/>
            </a:ext>
          </a:extLst>
        </xdr:cNvPr>
        <xdr:cNvSpPr txBox="1"/>
      </xdr:nvSpPr>
      <xdr:spPr>
        <a:xfrm>
          <a:off x="16357600" y="14021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111398</xdr:rowOff>
    </xdr:from>
    <xdr:to>
      <xdr:col>85</xdr:col>
      <xdr:colOff>177800</xdr:colOff>
      <xdr:row>83</xdr:row>
      <xdr:rowOff>41548</xdr:rowOff>
    </xdr:to>
    <xdr:sp macro="" textlink="">
      <xdr:nvSpPr>
        <xdr:cNvPr id="656" name="フローチャート: 判断 655">
          <a:extLst>
            <a:ext uri="{FF2B5EF4-FFF2-40B4-BE49-F238E27FC236}">
              <a16:creationId xmlns:a16="http://schemas.microsoft.com/office/drawing/2014/main" id="{F78E2258-3D41-445A-ABC8-78671DF5849D}"/>
            </a:ext>
          </a:extLst>
        </xdr:cNvPr>
        <xdr:cNvSpPr/>
      </xdr:nvSpPr>
      <xdr:spPr>
        <a:xfrm>
          <a:off x="16268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85271</xdr:rowOff>
    </xdr:from>
    <xdr:to>
      <xdr:col>81</xdr:col>
      <xdr:colOff>101600</xdr:colOff>
      <xdr:row>83</xdr:row>
      <xdr:rowOff>15421</xdr:rowOff>
    </xdr:to>
    <xdr:sp macro="" textlink="">
      <xdr:nvSpPr>
        <xdr:cNvPr id="657" name="フローチャート: 判断 656">
          <a:extLst>
            <a:ext uri="{FF2B5EF4-FFF2-40B4-BE49-F238E27FC236}">
              <a16:creationId xmlns:a16="http://schemas.microsoft.com/office/drawing/2014/main" id="{CA3039EF-B7E0-4FB6-801E-75BF5C8BF0BF}"/>
            </a:ext>
          </a:extLst>
        </xdr:cNvPr>
        <xdr:cNvSpPr/>
      </xdr:nvSpPr>
      <xdr:spPr>
        <a:xfrm>
          <a:off x="15430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50981</xdr:rowOff>
    </xdr:from>
    <xdr:to>
      <xdr:col>76</xdr:col>
      <xdr:colOff>165100</xdr:colOff>
      <xdr:row>82</xdr:row>
      <xdr:rowOff>152581</xdr:rowOff>
    </xdr:to>
    <xdr:sp macro="" textlink="">
      <xdr:nvSpPr>
        <xdr:cNvPr id="658" name="フローチャート: 判断 657">
          <a:extLst>
            <a:ext uri="{FF2B5EF4-FFF2-40B4-BE49-F238E27FC236}">
              <a16:creationId xmlns:a16="http://schemas.microsoft.com/office/drawing/2014/main" id="{5EDDEAC7-F4F0-40CF-B208-CE64E6FB0B88}"/>
            </a:ext>
          </a:extLst>
        </xdr:cNvPr>
        <xdr:cNvSpPr/>
      </xdr:nvSpPr>
      <xdr:spPr>
        <a:xfrm>
          <a:off x="145415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xdr:rowOff>
    </xdr:from>
    <xdr:to>
      <xdr:col>72</xdr:col>
      <xdr:colOff>38100</xdr:colOff>
      <xdr:row>82</xdr:row>
      <xdr:rowOff>116658</xdr:rowOff>
    </xdr:to>
    <xdr:sp macro="" textlink="">
      <xdr:nvSpPr>
        <xdr:cNvPr id="659" name="フローチャート: 判断 658">
          <a:extLst>
            <a:ext uri="{FF2B5EF4-FFF2-40B4-BE49-F238E27FC236}">
              <a16:creationId xmlns:a16="http://schemas.microsoft.com/office/drawing/2014/main" id="{B32534BD-844F-49AF-ACC0-5C3818ACA477}"/>
            </a:ext>
          </a:extLst>
        </xdr:cNvPr>
        <xdr:cNvSpPr/>
      </xdr:nvSpPr>
      <xdr:spPr>
        <a:xfrm>
          <a:off x="13652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660" name="フローチャート: 判断 659">
          <a:extLst>
            <a:ext uri="{FF2B5EF4-FFF2-40B4-BE49-F238E27FC236}">
              <a16:creationId xmlns:a16="http://schemas.microsoft.com/office/drawing/2014/main" id="{0FC43FA2-40C0-408D-B979-E4B375DFD3F9}"/>
            </a:ext>
          </a:extLst>
        </xdr:cNvPr>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09CBFBD-F4B6-409F-A5C9-0E33282AD64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C9A255EC-7192-4A37-9852-DDADD148FD3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E41AA29-7AAE-46F6-8BAD-3379332C42D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F40C20DA-10DB-4D51-87E9-544B2038516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F7940FAF-CED6-4D1E-B0EA-25F48B6CEA5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33020</xdr:rowOff>
    </xdr:from>
    <xdr:to>
      <xdr:col>85</xdr:col>
      <xdr:colOff>177800</xdr:colOff>
      <xdr:row>85</xdr:row>
      <xdr:rowOff>134620</xdr:rowOff>
    </xdr:to>
    <xdr:sp macro="" textlink="">
      <xdr:nvSpPr>
        <xdr:cNvPr id="666" name="楕円 665">
          <a:extLst>
            <a:ext uri="{FF2B5EF4-FFF2-40B4-BE49-F238E27FC236}">
              <a16:creationId xmlns:a16="http://schemas.microsoft.com/office/drawing/2014/main" id="{2DEA1894-2D52-4DE0-A4E5-7E37F3A6E1DC}"/>
            </a:ext>
          </a:extLst>
        </xdr:cNvPr>
        <xdr:cNvSpPr/>
      </xdr:nvSpPr>
      <xdr:spPr>
        <a:xfrm>
          <a:off x="162687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11447</xdr:rowOff>
    </xdr:from>
    <xdr:ext cx="405111" cy="259045"/>
    <xdr:sp macro="" textlink="">
      <xdr:nvSpPr>
        <xdr:cNvPr id="667" name="【児童館】&#10;有形固定資産減価償却率該当値テキスト">
          <a:extLst>
            <a:ext uri="{FF2B5EF4-FFF2-40B4-BE49-F238E27FC236}">
              <a16:creationId xmlns:a16="http://schemas.microsoft.com/office/drawing/2014/main" id="{A5AA7288-16F2-44AB-AD1A-0755651A3B17}"/>
            </a:ext>
          </a:extLst>
        </xdr:cNvPr>
        <xdr:cNvSpPr txBox="1"/>
      </xdr:nvSpPr>
      <xdr:spPr>
        <a:xfrm>
          <a:off x="16357600" y="1458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168548</xdr:rowOff>
    </xdr:from>
    <xdr:to>
      <xdr:col>81</xdr:col>
      <xdr:colOff>101600</xdr:colOff>
      <xdr:row>85</xdr:row>
      <xdr:rowOff>98698</xdr:rowOff>
    </xdr:to>
    <xdr:sp macro="" textlink="">
      <xdr:nvSpPr>
        <xdr:cNvPr id="668" name="楕円 667">
          <a:extLst>
            <a:ext uri="{FF2B5EF4-FFF2-40B4-BE49-F238E27FC236}">
              <a16:creationId xmlns:a16="http://schemas.microsoft.com/office/drawing/2014/main" id="{12A064E6-CEAE-4504-B312-4F0C97B4CEF1}"/>
            </a:ext>
          </a:extLst>
        </xdr:cNvPr>
        <xdr:cNvSpPr/>
      </xdr:nvSpPr>
      <xdr:spPr>
        <a:xfrm>
          <a:off x="15430500" y="1457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47898</xdr:rowOff>
    </xdr:from>
    <xdr:to>
      <xdr:col>85</xdr:col>
      <xdr:colOff>127000</xdr:colOff>
      <xdr:row>85</xdr:row>
      <xdr:rowOff>83820</xdr:rowOff>
    </xdr:to>
    <xdr:cxnSp macro="">
      <xdr:nvCxnSpPr>
        <xdr:cNvPr id="669" name="直線コネクタ 668">
          <a:extLst>
            <a:ext uri="{FF2B5EF4-FFF2-40B4-BE49-F238E27FC236}">
              <a16:creationId xmlns:a16="http://schemas.microsoft.com/office/drawing/2014/main" id="{1E732462-CA64-414D-90C5-C65D9AA7D0CE}"/>
            </a:ext>
          </a:extLst>
        </xdr:cNvPr>
        <xdr:cNvCxnSpPr/>
      </xdr:nvCxnSpPr>
      <xdr:spPr>
        <a:xfrm>
          <a:off x="15481300" y="14621148"/>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134257</xdr:rowOff>
    </xdr:from>
    <xdr:to>
      <xdr:col>76</xdr:col>
      <xdr:colOff>165100</xdr:colOff>
      <xdr:row>85</xdr:row>
      <xdr:rowOff>64407</xdr:rowOff>
    </xdr:to>
    <xdr:sp macro="" textlink="">
      <xdr:nvSpPr>
        <xdr:cNvPr id="670" name="楕円 669">
          <a:extLst>
            <a:ext uri="{FF2B5EF4-FFF2-40B4-BE49-F238E27FC236}">
              <a16:creationId xmlns:a16="http://schemas.microsoft.com/office/drawing/2014/main" id="{DAD6551B-FE87-4803-8F8F-FD426DC054A6}"/>
            </a:ext>
          </a:extLst>
        </xdr:cNvPr>
        <xdr:cNvSpPr/>
      </xdr:nvSpPr>
      <xdr:spPr>
        <a:xfrm>
          <a:off x="145415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13607</xdr:rowOff>
    </xdr:from>
    <xdr:to>
      <xdr:col>81</xdr:col>
      <xdr:colOff>50800</xdr:colOff>
      <xdr:row>85</xdr:row>
      <xdr:rowOff>47898</xdr:rowOff>
    </xdr:to>
    <xdr:cxnSp macro="">
      <xdr:nvCxnSpPr>
        <xdr:cNvPr id="671" name="直線コネクタ 670">
          <a:extLst>
            <a:ext uri="{FF2B5EF4-FFF2-40B4-BE49-F238E27FC236}">
              <a16:creationId xmlns:a16="http://schemas.microsoft.com/office/drawing/2014/main" id="{BDD8D058-ABF7-43DC-9EFB-15CCE2210AFC}"/>
            </a:ext>
          </a:extLst>
        </xdr:cNvPr>
        <xdr:cNvCxnSpPr/>
      </xdr:nvCxnSpPr>
      <xdr:spPr>
        <a:xfrm>
          <a:off x="14592300" y="1458685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98334</xdr:rowOff>
    </xdr:from>
    <xdr:to>
      <xdr:col>72</xdr:col>
      <xdr:colOff>38100</xdr:colOff>
      <xdr:row>85</xdr:row>
      <xdr:rowOff>28484</xdr:rowOff>
    </xdr:to>
    <xdr:sp macro="" textlink="">
      <xdr:nvSpPr>
        <xdr:cNvPr id="672" name="楕円 671">
          <a:extLst>
            <a:ext uri="{FF2B5EF4-FFF2-40B4-BE49-F238E27FC236}">
              <a16:creationId xmlns:a16="http://schemas.microsoft.com/office/drawing/2014/main" id="{C80AEB92-623F-4B37-B813-7C9841A2284B}"/>
            </a:ext>
          </a:extLst>
        </xdr:cNvPr>
        <xdr:cNvSpPr/>
      </xdr:nvSpPr>
      <xdr:spPr>
        <a:xfrm>
          <a:off x="13652500" y="1450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149134</xdr:rowOff>
    </xdr:from>
    <xdr:to>
      <xdr:col>76</xdr:col>
      <xdr:colOff>114300</xdr:colOff>
      <xdr:row>85</xdr:row>
      <xdr:rowOff>13607</xdr:rowOff>
    </xdr:to>
    <xdr:cxnSp macro="">
      <xdr:nvCxnSpPr>
        <xdr:cNvPr id="673" name="直線コネクタ 672">
          <a:extLst>
            <a:ext uri="{FF2B5EF4-FFF2-40B4-BE49-F238E27FC236}">
              <a16:creationId xmlns:a16="http://schemas.microsoft.com/office/drawing/2014/main" id="{321A0CCB-6F06-4C95-9606-58402313CDF6}"/>
            </a:ext>
          </a:extLst>
        </xdr:cNvPr>
        <xdr:cNvCxnSpPr/>
      </xdr:nvCxnSpPr>
      <xdr:spPr>
        <a:xfrm>
          <a:off x="13703300" y="145509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26488</xdr:rowOff>
    </xdr:from>
    <xdr:to>
      <xdr:col>67</xdr:col>
      <xdr:colOff>101600</xdr:colOff>
      <xdr:row>84</xdr:row>
      <xdr:rowOff>128088</xdr:rowOff>
    </xdr:to>
    <xdr:sp macro="" textlink="">
      <xdr:nvSpPr>
        <xdr:cNvPr id="674" name="楕円 673">
          <a:extLst>
            <a:ext uri="{FF2B5EF4-FFF2-40B4-BE49-F238E27FC236}">
              <a16:creationId xmlns:a16="http://schemas.microsoft.com/office/drawing/2014/main" id="{65421B6B-DFD8-4F25-9191-2D22DBDE883A}"/>
            </a:ext>
          </a:extLst>
        </xdr:cNvPr>
        <xdr:cNvSpPr/>
      </xdr:nvSpPr>
      <xdr:spPr>
        <a:xfrm>
          <a:off x="12763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77288</xdr:rowOff>
    </xdr:from>
    <xdr:to>
      <xdr:col>71</xdr:col>
      <xdr:colOff>177800</xdr:colOff>
      <xdr:row>84</xdr:row>
      <xdr:rowOff>149134</xdr:rowOff>
    </xdr:to>
    <xdr:cxnSp macro="">
      <xdr:nvCxnSpPr>
        <xdr:cNvPr id="675" name="直線コネクタ 674">
          <a:extLst>
            <a:ext uri="{FF2B5EF4-FFF2-40B4-BE49-F238E27FC236}">
              <a16:creationId xmlns:a16="http://schemas.microsoft.com/office/drawing/2014/main" id="{046A8BA7-F5E4-4873-8D4F-A47659B1CDA4}"/>
            </a:ext>
          </a:extLst>
        </xdr:cNvPr>
        <xdr:cNvCxnSpPr/>
      </xdr:nvCxnSpPr>
      <xdr:spPr>
        <a:xfrm>
          <a:off x="12814300" y="1447908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31948</xdr:rowOff>
    </xdr:from>
    <xdr:ext cx="405111" cy="259045"/>
    <xdr:sp macro="" textlink="">
      <xdr:nvSpPr>
        <xdr:cNvPr id="676" name="n_1aveValue【児童館】&#10;有形固定資産減価償却率">
          <a:extLst>
            <a:ext uri="{FF2B5EF4-FFF2-40B4-BE49-F238E27FC236}">
              <a16:creationId xmlns:a16="http://schemas.microsoft.com/office/drawing/2014/main" id="{674F5DF6-F0EE-4160-960E-B9758017DB11}"/>
            </a:ext>
          </a:extLst>
        </xdr:cNvPr>
        <xdr:cNvSpPr txBox="1"/>
      </xdr:nvSpPr>
      <xdr:spPr>
        <a:xfrm>
          <a:off x="15266044" y="13919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169108</xdr:rowOff>
    </xdr:from>
    <xdr:ext cx="405111" cy="259045"/>
    <xdr:sp macro="" textlink="">
      <xdr:nvSpPr>
        <xdr:cNvPr id="677" name="n_2aveValue【児童館】&#10;有形固定資産減価償却率">
          <a:extLst>
            <a:ext uri="{FF2B5EF4-FFF2-40B4-BE49-F238E27FC236}">
              <a16:creationId xmlns:a16="http://schemas.microsoft.com/office/drawing/2014/main" id="{847F3CF0-CBC3-4BC4-96B3-AF0C0A4392D6}"/>
            </a:ext>
          </a:extLst>
        </xdr:cNvPr>
        <xdr:cNvSpPr txBox="1"/>
      </xdr:nvSpPr>
      <xdr:spPr>
        <a:xfrm>
          <a:off x="14389744" y="1388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133185</xdr:rowOff>
    </xdr:from>
    <xdr:ext cx="405111" cy="259045"/>
    <xdr:sp macro="" textlink="">
      <xdr:nvSpPr>
        <xdr:cNvPr id="678" name="n_3aveValue【児童館】&#10;有形固定資産減価償却率">
          <a:extLst>
            <a:ext uri="{FF2B5EF4-FFF2-40B4-BE49-F238E27FC236}">
              <a16:creationId xmlns:a16="http://schemas.microsoft.com/office/drawing/2014/main" id="{86BE0A43-6F8C-43A2-A5A4-C939F127622F}"/>
            </a:ext>
          </a:extLst>
        </xdr:cNvPr>
        <xdr:cNvSpPr txBox="1"/>
      </xdr:nvSpPr>
      <xdr:spPr>
        <a:xfrm>
          <a:off x="13500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679" name="n_4aveValue【児童館】&#10;有形固定資産減価償却率">
          <a:extLst>
            <a:ext uri="{FF2B5EF4-FFF2-40B4-BE49-F238E27FC236}">
              <a16:creationId xmlns:a16="http://schemas.microsoft.com/office/drawing/2014/main" id="{87B2FA8A-0065-42CB-9EF5-9BFE351A6DDD}"/>
            </a:ext>
          </a:extLst>
        </xdr:cNvPr>
        <xdr:cNvSpPr txBox="1"/>
      </xdr:nvSpPr>
      <xdr:spPr>
        <a:xfrm>
          <a:off x="12611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89825</xdr:rowOff>
    </xdr:from>
    <xdr:ext cx="405111" cy="259045"/>
    <xdr:sp macro="" textlink="">
      <xdr:nvSpPr>
        <xdr:cNvPr id="680" name="n_1mainValue【児童館】&#10;有形固定資産減価償却率">
          <a:extLst>
            <a:ext uri="{FF2B5EF4-FFF2-40B4-BE49-F238E27FC236}">
              <a16:creationId xmlns:a16="http://schemas.microsoft.com/office/drawing/2014/main" id="{2A9B77EC-4B54-40B3-83E3-F51BDE26A7E0}"/>
            </a:ext>
          </a:extLst>
        </xdr:cNvPr>
        <xdr:cNvSpPr txBox="1"/>
      </xdr:nvSpPr>
      <xdr:spPr>
        <a:xfrm>
          <a:off x="15266044" y="1466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55534</xdr:rowOff>
    </xdr:from>
    <xdr:ext cx="405111" cy="259045"/>
    <xdr:sp macro="" textlink="">
      <xdr:nvSpPr>
        <xdr:cNvPr id="681" name="n_2mainValue【児童館】&#10;有形固定資産減価償却率">
          <a:extLst>
            <a:ext uri="{FF2B5EF4-FFF2-40B4-BE49-F238E27FC236}">
              <a16:creationId xmlns:a16="http://schemas.microsoft.com/office/drawing/2014/main" id="{8FBA2B7B-7855-4557-91B2-C8D53F6DCA1E}"/>
            </a:ext>
          </a:extLst>
        </xdr:cNvPr>
        <xdr:cNvSpPr txBox="1"/>
      </xdr:nvSpPr>
      <xdr:spPr>
        <a:xfrm>
          <a:off x="14389744" y="1462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19611</xdr:rowOff>
    </xdr:from>
    <xdr:ext cx="405111" cy="259045"/>
    <xdr:sp macro="" textlink="">
      <xdr:nvSpPr>
        <xdr:cNvPr id="682" name="n_3mainValue【児童館】&#10;有形固定資産減価償却率">
          <a:extLst>
            <a:ext uri="{FF2B5EF4-FFF2-40B4-BE49-F238E27FC236}">
              <a16:creationId xmlns:a16="http://schemas.microsoft.com/office/drawing/2014/main" id="{C23C58C0-E39A-4C01-B1D0-F52CF18D3BF1}"/>
            </a:ext>
          </a:extLst>
        </xdr:cNvPr>
        <xdr:cNvSpPr txBox="1"/>
      </xdr:nvSpPr>
      <xdr:spPr>
        <a:xfrm>
          <a:off x="13500744" y="1459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119215</xdr:rowOff>
    </xdr:from>
    <xdr:ext cx="405111" cy="259045"/>
    <xdr:sp macro="" textlink="">
      <xdr:nvSpPr>
        <xdr:cNvPr id="683" name="n_4mainValue【児童館】&#10;有形固定資産減価償却率">
          <a:extLst>
            <a:ext uri="{FF2B5EF4-FFF2-40B4-BE49-F238E27FC236}">
              <a16:creationId xmlns:a16="http://schemas.microsoft.com/office/drawing/2014/main" id="{AB0F6387-54F7-4AD0-9130-4E0CBE673549}"/>
            </a:ext>
          </a:extLst>
        </xdr:cNvPr>
        <xdr:cNvSpPr txBox="1"/>
      </xdr:nvSpPr>
      <xdr:spPr>
        <a:xfrm>
          <a:off x="12611744"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73B399E7-763D-413F-8AED-6815F23550E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41892A50-DBFC-4E61-A2CF-C7C8AE7DD59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3762D6AD-9A66-4155-8EBE-E0DED823688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7B490134-248E-4FE4-B47D-7536FDC7E7C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BDB019F4-4E4C-4AAD-A729-4C655FFEED5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5E06DCD2-1B32-422B-819B-2803B22042B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B022F143-D225-49D0-8C93-E5E53193BE9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5D3EB14C-AFA5-4B5A-9B1E-6554B3FEDEE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DA2F45DA-FC27-4E19-A348-FA566D850C5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1EE65D82-60BE-446E-85E1-E98C919AD66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4" name="直線コネクタ 693">
          <a:extLst>
            <a:ext uri="{FF2B5EF4-FFF2-40B4-BE49-F238E27FC236}">
              <a16:creationId xmlns:a16="http://schemas.microsoft.com/office/drawing/2014/main" id="{AA05A5F6-9448-4947-BA10-55483E9EEBF6}"/>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5" name="テキスト ボックス 694">
          <a:extLst>
            <a:ext uri="{FF2B5EF4-FFF2-40B4-BE49-F238E27FC236}">
              <a16:creationId xmlns:a16="http://schemas.microsoft.com/office/drawing/2014/main" id="{140F7ECF-CCB4-4CE3-80F7-9DFA670EFAED}"/>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6" name="直線コネクタ 695">
          <a:extLst>
            <a:ext uri="{FF2B5EF4-FFF2-40B4-BE49-F238E27FC236}">
              <a16:creationId xmlns:a16="http://schemas.microsoft.com/office/drawing/2014/main" id="{4B295579-85E5-44DC-AB29-CECD7CFEE6A2}"/>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7" name="テキスト ボックス 696">
          <a:extLst>
            <a:ext uri="{FF2B5EF4-FFF2-40B4-BE49-F238E27FC236}">
              <a16:creationId xmlns:a16="http://schemas.microsoft.com/office/drawing/2014/main" id="{D380BA11-4A32-4294-AD78-A0B16511C7C9}"/>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8" name="直線コネクタ 697">
          <a:extLst>
            <a:ext uri="{FF2B5EF4-FFF2-40B4-BE49-F238E27FC236}">
              <a16:creationId xmlns:a16="http://schemas.microsoft.com/office/drawing/2014/main" id="{99936819-3904-468A-9E4A-77E18E0EDCF8}"/>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9" name="テキスト ボックス 698">
          <a:extLst>
            <a:ext uri="{FF2B5EF4-FFF2-40B4-BE49-F238E27FC236}">
              <a16:creationId xmlns:a16="http://schemas.microsoft.com/office/drawing/2014/main" id="{3A3CD4C8-6D03-4F3E-B62B-AD2D25E0F53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00" name="直線コネクタ 699">
          <a:extLst>
            <a:ext uri="{FF2B5EF4-FFF2-40B4-BE49-F238E27FC236}">
              <a16:creationId xmlns:a16="http://schemas.microsoft.com/office/drawing/2014/main" id="{023E4EA8-0BB9-4877-AA1C-4E251167308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1" name="テキスト ボックス 700">
          <a:extLst>
            <a:ext uri="{FF2B5EF4-FFF2-40B4-BE49-F238E27FC236}">
              <a16:creationId xmlns:a16="http://schemas.microsoft.com/office/drawing/2014/main" id="{98E62A21-3330-48CC-ABF4-CEEF70397793}"/>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2" name="直線コネクタ 701">
          <a:extLst>
            <a:ext uri="{FF2B5EF4-FFF2-40B4-BE49-F238E27FC236}">
              <a16:creationId xmlns:a16="http://schemas.microsoft.com/office/drawing/2014/main" id="{E5FF850D-3409-470A-87EA-9D305F68FAB8}"/>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3" name="テキスト ボックス 702">
          <a:extLst>
            <a:ext uri="{FF2B5EF4-FFF2-40B4-BE49-F238E27FC236}">
              <a16:creationId xmlns:a16="http://schemas.microsoft.com/office/drawing/2014/main" id="{6E4A3B2A-9510-40C1-9A4D-CF16C183A6D6}"/>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4" name="直線コネクタ 703">
          <a:extLst>
            <a:ext uri="{FF2B5EF4-FFF2-40B4-BE49-F238E27FC236}">
              <a16:creationId xmlns:a16="http://schemas.microsoft.com/office/drawing/2014/main" id="{674548C9-FA2F-4A88-B5FE-A5CAB6E04C4C}"/>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5" name="テキスト ボックス 704">
          <a:extLst>
            <a:ext uri="{FF2B5EF4-FFF2-40B4-BE49-F238E27FC236}">
              <a16:creationId xmlns:a16="http://schemas.microsoft.com/office/drawing/2014/main" id="{8E6DE2ED-DEFE-4274-B679-45005D77620E}"/>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a:extLst>
            <a:ext uri="{FF2B5EF4-FFF2-40B4-BE49-F238E27FC236}">
              <a16:creationId xmlns:a16="http://schemas.microsoft.com/office/drawing/2014/main" id="{DD43957B-D4BC-4B5D-A649-5C736EA1EF1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a:extLst>
            <a:ext uri="{FF2B5EF4-FFF2-40B4-BE49-F238E27FC236}">
              <a16:creationId xmlns:a16="http://schemas.microsoft.com/office/drawing/2014/main" id="{A981CB41-138A-4671-9FBB-2A73C75F66E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a:extLst>
            <a:ext uri="{FF2B5EF4-FFF2-40B4-BE49-F238E27FC236}">
              <a16:creationId xmlns:a16="http://schemas.microsoft.com/office/drawing/2014/main" id="{4B5BCCD2-899F-46C7-852E-6CE6057DE27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70757</xdr:rowOff>
    </xdr:to>
    <xdr:cxnSp macro="">
      <xdr:nvCxnSpPr>
        <xdr:cNvPr id="709" name="直線コネクタ 708">
          <a:extLst>
            <a:ext uri="{FF2B5EF4-FFF2-40B4-BE49-F238E27FC236}">
              <a16:creationId xmlns:a16="http://schemas.microsoft.com/office/drawing/2014/main" id="{61DFDE11-5096-48A8-B6B9-551876B655E1}"/>
            </a:ext>
          </a:extLst>
        </xdr:cNvPr>
        <xdr:cNvCxnSpPr/>
      </xdr:nvCxnSpPr>
      <xdr:spPr>
        <a:xfrm flipV="1">
          <a:off x="22160864" y="134112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10" name="【児童館】&#10;一人当たり面積最小値テキスト">
          <a:extLst>
            <a:ext uri="{FF2B5EF4-FFF2-40B4-BE49-F238E27FC236}">
              <a16:creationId xmlns:a16="http://schemas.microsoft.com/office/drawing/2014/main" id="{270EDA3E-5B0D-4B31-85C1-D9EF85374391}"/>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11" name="直線コネクタ 710">
          <a:extLst>
            <a:ext uri="{FF2B5EF4-FFF2-40B4-BE49-F238E27FC236}">
              <a16:creationId xmlns:a16="http://schemas.microsoft.com/office/drawing/2014/main" id="{8A82D42E-5879-459E-86C1-EBC87F4498BE}"/>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12" name="【児童館】&#10;一人当たり面積最大値テキスト">
          <a:extLst>
            <a:ext uri="{FF2B5EF4-FFF2-40B4-BE49-F238E27FC236}">
              <a16:creationId xmlns:a16="http://schemas.microsoft.com/office/drawing/2014/main" id="{81814C53-B631-4EEB-AA4E-221BD191707A}"/>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3" name="直線コネクタ 712">
          <a:extLst>
            <a:ext uri="{FF2B5EF4-FFF2-40B4-BE49-F238E27FC236}">
              <a16:creationId xmlns:a16="http://schemas.microsoft.com/office/drawing/2014/main" id="{307613FC-9655-487B-B7B3-DAA97707C380}"/>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55534</xdr:rowOff>
    </xdr:from>
    <xdr:ext cx="469744" cy="259045"/>
    <xdr:sp macro="" textlink="">
      <xdr:nvSpPr>
        <xdr:cNvPr id="714" name="【児童館】&#10;一人当たり面積平均値テキスト">
          <a:extLst>
            <a:ext uri="{FF2B5EF4-FFF2-40B4-BE49-F238E27FC236}">
              <a16:creationId xmlns:a16="http://schemas.microsoft.com/office/drawing/2014/main" id="{A86F91A6-769C-42E8-9F54-6D71EB7FDF61}"/>
            </a:ext>
          </a:extLst>
        </xdr:cNvPr>
        <xdr:cNvSpPr txBox="1"/>
      </xdr:nvSpPr>
      <xdr:spPr>
        <a:xfrm>
          <a:off x="22199600" y="1428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715" name="フローチャート: 判断 714">
          <a:extLst>
            <a:ext uri="{FF2B5EF4-FFF2-40B4-BE49-F238E27FC236}">
              <a16:creationId xmlns:a16="http://schemas.microsoft.com/office/drawing/2014/main" id="{5E915DBA-E436-4F75-A0EF-80698EC615A3}"/>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98879</xdr:rowOff>
    </xdr:from>
    <xdr:to>
      <xdr:col>112</xdr:col>
      <xdr:colOff>38100</xdr:colOff>
      <xdr:row>84</xdr:row>
      <xdr:rowOff>29029</xdr:rowOff>
    </xdr:to>
    <xdr:sp macro="" textlink="">
      <xdr:nvSpPr>
        <xdr:cNvPr id="716" name="フローチャート: 判断 715">
          <a:extLst>
            <a:ext uri="{FF2B5EF4-FFF2-40B4-BE49-F238E27FC236}">
              <a16:creationId xmlns:a16="http://schemas.microsoft.com/office/drawing/2014/main" id="{543518C6-BAB8-4BD6-84E3-FF63AE9D3920}"/>
            </a:ext>
          </a:extLst>
        </xdr:cNvPr>
        <xdr:cNvSpPr/>
      </xdr:nvSpPr>
      <xdr:spPr>
        <a:xfrm>
          <a:off x="21272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142421</xdr:rowOff>
    </xdr:from>
    <xdr:to>
      <xdr:col>107</xdr:col>
      <xdr:colOff>101600</xdr:colOff>
      <xdr:row>84</xdr:row>
      <xdr:rowOff>72571</xdr:rowOff>
    </xdr:to>
    <xdr:sp macro="" textlink="">
      <xdr:nvSpPr>
        <xdr:cNvPr id="717" name="フローチャート: 判断 716">
          <a:extLst>
            <a:ext uri="{FF2B5EF4-FFF2-40B4-BE49-F238E27FC236}">
              <a16:creationId xmlns:a16="http://schemas.microsoft.com/office/drawing/2014/main" id="{F1F64796-1307-4685-9E06-BD9C5443ED1F}"/>
            </a:ext>
          </a:extLst>
        </xdr:cNvPr>
        <xdr:cNvSpPr/>
      </xdr:nvSpPr>
      <xdr:spPr>
        <a:xfrm>
          <a:off x="20383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18" name="フローチャート: 判断 717">
          <a:extLst>
            <a:ext uri="{FF2B5EF4-FFF2-40B4-BE49-F238E27FC236}">
              <a16:creationId xmlns:a16="http://schemas.microsoft.com/office/drawing/2014/main" id="{D3178B43-08D2-4B05-8908-AD36E24A413C}"/>
            </a:ext>
          </a:extLst>
        </xdr:cNvPr>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55336</xdr:rowOff>
    </xdr:from>
    <xdr:to>
      <xdr:col>98</xdr:col>
      <xdr:colOff>38100</xdr:colOff>
      <xdr:row>83</xdr:row>
      <xdr:rowOff>156936</xdr:rowOff>
    </xdr:to>
    <xdr:sp macro="" textlink="">
      <xdr:nvSpPr>
        <xdr:cNvPr id="719" name="フローチャート: 判断 718">
          <a:extLst>
            <a:ext uri="{FF2B5EF4-FFF2-40B4-BE49-F238E27FC236}">
              <a16:creationId xmlns:a16="http://schemas.microsoft.com/office/drawing/2014/main" id="{32F2E3AA-AAE4-44AA-9479-EB2E11BE00B3}"/>
            </a:ext>
          </a:extLst>
        </xdr:cNvPr>
        <xdr:cNvSpPr/>
      </xdr:nvSpPr>
      <xdr:spPr>
        <a:xfrm>
          <a:off x="18605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E6952BA-37D9-4D84-9ACE-4A6386A3350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38891884-FB10-45BD-8013-7BCFC547369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7A8DF2EB-74FC-4740-81FA-7F7FEE08006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E544F667-F30B-4DDB-8562-A94616276E7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49B59D09-DE29-462A-B2E1-AEB9078FC55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107043</xdr:rowOff>
    </xdr:from>
    <xdr:to>
      <xdr:col>116</xdr:col>
      <xdr:colOff>114300</xdr:colOff>
      <xdr:row>79</xdr:row>
      <xdr:rowOff>37193</xdr:rowOff>
    </xdr:to>
    <xdr:sp macro="" textlink="">
      <xdr:nvSpPr>
        <xdr:cNvPr id="725" name="楕円 724">
          <a:extLst>
            <a:ext uri="{FF2B5EF4-FFF2-40B4-BE49-F238E27FC236}">
              <a16:creationId xmlns:a16="http://schemas.microsoft.com/office/drawing/2014/main" id="{01E6BC44-C6B0-4866-A98C-3991C609D71A}"/>
            </a:ext>
          </a:extLst>
        </xdr:cNvPr>
        <xdr:cNvSpPr/>
      </xdr:nvSpPr>
      <xdr:spPr>
        <a:xfrm>
          <a:off x="22110700" y="134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21970</xdr:rowOff>
    </xdr:from>
    <xdr:ext cx="469744" cy="259045"/>
    <xdr:sp macro="" textlink="">
      <xdr:nvSpPr>
        <xdr:cNvPr id="726" name="【児童館】&#10;一人当たり面積該当値テキスト">
          <a:extLst>
            <a:ext uri="{FF2B5EF4-FFF2-40B4-BE49-F238E27FC236}">
              <a16:creationId xmlns:a16="http://schemas.microsoft.com/office/drawing/2014/main" id="{2616AE30-4B96-4D88-ABBD-68069F4EB012}"/>
            </a:ext>
          </a:extLst>
        </xdr:cNvPr>
        <xdr:cNvSpPr txBox="1"/>
      </xdr:nvSpPr>
      <xdr:spPr>
        <a:xfrm>
          <a:off x="22199600" y="1339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128814</xdr:rowOff>
    </xdr:from>
    <xdr:to>
      <xdr:col>112</xdr:col>
      <xdr:colOff>38100</xdr:colOff>
      <xdr:row>79</xdr:row>
      <xdr:rowOff>58964</xdr:rowOff>
    </xdr:to>
    <xdr:sp macro="" textlink="">
      <xdr:nvSpPr>
        <xdr:cNvPr id="727" name="楕円 726">
          <a:extLst>
            <a:ext uri="{FF2B5EF4-FFF2-40B4-BE49-F238E27FC236}">
              <a16:creationId xmlns:a16="http://schemas.microsoft.com/office/drawing/2014/main" id="{12263167-C3D5-4F4E-866A-B50683C5489D}"/>
            </a:ext>
          </a:extLst>
        </xdr:cNvPr>
        <xdr:cNvSpPr/>
      </xdr:nvSpPr>
      <xdr:spPr>
        <a:xfrm>
          <a:off x="21272500" y="1350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157843</xdr:rowOff>
    </xdr:from>
    <xdr:to>
      <xdr:col>116</xdr:col>
      <xdr:colOff>63500</xdr:colOff>
      <xdr:row>79</xdr:row>
      <xdr:rowOff>8164</xdr:rowOff>
    </xdr:to>
    <xdr:cxnSp macro="">
      <xdr:nvCxnSpPr>
        <xdr:cNvPr id="728" name="直線コネクタ 727">
          <a:extLst>
            <a:ext uri="{FF2B5EF4-FFF2-40B4-BE49-F238E27FC236}">
              <a16:creationId xmlns:a16="http://schemas.microsoft.com/office/drawing/2014/main" id="{BF2A1069-AE11-4971-8B1F-A1BF4D2F2264}"/>
            </a:ext>
          </a:extLst>
        </xdr:cNvPr>
        <xdr:cNvCxnSpPr/>
      </xdr:nvCxnSpPr>
      <xdr:spPr>
        <a:xfrm flipV="1">
          <a:off x="21323300" y="13530943"/>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161471</xdr:rowOff>
    </xdr:from>
    <xdr:to>
      <xdr:col>107</xdr:col>
      <xdr:colOff>101600</xdr:colOff>
      <xdr:row>79</xdr:row>
      <xdr:rowOff>91621</xdr:rowOff>
    </xdr:to>
    <xdr:sp macro="" textlink="">
      <xdr:nvSpPr>
        <xdr:cNvPr id="729" name="楕円 728">
          <a:extLst>
            <a:ext uri="{FF2B5EF4-FFF2-40B4-BE49-F238E27FC236}">
              <a16:creationId xmlns:a16="http://schemas.microsoft.com/office/drawing/2014/main" id="{302D006A-BAB9-4E78-9204-1F7F5DC1F2F4}"/>
            </a:ext>
          </a:extLst>
        </xdr:cNvPr>
        <xdr:cNvSpPr/>
      </xdr:nvSpPr>
      <xdr:spPr>
        <a:xfrm>
          <a:off x="20383500" y="1353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8164</xdr:rowOff>
    </xdr:from>
    <xdr:to>
      <xdr:col>111</xdr:col>
      <xdr:colOff>177800</xdr:colOff>
      <xdr:row>79</xdr:row>
      <xdr:rowOff>40821</xdr:rowOff>
    </xdr:to>
    <xdr:cxnSp macro="">
      <xdr:nvCxnSpPr>
        <xdr:cNvPr id="730" name="直線コネクタ 729">
          <a:extLst>
            <a:ext uri="{FF2B5EF4-FFF2-40B4-BE49-F238E27FC236}">
              <a16:creationId xmlns:a16="http://schemas.microsoft.com/office/drawing/2014/main" id="{61CB0D58-3F60-445D-8290-E92F7E7000D5}"/>
            </a:ext>
          </a:extLst>
        </xdr:cNvPr>
        <xdr:cNvCxnSpPr/>
      </xdr:nvCxnSpPr>
      <xdr:spPr>
        <a:xfrm flipV="1">
          <a:off x="20434300" y="135527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11793</xdr:rowOff>
    </xdr:from>
    <xdr:to>
      <xdr:col>102</xdr:col>
      <xdr:colOff>165100</xdr:colOff>
      <xdr:row>79</xdr:row>
      <xdr:rowOff>113393</xdr:rowOff>
    </xdr:to>
    <xdr:sp macro="" textlink="">
      <xdr:nvSpPr>
        <xdr:cNvPr id="731" name="楕円 730">
          <a:extLst>
            <a:ext uri="{FF2B5EF4-FFF2-40B4-BE49-F238E27FC236}">
              <a16:creationId xmlns:a16="http://schemas.microsoft.com/office/drawing/2014/main" id="{C8612D3C-9B59-4EB6-8B16-E19E82FD4564}"/>
            </a:ext>
          </a:extLst>
        </xdr:cNvPr>
        <xdr:cNvSpPr/>
      </xdr:nvSpPr>
      <xdr:spPr>
        <a:xfrm>
          <a:off x="19494500" y="13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40821</xdr:rowOff>
    </xdr:from>
    <xdr:to>
      <xdr:col>107</xdr:col>
      <xdr:colOff>50800</xdr:colOff>
      <xdr:row>79</xdr:row>
      <xdr:rowOff>62593</xdr:rowOff>
    </xdr:to>
    <xdr:cxnSp macro="">
      <xdr:nvCxnSpPr>
        <xdr:cNvPr id="732" name="直線コネクタ 731">
          <a:extLst>
            <a:ext uri="{FF2B5EF4-FFF2-40B4-BE49-F238E27FC236}">
              <a16:creationId xmlns:a16="http://schemas.microsoft.com/office/drawing/2014/main" id="{8516FE69-0942-4F64-97F6-71CBB0BEE50C}"/>
            </a:ext>
          </a:extLst>
        </xdr:cNvPr>
        <xdr:cNvCxnSpPr/>
      </xdr:nvCxnSpPr>
      <xdr:spPr>
        <a:xfrm flipV="1">
          <a:off x="19545300" y="135853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44450</xdr:rowOff>
    </xdr:from>
    <xdr:to>
      <xdr:col>98</xdr:col>
      <xdr:colOff>38100</xdr:colOff>
      <xdr:row>79</xdr:row>
      <xdr:rowOff>146050</xdr:rowOff>
    </xdr:to>
    <xdr:sp macro="" textlink="">
      <xdr:nvSpPr>
        <xdr:cNvPr id="733" name="楕円 732">
          <a:extLst>
            <a:ext uri="{FF2B5EF4-FFF2-40B4-BE49-F238E27FC236}">
              <a16:creationId xmlns:a16="http://schemas.microsoft.com/office/drawing/2014/main" id="{B7804101-D2C0-4E2F-BB99-EE3F2E5BD279}"/>
            </a:ext>
          </a:extLst>
        </xdr:cNvPr>
        <xdr:cNvSpPr/>
      </xdr:nvSpPr>
      <xdr:spPr>
        <a:xfrm>
          <a:off x="18605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62593</xdr:rowOff>
    </xdr:from>
    <xdr:to>
      <xdr:col>102</xdr:col>
      <xdr:colOff>114300</xdr:colOff>
      <xdr:row>79</xdr:row>
      <xdr:rowOff>95250</xdr:rowOff>
    </xdr:to>
    <xdr:cxnSp macro="">
      <xdr:nvCxnSpPr>
        <xdr:cNvPr id="734" name="直線コネクタ 733">
          <a:extLst>
            <a:ext uri="{FF2B5EF4-FFF2-40B4-BE49-F238E27FC236}">
              <a16:creationId xmlns:a16="http://schemas.microsoft.com/office/drawing/2014/main" id="{E29E78E1-E815-4524-96F6-B09EBDB691B2}"/>
            </a:ext>
          </a:extLst>
        </xdr:cNvPr>
        <xdr:cNvCxnSpPr/>
      </xdr:nvCxnSpPr>
      <xdr:spPr>
        <a:xfrm flipV="1">
          <a:off x="18656300" y="13607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20156</xdr:rowOff>
    </xdr:from>
    <xdr:ext cx="469744" cy="259045"/>
    <xdr:sp macro="" textlink="">
      <xdr:nvSpPr>
        <xdr:cNvPr id="735" name="n_1aveValue【児童館】&#10;一人当たり面積">
          <a:extLst>
            <a:ext uri="{FF2B5EF4-FFF2-40B4-BE49-F238E27FC236}">
              <a16:creationId xmlns:a16="http://schemas.microsoft.com/office/drawing/2014/main" id="{302779F7-0AFD-40CF-A2AA-3527F4526404}"/>
            </a:ext>
          </a:extLst>
        </xdr:cNvPr>
        <xdr:cNvSpPr txBox="1"/>
      </xdr:nvSpPr>
      <xdr:spPr>
        <a:xfrm>
          <a:off x="210757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63698</xdr:rowOff>
    </xdr:from>
    <xdr:ext cx="469744" cy="259045"/>
    <xdr:sp macro="" textlink="">
      <xdr:nvSpPr>
        <xdr:cNvPr id="736" name="n_2aveValue【児童館】&#10;一人当たり面積">
          <a:extLst>
            <a:ext uri="{FF2B5EF4-FFF2-40B4-BE49-F238E27FC236}">
              <a16:creationId xmlns:a16="http://schemas.microsoft.com/office/drawing/2014/main" id="{9825E2F8-0093-4506-AB38-2D8CD713CC14}"/>
            </a:ext>
          </a:extLst>
        </xdr:cNvPr>
        <xdr:cNvSpPr txBox="1"/>
      </xdr:nvSpPr>
      <xdr:spPr>
        <a:xfrm>
          <a:off x="20199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63698</xdr:rowOff>
    </xdr:from>
    <xdr:ext cx="469744" cy="259045"/>
    <xdr:sp macro="" textlink="">
      <xdr:nvSpPr>
        <xdr:cNvPr id="737" name="n_3aveValue【児童館】&#10;一人当たり面積">
          <a:extLst>
            <a:ext uri="{FF2B5EF4-FFF2-40B4-BE49-F238E27FC236}">
              <a16:creationId xmlns:a16="http://schemas.microsoft.com/office/drawing/2014/main" id="{DE0BE95A-C54A-476A-940E-66027A4F970A}"/>
            </a:ext>
          </a:extLst>
        </xdr:cNvPr>
        <xdr:cNvSpPr txBox="1"/>
      </xdr:nvSpPr>
      <xdr:spPr>
        <a:xfrm>
          <a:off x="19310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148063</xdr:rowOff>
    </xdr:from>
    <xdr:ext cx="469744" cy="259045"/>
    <xdr:sp macro="" textlink="">
      <xdr:nvSpPr>
        <xdr:cNvPr id="738" name="n_4aveValue【児童館】&#10;一人当たり面積">
          <a:extLst>
            <a:ext uri="{FF2B5EF4-FFF2-40B4-BE49-F238E27FC236}">
              <a16:creationId xmlns:a16="http://schemas.microsoft.com/office/drawing/2014/main" id="{F32DE312-0177-4169-9598-DA92B26B48F9}"/>
            </a:ext>
          </a:extLst>
        </xdr:cNvPr>
        <xdr:cNvSpPr txBox="1"/>
      </xdr:nvSpPr>
      <xdr:spPr>
        <a:xfrm>
          <a:off x="18421427" y="1437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75491</xdr:rowOff>
    </xdr:from>
    <xdr:ext cx="469744" cy="259045"/>
    <xdr:sp macro="" textlink="">
      <xdr:nvSpPr>
        <xdr:cNvPr id="739" name="n_1mainValue【児童館】&#10;一人当たり面積">
          <a:extLst>
            <a:ext uri="{FF2B5EF4-FFF2-40B4-BE49-F238E27FC236}">
              <a16:creationId xmlns:a16="http://schemas.microsoft.com/office/drawing/2014/main" id="{FC1EBDB1-B745-4350-B3F9-341F774C3BE7}"/>
            </a:ext>
          </a:extLst>
        </xdr:cNvPr>
        <xdr:cNvSpPr txBox="1"/>
      </xdr:nvSpPr>
      <xdr:spPr>
        <a:xfrm>
          <a:off x="21075727" y="1327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108148</xdr:rowOff>
    </xdr:from>
    <xdr:ext cx="469744" cy="259045"/>
    <xdr:sp macro="" textlink="">
      <xdr:nvSpPr>
        <xdr:cNvPr id="740" name="n_2mainValue【児童館】&#10;一人当たり面積">
          <a:extLst>
            <a:ext uri="{FF2B5EF4-FFF2-40B4-BE49-F238E27FC236}">
              <a16:creationId xmlns:a16="http://schemas.microsoft.com/office/drawing/2014/main" id="{10301F0D-7AF4-4697-A6FE-0F42BAFC7E7D}"/>
            </a:ext>
          </a:extLst>
        </xdr:cNvPr>
        <xdr:cNvSpPr txBox="1"/>
      </xdr:nvSpPr>
      <xdr:spPr>
        <a:xfrm>
          <a:off x="20199427" y="1330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129920</xdr:rowOff>
    </xdr:from>
    <xdr:ext cx="469744" cy="259045"/>
    <xdr:sp macro="" textlink="">
      <xdr:nvSpPr>
        <xdr:cNvPr id="741" name="n_3mainValue【児童館】&#10;一人当たり面積">
          <a:extLst>
            <a:ext uri="{FF2B5EF4-FFF2-40B4-BE49-F238E27FC236}">
              <a16:creationId xmlns:a16="http://schemas.microsoft.com/office/drawing/2014/main" id="{95474F21-0BC8-4293-A465-DCCB18A2661C}"/>
            </a:ext>
          </a:extLst>
        </xdr:cNvPr>
        <xdr:cNvSpPr txBox="1"/>
      </xdr:nvSpPr>
      <xdr:spPr>
        <a:xfrm>
          <a:off x="19310427" y="1333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162577</xdr:rowOff>
    </xdr:from>
    <xdr:ext cx="469744" cy="259045"/>
    <xdr:sp macro="" textlink="">
      <xdr:nvSpPr>
        <xdr:cNvPr id="742" name="n_4mainValue【児童館】&#10;一人当たり面積">
          <a:extLst>
            <a:ext uri="{FF2B5EF4-FFF2-40B4-BE49-F238E27FC236}">
              <a16:creationId xmlns:a16="http://schemas.microsoft.com/office/drawing/2014/main" id="{7A466560-668E-417D-A2E8-0AD67D32F8B1}"/>
            </a:ext>
          </a:extLst>
        </xdr:cNvPr>
        <xdr:cNvSpPr txBox="1"/>
      </xdr:nvSpPr>
      <xdr:spPr>
        <a:xfrm>
          <a:off x="18421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6D5BFA85-FDF5-4626-B6ED-B27CEF920E8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7B6E1F76-BB43-4E1C-B4A3-1B0667013B7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35B49237-CAB1-4DC6-9F43-76C058BAE58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B7209ABC-0849-4E29-B772-F6C5A8E69E5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E6B392F1-5B14-46DC-8F45-21D8141D948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1F3A827D-98FC-47BF-8979-B655996FA52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56101481-B904-4AF8-9D88-58E8B0D6C53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BE673059-8F23-4C4D-9097-BC3703771F1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a:extLst>
            <a:ext uri="{FF2B5EF4-FFF2-40B4-BE49-F238E27FC236}">
              <a16:creationId xmlns:a16="http://schemas.microsoft.com/office/drawing/2014/main" id="{6D01D89F-0B57-4939-842A-8DC638B3112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a:extLst>
            <a:ext uri="{FF2B5EF4-FFF2-40B4-BE49-F238E27FC236}">
              <a16:creationId xmlns:a16="http://schemas.microsoft.com/office/drawing/2014/main" id="{1CF0C31F-7545-4227-B13C-E6A605CB9B6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a:extLst>
            <a:ext uri="{FF2B5EF4-FFF2-40B4-BE49-F238E27FC236}">
              <a16:creationId xmlns:a16="http://schemas.microsoft.com/office/drawing/2014/main" id="{395B7C9E-50D1-44F3-9905-0A59E78AEA1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4" name="直線コネクタ 753">
          <a:extLst>
            <a:ext uri="{FF2B5EF4-FFF2-40B4-BE49-F238E27FC236}">
              <a16:creationId xmlns:a16="http://schemas.microsoft.com/office/drawing/2014/main" id="{019710FA-CF18-4100-A97C-E324148FB95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5" name="テキスト ボックス 754">
          <a:extLst>
            <a:ext uri="{FF2B5EF4-FFF2-40B4-BE49-F238E27FC236}">
              <a16:creationId xmlns:a16="http://schemas.microsoft.com/office/drawing/2014/main" id="{5C62FE3F-FCB2-49A6-8E85-C8E4BE55C7A3}"/>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6" name="直線コネクタ 755">
          <a:extLst>
            <a:ext uri="{FF2B5EF4-FFF2-40B4-BE49-F238E27FC236}">
              <a16:creationId xmlns:a16="http://schemas.microsoft.com/office/drawing/2014/main" id="{D580F8A6-0F84-457A-8D80-2AD48C2CF9F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7" name="テキスト ボックス 756">
          <a:extLst>
            <a:ext uri="{FF2B5EF4-FFF2-40B4-BE49-F238E27FC236}">
              <a16:creationId xmlns:a16="http://schemas.microsoft.com/office/drawing/2014/main" id="{76268F24-535C-4955-8A79-53B35264196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8" name="直線コネクタ 757">
          <a:extLst>
            <a:ext uri="{FF2B5EF4-FFF2-40B4-BE49-F238E27FC236}">
              <a16:creationId xmlns:a16="http://schemas.microsoft.com/office/drawing/2014/main" id="{BB16B479-372D-4FAF-BD2B-80EE77AD6D4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9" name="テキスト ボックス 758">
          <a:extLst>
            <a:ext uri="{FF2B5EF4-FFF2-40B4-BE49-F238E27FC236}">
              <a16:creationId xmlns:a16="http://schemas.microsoft.com/office/drawing/2014/main" id="{3D4B16EA-7BEA-4B94-9C87-0871C11D676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0" name="直線コネクタ 759">
          <a:extLst>
            <a:ext uri="{FF2B5EF4-FFF2-40B4-BE49-F238E27FC236}">
              <a16:creationId xmlns:a16="http://schemas.microsoft.com/office/drawing/2014/main" id="{7BA1EE8B-6980-469F-B9CE-F76D886F750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1" name="テキスト ボックス 760">
          <a:extLst>
            <a:ext uri="{FF2B5EF4-FFF2-40B4-BE49-F238E27FC236}">
              <a16:creationId xmlns:a16="http://schemas.microsoft.com/office/drawing/2014/main" id="{07A0EFA7-AECF-4FA9-82C6-941AD738F72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2" name="直線コネクタ 761">
          <a:extLst>
            <a:ext uri="{FF2B5EF4-FFF2-40B4-BE49-F238E27FC236}">
              <a16:creationId xmlns:a16="http://schemas.microsoft.com/office/drawing/2014/main" id="{5443704B-BBFD-4B4F-AECB-3237A8036ED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3" name="テキスト ボックス 762">
          <a:extLst>
            <a:ext uri="{FF2B5EF4-FFF2-40B4-BE49-F238E27FC236}">
              <a16:creationId xmlns:a16="http://schemas.microsoft.com/office/drawing/2014/main" id="{96E39431-CD5E-4567-ADF7-24D56848DF5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4" name="直線コネクタ 763">
          <a:extLst>
            <a:ext uri="{FF2B5EF4-FFF2-40B4-BE49-F238E27FC236}">
              <a16:creationId xmlns:a16="http://schemas.microsoft.com/office/drawing/2014/main" id="{FCB030EC-0EB4-4E6F-B5AD-E76D1F8CAF8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5" name="テキスト ボックス 764">
          <a:extLst>
            <a:ext uri="{FF2B5EF4-FFF2-40B4-BE49-F238E27FC236}">
              <a16:creationId xmlns:a16="http://schemas.microsoft.com/office/drawing/2014/main" id="{AFCD12C7-BBD5-4F9D-8003-910815E7141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6" name="直線コネクタ 765">
          <a:extLst>
            <a:ext uri="{FF2B5EF4-FFF2-40B4-BE49-F238E27FC236}">
              <a16:creationId xmlns:a16="http://schemas.microsoft.com/office/drawing/2014/main" id="{B6608B19-A086-47F8-BF89-8B0188B1813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公民館】&#10;有形固定資産減価償却率グラフ枠">
          <a:extLst>
            <a:ext uri="{FF2B5EF4-FFF2-40B4-BE49-F238E27FC236}">
              <a16:creationId xmlns:a16="http://schemas.microsoft.com/office/drawing/2014/main" id="{7482CE65-7A97-466C-9B7F-CFB01F6E7BD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768" name="直線コネクタ 767">
          <a:extLst>
            <a:ext uri="{FF2B5EF4-FFF2-40B4-BE49-F238E27FC236}">
              <a16:creationId xmlns:a16="http://schemas.microsoft.com/office/drawing/2014/main" id="{0CFB4836-50D6-4A5B-9081-FC071475163C}"/>
            </a:ext>
          </a:extLst>
        </xdr:cNvPr>
        <xdr:cNvCxnSpPr/>
      </xdr:nvCxnSpPr>
      <xdr:spPr>
        <a:xfrm flipV="1">
          <a:off x="16318864" y="17177113"/>
          <a:ext cx="0" cy="1546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9" name="【公民館】&#10;有形固定資産減価償却率最小値テキスト">
          <a:extLst>
            <a:ext uri="{FF2B5EF4-FFF2-40B4-BE49-F238E27FC236}">
              <a16:creationId xmlns:a16="http://schemas.microsoft.com/office/drawing/2014/main" id="{E1DBC7F0-C974-4A04-A603-F4AE55D7428F}"/>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0" name="直線コネクタ 769">
          <a:extLst>
            <a:ext uri="{FF2B5EF4-FFF2-40B4-BE49-F238E27FC236}">
              <a16:creationId xmlns:a16="http://schemas.microsoft.com/office/drawing/2014/main" id="{C08729BD-6909-412F-B494-42A4496CED0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771" name="【公民館】&#10;有形固定資産減価償却率最大値テキスト">
          <a:extLst>
            <a:ext uri="{FF2B5EF4-FFF2-40B4-BE49-F238E27FC236}">
              <a16:creationId xmlns:a16="http://schemas.microsoft.com/office/drawing/2014/main" id="{B1A3CD87-03AD-41D6-8B3F-6B4771E6B06E}"/>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772" name="直線コネクタ 771">
          <a:extLst>
            <a:ext uri="{FF2B5EF4-FFF2-40B4-BE49-F238E27FC236}">
              <a16:creationId xmlns:a16="http://schemas.microsoft.com/office/drawing/2014/main" id="{448F1BD2-918E-47A8-88CA-3138832C275E}"/>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773" name="【公民館】&#10;有形固定資産減価償却率平均値テキスト">
          <a:extLst>
            <a:ext uri="{FF2B5EF4-FFF2-40B4-BE49-F238E27FC236}">
              <a16:creationId xmlns:a16="http://schemas.microsoft.com/office/drawing/2014/main" id="{2ADFC93F-CB8F-4625-A7E6-E0103BB13260}"/>
            </a:ext>
          </a:extLst>
        </xdr:cNvPr>
        <xdr:cNvSpPr txBox="1"/>
      </xdr:nvSpPr>
      <xdr:spPr>
        <a:xfrm>
          <a:off x="16357600" y="1791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774" name="フローチャート: 判断 773">
          <a:extLst>
            <a:ext uri="{FF2B5EF4-FFF2-40B4-BE49-F238E27FC236}">
              <a16:creationId xmlns:a16="http://schemas.microsoft.com/office/drawing/2014/main" id="{4DEBC782-4D21-4AB3-8827-6BF62BD48816}"/>
            </a:ext>
          </a:extLst>
        </xdr:cNvPr>
        <xdr:cNvSpPr/>
      </xdr:nvSpPr>
      <xdr:spPr>
        <a:xfrm>
          <a:off x="16268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775" name="フローチャート: 判断 774">
          <a:extLst>
            <a:ext uri="{FF2B5EF4-FFF2-40B4-BE49-F238E27FC236}">
              <a16:creationId xmlns:a16="http://schemas.microsoft.com/office/drawing/2014/main" id="{CF1B2269-5C4C-4400-AED2-AFCA14068558}"/>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776" name="フローチャート: 判断 775">
          <a:extLst>
            <a:ext uri="{FF2B5EF4-FFF2-40B4-BE49-F238E27FC236}">
              <a16:creationId xmlns:a16="http://schemas.microsoft.com/office/drawing/2014/main" id="{AD58AA18-ACC0-40E1-93D6-1565E3021A86}"/>
            </a:ext>
          </a:extLst>
        </xdr:cNvPr>
        <xdr:cNvSpPr/>
      </xdr:nvSpPr>
      <xdr:spPr>
        <a:xfrm>
          <a:off x="14541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777" name="フローチャート: 判断 776">
          <a:extLst>
            <a:ext uri="{FF2B5EF4-FFF2-40B4-BE49-F238E27FC236}">
              <a16:creationId xmlns:a16="http://schemas.microsoft.com/office/drawing/2014/main" id="{7EF05438-839B-413C-976B-0582B55B73C5}"/>
            </a:ext>
          </a:extLst>
        </xdr:cNvPr>
        <xdr:cNvSpPr/>
      </xdr:nvSpPr>
      <xdr:spPr>
        <a:xfrm>
          <a:off x="13652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778" name="フローチャート: 判断 777">
          <a:extLst>
            <a:ext uri="{FF2B5EF4-FFF2-40B4-BE49-F238E27FC236}">
              <a16:creationId xmlns:a16="http://schemas.microsoft.com/office/drawing/2014/main" id="{148D7153-8134-414D-AFAD-21BCCEFED088}"/>
            </a:ext>
          </a:extLst>
        </xdr:cNvPr>
        <xdr:cNvSpPr/>
      </xdr:nvSpPr>
      <xdr:spPr>
        <a:xfrm>
          <a:off x="12763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3B5E07EE-69CC-4A66-9FD2-295EF4CDDE7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CFCCFB4C-BB8D-459C-8D6D-D037B272415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137BC5A6-106D-4063-8937-9735AB0FF3E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5BEF9C1A-96F3-43B8-AD65-6A0E5691318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38961152-D7E8-4AEB-ABB9-C674BE28176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64588</xdr:rowOff>
    </xdr:from>
    <xdr:to>
      <xdr:col>85</xdr:col>
      <xdr:colOff>177800</xdr:colOff>
      <xdr:row>106</xdr:row>
      <xdr:rowOff>166188</xdr:rowOff>
    </xdr:to>
    <xdr:sp macro="" textlink="">
      <xdr:nvSpPr>
        <xdr:cNvPr id="784" name="楕円 783">
          <a:extLst>
            <a:ext uri="{FF2B5EF4-FFF2-40B4-BE49-F238E27FC236}">
              <a16:creationId xmlns:a16="http://schemas.microsoft.com/office/drawing/2014/main" id="{685461AB-992C-4791-94BC-50689938E0AD}"/>
            </a:ext>
          </a:extLst>
        </xdr:cNvPr>
        <xdr:cNvSpPr/>
      </xdr:nvSpPr>
      <xdr:spPr>
        <a:xfrm>
          <a:off x="162687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43015</xdr:rowOff>
    </xdr:from>
    <xdr:ext cx="405111" cy="259045"/>
    <xdr:sp macro="" textlink="">
      <xdr:nvSpPr>
        <xdr:cNvPr id="785" name="【公民館】&#10;有形固定資産減価償却率該当値テキスト">
          <a:extLst>
            <a:ext uri="{FF2B5EF4-FFF2-40B4-BE49-F238E27FC236}">
              <a16:creationId xmlns:a16="http://schemas.microsoft.com/office/drawing/2014/main" id="{4286B0B8-307F-45B4-8D89-AB3C18AAC180}"/>
            </a:ext>
          </a:extLst>
        </xdr:cNvPr>
        <xdr:cNvSpPr txBox="1"/>
      </xdr:nvSpPr>
      <xdr:spPr>
        <a:xfrm>
          <a:off x="16357600"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44994</xdr:rowOff>
    </xdr:from>
    <xdr:to>
      <xdr:col>81</xdr:col>
      <xdr:colOff>101600</xdr:colOff>
      <xdr:row>106</xdr:row>
      <xdr:rowOff>146594</xdr:rowOff>
    </xdr:to>
    <xdr:sp macro="" textlink="">
      <xdr:nvSpPr>
        <xdr:cNvPr id="786" name="楕円 785">
          <a:extLst>
            <a:ext uri="{FF2B5EF4-FFF2-40B4-BE49-F238E27FC236}">
              <a16:creationId xmlns:a16="http://schemas.microsoft.com/office/drawing/2014/main" id="{0F02B38D-CCFD-4CBD-AC5F-30673532AAE1}"/>
            </a:ext>
          </a:extLst>
        </xdr:cNvPr>
        <xdr:cNvSpPr/>
      </xdr:nvSpPr>
      <xdr:spPr>
        <a:xfrm>
          <a:off x="15430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95794</xdr:rowOff>
    </xdr:from>
    <xdr:to>
      <xdr:col>85</xdr:col>
      <xdr:colOff>127000</xdr:colOff>
      <xdr:row>106</xdr:row>
      <xdr:rowOff>115388</xdr:rowOff>
    </xdr:to>
    <xdr:cxnSp macro="">
      <xdr:nvCxnSpPr>
        <xdr:cNvPr id="787" name="直線コネクタ 786">
          <a:extLst>
            <a:ext uri="{FF2B5EF4-FFF2-40B4-BE49-F238E27FC236}">
              <a16:creationId xmlns:a16="http://schemas.microsoft.com/office/drawing/2014/main" id="{D427B11E-890E-4647-9486-A639052A982E}"/>
            </a:ext>
          </a:extLst>
        </xdr:cNvPr>
        <xdr:cNvCxnSpPr/>
      </xdr:nvCxnSpPr>
      <xdr:spPr>
        <a:xfrm>
          <a:off x="15481300" y="1826949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25400</xdr:rowOff>
    </xdr:from>
    <xdr:to>
      <xdr:col>76</xdr:col>
      <xdr:colOff>165100</xdr:colOff>
      <xdr:row>106</xdr:row>
      <xdr:rowOff>127000</xdr:rowOff>
    </xdr:to>
    <xdr:sp macro="" textlink="">
      <xdr:nvSpPr>
        <xdr:cNvPr id="788" name="楕円 787">
          <a:extLst>
            <a:ext uri="{FF2B5EF4-FFF2-40B4-BE49-F238E27FC236}">
              <a16:creationId xmlns:a16="http://schemas.microsoft.com/office/drawing/2014/main" id="{AF32733E-5120-4D32-B296-11D33DCBE8D4}"/>
            </a:ext>
          </a:extLst>
        </xdr:cNvPr>
        <xdr:cNvSpPr/>
      </xdr:nvSpPr>
      <xdr:spPr>
        <a:xfrm>
          <a:off x="1454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76200</xdr:rowOff>
    </xdr:from>
    <xdr:to>
      <xdr:col>81</xdr:col>
      <xdr:colOff>50800</xdr:colOff>
      <xdr:row>106</xdr:row>
      <xdr:rowOff>95794</xdr:rowOff>
    </xdr:to>
    <xdr:cxnSp macro="">
      <xdr:nvCxnSpPr>
        <xdr:cNvPr id="789" name="直線コネクタ 788">
          <a:extLst>
            <a:ext uri="{FF2B5EF4-FFF2-40B4-BE49-F238E27FC236}">
              <a16:creationId xmlns:a16="http://schemas.microsoft.com/office/drawing/2014/main" id="{F2D1FB28-6426-4DE4-8679-1D2AAFF00AE8}"/>
            </a:ext>
          </a:extLst>
        </xdr:cNvPr>
        <xdr:cNvCxnSpPr/>
      </xdr:nvCxnSpPr>
      <xdr:spPr>
        <a:xfrm>
          <a:off x="14592300" y="1824990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5806</xdr:rowOff>
    </xdr:from>
    <xdr:to>
      <xdr:col>72</xdr:col>
      <xdr:colOff>38100</xdr:colOff>
      <xdr:row>106</xdr:row>
      <xdr:rowOff>107406</xdr:rowOff>
    </xdr:to>
    <xdr:sp macro="" textlink="">
      <xdr:nvSpPr>
        <xdr:cNvPr id="790" name="楕円 789">
          <a:extLst>
            <a:ext uri="{FF2B5EF4-FFF2-40B4-BE49-F238E27FC236}">
              <a16:creationId xmlns:a16="http://schemas.microsoft.com/office/drawing/2014/main" id="{EF0EB05F-EAA3-4F84-A479-684303B48381}"/>
            </a:ext>
          </a:extLst>
        </xdr:cNvPr>
        <xdr:cNvSpPr/>
      </xdr:nvSpPr>
      <xdr:spPr>
        <a:xfrm>
          <a:off x="13652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56606</xdr:rowOff>
    </xdr:from>
    <xdr:to>
      <xdr:col>76</xdr:col>
      <xdr:colOff>114300</xdr:colOff>
      <xdr:row>106</xdr:row>
      <xdr:rowOff>76200</xdr:rowOff>
    </xdr:to>
    <xdr:cxnSp macro="">
      <xdr:nvCxnSpPr>
        <xdr:cNvPr id="791" name="直線コネクタ 790">
          <a:extLst>
            <a:ext uri="{FF2B5EF4-FFF2-40B4-BE49-F238E27FC236}">
              <a16:creationId xmlns:a16="http://schemas.microsoft.com/office/drawing/2014/main" id="{5182CECB-04B7-4E09-AD4F-6320B0FEB041}"/>
            </a:ext>
          </a:extLst>
        </xdr:cNvPr>
        <xdr:cNvCxnSpPr/>
      </xdr:nvCxnSpPr>
      <xdr:spPr>
        <a:xfrm>
          <a:off x="13703300" y="182303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156029</xdr:rowOff>
    </xdr:from>
    <xdr:to>
      <xdr:col>67</xdr:col>
      <xdr:colOff>101600</xdr:colOff>
      <xdr:row>106</xdr:row>
      <xdr:rowOff>86179</xdr:rowOff>
    </xdr:to>
    <xdr:sp macro="" textlink="">
      <xdr:nvSpPr>
        <xdr:cNvPr id="792" name="楕円 791">
          <a:extLst>
            <a:ext uri="{FF2B5EF4-FFF2-40B4-BE49-F238E27FC236}">
              <a16:creationId xmlns:a16="http://schemas.microsoft.com/office/drawing/2014/main" id="{27F2AE77-E0AB-42BD-9FFD-E330B218321E}"/>
            </a:ext>
          </a:extLst>
        </xdr:cNvPr>
        <xdr:cNvSpPr/>
      </xdr:nvSpPr>
      <xdr:spPr>
        <a:xfrm>
          <a:off x="12763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35379</xdr:rowOff>
    </xdr:from>
    <xdr:to>
      <xdr:col>71</xdr:col>
      <xdr:colOff>177800</xdr:colOff>
      <xdr:row>106</xdr:row>
      <xdr:rowOff>56606</xdr:rowOff>
    </xdr:to>
    <xdr:cxnSp macro="">
      <xdr:nvCxnSpPr>
        <xdr:cNvPr id="793" name="直線コネクタ 792">
          <a:extLst>
            <a:ext uri="{FF2B5EF4-FFF2-40B4-BE49-F238E27FC236}">
              <a16:creationId xmlns:a16="http://schemas.microsoft.com/office/drawing/2014/main" id="{2B0F4544-04EB-4CBD-9181-7A6F62833AF3}"/>
            </a:ext>
          </a:extLst>
        </xdr:cNvPr>
        <xdr:cNvCxnSpPr/>
      </xdr:nvCxnSpPr>
      <xdr:spPr>
        <a:xfrm>
          <a:off x="12814300" y="1820907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794" name="n_1aveValue【公民館】&#10;有形固定資産減価償却率">
          <a:extLst>
            <a:ext uri="{FF2B5EF4-FFF2-40B4-BE49-F238E27FC236}">
              <a16:creationId xmlns:a16="http://schemas.microsoft.com/office/drawing/2014/main" id="{D376B487-FB3E-4737-8CD7-FCAF247EB76C}"/>
            </a:ext>
          </a:extLst>
        </xdr:cNvPr>
        <xdr:cNvSpPr txBox="1"/>
      </xdr:nvSpPr>
      <xdr:spPr>
        <a:xfrm>
          <a:off x="152660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795" name="n_2aveValue【公民館】&#10;有形固定資産減価償却率">
          <a:extLst>
            <a:ext uri="{FF2B5EF4-FFF2-40B4-BE49-F238E27FC236}">
              <a16:creationId xmlns:a16="http://schemas.microsoft.com/office/drawing/2014/main" id="{FAD1FBBF-121F-4D82-8F15-7033ABB3B5DD}"/>
            </a:ext>
          </a:extLst>
        </xdr:cNvPr>
        <xdr:cNvSpPr txBox="1"/>
      </xdr:nvSpPr>
      <xdr:spPr>
        <a:xfrm>
          <a:off x="14389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796" name="n_3aveValue【公民館】&#10;有形固定資産減価償却率">
          <a:extLst>
            <a:ext uri="{FF2B5EF4-FFF2-40B4-BE49-F238E27FC236}">
              <a16:creationId xmlns:a16="http://schemas.microsoft.com/office/drawing/2014/main" id="{4840F5B0-DBCB-48F9-BA35-BDFF87172711}"/>
            </a:ext>
          </a:extLst>
        </xdr:cNvPr>
        <xdr:cNvSpPr txBox="1"/>
      </xdr:nvSpPr>
      <xdr:spPr>
        <a:xfrm>
          <a:off x="13500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139354</xdr:rowOff>
    </xdr:from>
    <xdr:ext cx="405111" cy="259045"/>
    <xdr:sp macro="" textlink="">
      <xdr:nvSpPr>
        <xdr:cNvPr id="797" name="n_4aveValue【公民館】&#10;有形固定資産減価償却率">
          <a:extLst>
            <a:ext uri="{FF2B5EF4-FFF2-40B4-BE49-F238E27FC236}">
              <a16:creationId xmlns:a16="http://schemas.microsoft.com/office/drawing/2014/main" id="{93CAE217-D99C-401E-9BE3-820E96F2BB59}"/>
            </a:ext>
          </a:extLst>
        </xdr:cNvPr>
        <xdr:cNvSpPr txBox="1"/>
      </xdr:nvSpPr>
      <xdr:spPr>
        <a:xfrm>
          <a:off x="12611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137721</xdr:rowOff>
    </xdr:from>
    <xdr:ext cx="405111" cy="259045"/>
    <xdr:sp macro="" textlink="">
      <xdr:nvSpPr>
        <xdr:cNvPr id="798" name="n_1mainValue【公民館】&#10;有形固定資産減価償却率">
          <a:extLst>
            <a:ext uri="{FF2B5EF4-FFF2-40B4-BE49-F238E27FC236}">
              <a16:creationId xmlns:a16="http://schemas.microsoft.com/office/drawing/2014/main" id="{CD4EDCB0-8493-44D3-BB04-74A364872DA1}"/>
            </a:ext>
          </a:extLst>
        </xdr:cNvPr>
        <xdr:cNvSpPr txBox="1"/>
      </xdr:nvSpPr>
      <xdr:spPr>
        <a:xfrm>
          <a:off x="15266044"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118127</xdr:rowOff>
    </xdr:from>
    <xdr:ext cx="405111" cy="259045"/>
    <xdr:sp macro="" textlink="">
      <xdr:nvSpPr>
        <xdr:cNvPr id="799" name="n_2mainValue【公民館】&#10;有形固定資産減価償却率">
          <a:extLst>
            <a:ext uri="{FF2B5EF4-FFF2-40B4-BE49-F238E27FC236}">
              <a16:creationId xmlns:a16="http://schemas.microsoft.com/office/drawing/2014/main" id="{2AC4FCE3-F0D2-48D8-9034-43B235D2AA22}"/>
            </a:ext>
          </a:extLst>
        </xdr:cNvPr>
        <xdr:cNvSpPr txBox="1"/>
      </xdr:nvSpPr>
      <xdr:spPr>
        <a:xfrm>
          <a:off x="14389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98533</xdr:rowOff>
    </xdr:from>
    <xdr:ext cx="405111" cy="259045"/>
    <xdr:sp macro="" textlink="">
      <xdr:nvSpPr>
        <xdr:cNvPr id="800" name="n_3mainValue【公民館】&#10;有形固定資産減価償却率">
          <a:extLst>
            <a:ext uri="{FF2B5EF4-FFF2-40B4-BE49-F238E27FC236}">
              <a16:creationId xmlns:a16="http://schemas.microsoft.com/office/drawing/2014/main" id="{2C308D0C-38B6-4958-A119-A6EE3F50E3EC}"/>
            </a:ext>
          </a:extLst>
        </xdr:cNvPr>
        <xdr:cNvSpPr txBox="1"/>
      </xdr:nvSpPr>
      <xdr:spPr>
        <a:xfrm>
          <a:off x="13500744"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102706</xdr:rowOff>
    </xdr:from>
    <xdr:ext cx="405111" cy="259045"/>
    <xdr:sp macro="" textlink="">
      <xdr:nvSpPr>
        <xdr:cNvPr id="801" name="n_4mainValue【公民館】&#10;有形固定資産減価償却率">
          <a:extLst>
            <a:ext uri="{FF2B5EF4-FFF2-40B4-BE49-F238E27FC236}">
              <a16:creationId xmlns:a16="http://schemas.microsoft.com/office/drawing/2014/main" id="{0B9A2C61-0EDD-4F93-BD46-DD8B4D48CEF5}"/>
            </a:ext>
          </a:extLst>
        </xdr:cNvPr>
        <xdr:cNvSpPr txBox="1"/>
      </xdr:nvSpPr>
      <xdr:spPr>
        <a:xfrm>
          <a:off x="12611744" y="1793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2" name="正方形/長方形 801">
          <a:extLst>
            <a:ext uri="{FF2B5EF4-FFF2-40B4-BE49-F238E27FC236}">
              <a16:creationId xmlns:a16="http://schemas.microsoft.com/office/drawing/2014/main" id="{D779BE9C-6A38-4C2A-84FF-6DC1A6C3EE3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3" name="正方形/長方形 802">
          <a:extLst>
            <a:ext uri="{FF2B5EF4-FFF2-40B4-BE49-F238E27FC236}">
              <a16:creationId xmlns:a16="http://schemas.microsoft.com/office/drawing/2014/main" id="{4E1BA507-8C15-4EF6-8775-938FEDE2A1E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4" name="正方形/長方形 803">
          <a:extLst>
            <a:ext uri="{FF2B5EF4-FFF2-40B4-BE49-F238E27FC236}">
              <a16:creationId xmlns:a16="http://schemas.microsoft.com/office/drawing/2014/main" id="{86479073-1EE2-4EC0-9E86-00D1A306786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5" name="正方形/長方形 804">
          <a:extLst>
            <a:ext uri="{FF2B5EF4-FFF2-40B4-BE49-F238E27FC236}">
              <a16:creationId xmlns:a16="http://schemas.microsoft.com/office/drawing/2014/main" id="{7B5A9B2E-8C14-471B-9879-C48DCF96DDC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6" name="正方形/長方形 805">
          <a:extLst>
            <a:ext uri="{FF2B5EF4-FFF2-40B4-BE49-F238E27FC236}">
              <a16:creationId xmlns:a16="http://schemas.microsoft.com/office/drawing/2014/main" id="{7CBA87A2-727B-42FB-B566-A96252CEA70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7" name="正方形/長方形 806">
          <a:extLst>
            <a:ext uri="{FF2B5EF4-FFF2-40B4-BE49-F238E27FC236}">
              <a16:creationId xmlns:a16="http://schemas.microsoft.com/office/drawing/2014/main" id="{8EE1C92C-5E0D-4636-97FE-43E2CD8D640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8" name="正方形/長方形 807">
          <a:extLst>
            <a:ext uri="{FF2B5EF4-FFF2-40B4-BE49-F238E27FC236}">
              <a16:creationId xmlns:a16="http://schemas.microsoft.com/office/drawing/2014/main" id="{A8DBB310-ED2D-47BC-9E94-B5083D60A15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9" name="正方形/長方形 808">
          <a:extLst>
            <a:ext uri="{FF2B5EF4-FFF2-40B4-BE49-F238E27FC236}">
              <a16:creationId xmlns:a16="http://schemas.microsoft.com/office/drawing/2014/main" id="{888DE459-578D-41AE-A499-55FF5DDBEAB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0" name="テキスト ボックス 809">
          <a:extLst>
            <a:ext uri="{FF2B5EF4-FFF2-40B4-BE49-F238E27FC236}">
              <a16:creationId xmlns:a16="http://schemas.microsoft.com/office/drawing/2014/main" id="{7E85A6B8-487B-49F4-BCE4-C5E793605D4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1" name="直線コネクタ 810">
          <a:extLst>
            <a:ext uri="{FF2B5EF4-FFF2-40B4-BE49-F238E27FC236}">
              <a16:creationId xmlns:a16="http://schemas.microsoft.com/office/drawing/2014/main" id="{6CA180C0-8BFE-4BAB-AE7B-6977B6234D8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2" name="直線コネクタ 811">
          <a:extLst>
            <a:ext uri="{FF2B5EF4-FFF2-40B4-BE49-F238E27FC236}">
              <a16:creationId xmlns:a16="http://schemas.microsoft.com/office/drawing/2014/main" id="{7A6FECF2-CAF5-43C2-9929-FC4CA1AB8A1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3" name="テキスト ボックス 812">
          <a:extLst>
            <a:ext uri="{FF2B5EF4-FFF2-40B4-BE49-F238E27FC236}">
              <a16:creationId xmlns:a16="http://schemas.microsoft.com/office/drawing/2014/main" id="{398C5BE8-5C64-49A1-93AB-A490A78F910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4" name="直線コネクタ 813">
          <a:extLst>
            <a:ext uri="{FF2B5EF4-FFF2-40B4-BE49-F238E27FC236}">
              <a16:creationId xmlns:a16="http://schemas.microsoft.com/office/drawing/2014/main" id="{E772C06C-E078-4586-A83E-DE44F15D370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5" name="テキスト ボックス 814">
          <a:extLst>
            <a:ext uri="{FF2B5EF4-FFF2-40B4-BE49-F238E27FC236}">
              <a16:creationId xmlns:a16="http://schemas.microsoft.com/office/drawing/2014/main" id="{0169FBD0-8897-4F36-8F31-A17282DDF25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6" name="直線コネクタ 815">
          <a:extLst>
            <a:ext uri="{FF2B5EF4-FFF2-40B4-BE49-F238E27FC236}">
              <a16:creationId xmlns:a16="http://schemas.microsoft.com/office/drawing/2014/main" id="{504DF7A0-F82F-4E95-A528-5C130E0740D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7" name="テキスト ボックス 816">
          <a:extLst>
            <a:ext uri="{FF2B5EF4-FFF2-40B4-BE49-F238E27FC236}">
              <a16:creationId xmlns:a16="http://schemas.microsoft.com/office/drawing/2014/main" id="{E8853793-F1E5-4924-8601-96B2091612D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8" name="直線コネクタ 817">
          <a:extLst>
            <a:ext uri="{FF2B5EF4-FFF2-40B4-BE49-F238E27FC236}">
              <a16:creationId xmlns:a16="http://schemas.microsoft.com/office/drawing/2014/main" id="{1449FFD0-C085-43DE-80FD-D3FFCD4CC5A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9" name="テキスト ボックス 818">
          <a:extLst>
            <a:ext uri="{FF2B5EF4-FFF2-40B4-BE49-F238E27FC236}">
              <a16:creationId xmlns:a16="http://schemas.microsoft.com/office/drawing/2014/main" id="{3289CB3D-BFD2-451F-AAA0-BE0A07AA8B6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0" name="直線コネクタ 819">
          <a:extLst>
            <a:ext uri="{FF2B5EF4-FFF2-40B4-BE49-F238E27FC236}">
              <a16:creationId xmlns:a16="http://schemas.microsoft.com/office/drawing/2014/main" id="{87504442-B1DF-48A7-85CC-FC597AB6855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1" name="テキスト ボックス 820">
          <a:extLst>
            <a:ext uri="{FF2B5EF4-FFF2-40B4-BE49-F238E27FC236}">
              <a16:creationId xmlns:a16="http://schemas.microsoft.com/office/drawing/2014/main" id="{155F65ED-36FF-4D02-A2FC-CDB39D2DB42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F898C4BD-CDEE-48C1-A022-D2B98511C78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7301879E-420D-455C-97D5-FA8039DAA85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a:extLst>
            <a:ext uri="{FF2B5EF4-FFF2-40B4-BE49-F238E27FC236}">
              <a16:creationId xmlns:a16="http://schemas.microsoft.com/office/drawing/2014/main" id="{BFCDA2B5-5AA3-4268-9812-A3F84382496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25" name="直線コネクタ 824">
          <a:extLst>
            <a:ext uri="{FF2B5EF4-FFF2-40B4-BE49-F238E27FC236}">
              <a16:creationId xmlns:a16="http://schemas.microsoft.com/office/drawing/2014/main" id="{AACE8608-8A09-4CBB-B791-5CCA70ED9811}"/>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26" name="【公民館】&#10;一人当たり面積最小値テキスト">
          <a:extLst>
            <a:ext uri="{FF2B5EF4-FFF2-40B4-BE49-F238E27FC236}">
              <a16:creationId xmlns:a16="http://schemas.microsoft.com/office/drawing/2014/main" id="{E993ABFA-566C-4132-A453-44EF750E2969}"/>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27" name="直線コネクタ 826">
          <a:extLst>
            <a:ext uri="{FF2B5EF4-FFF2-40B4-BE49-F238E27FC236}">
              <a16:creationId xmlns:a16="http://schemas.microsoft.com/office/drawing/2014/main" id="{3FE448C0-CF57-4B2B-A37A-DA1245A647B3}"/>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28" name="【公民館】&#10;一人当たり面積最大値テキスト">
          <a:extLst>
            <a:ext uri="{FF2B5EF4-FFF2-40B4-BE49-F238E27FC236}">
              <a16:creationId xmlns:a16="http://schemas.microsoft.com/office/drawing/2014/main" id="{1FFB41FF-9E96-4D32-B88A-9071E86C4165}"/>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9" name="直線コネクタ 828">
          <a:extLst>
            <a:ext uri="{FF2B5EF4-FFF2-40B4-BE49-F238E27FC236}">
              <a16:creationId xmlns:a16="http://schemas.microsoft.com/office/drawing/2014/main" id="{00B8F9B8-62C9-4D41-A391-D08EED22BA1D}"/>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830" name="【公民館】&#10;一人当たり面積平均値テキスト">
          <a:extLst>
            <a:ext uri="{FF2B5EF4-FFF2-40B4-BE49-F238E27FC236}">
              <a16:creationId xmlns:a16="http://schemas.microsoft.com/office/drawing/2014/main" id="{B4527436-B5C1-4988-B8AA-2DA1AD540A84}"/>
            </a:ext>
          </a:extLst>
        </xdr:cNvPr>
        <xdr:cNvSpPr txBox="1"/>
      </xdr:nvSpPr>
      <xdr:spPr>
        <a:xfrm>
          <a:off x="22199600" y="18130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831" name="フローチャート: 判断 830">
          <a:extLst>
            <a:ext uri="{FF2B5EF4-FFF2-40B4-BE49-F238E27FC236}">
              <a16:creationId xmlns:a16="http://schemas.microsoft.com/office/drawing/2014/main" id="{FC56BE30-0BDB-44B5-BCD1-D05E83CDFEDB}"/>
            </a:ext>
          </a:extLst>
        </xdr:cNvPr>
        <xdr:cNvSpPr/>
      </xdr:nvSpPr>
      <xdr:spPr>
        <a:xfrm>
          <a:off x="221107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832" name="フローチャート: 判断 831">
          <a:extLst>
            <a:ext uri="{FF2B5EF4-FFF2-40B4-BE49-F238E27FC236}">
              <a16:creationId xmlns:a16="http://schemas.microsoft.com/office/drawing/2014/main" id="{040B6DDE-F8CD-4E49-9BA4-94DAD72F0886}"/>
            </a:ext>
          </a:extLst>
        </xdr:cNvPr>
        <xdr:cNvSpPr/>
      </xdr:nvSpPr>
      <xdr:spPr>
        <a:xfrm>
          <a:off x="21272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833" name="フローチャート: 判断 832">
          <a:extLst>
            <a:ext uri="{FF2B5EF4-FFF2-40B4-BE49-F238E27FC236}">
              <a16:creationId xmlns:a16="http://schemas.microsoft.com/office/drawing/2014/main" id="{D80DBA56-25FE-4A36-A172-1E39D6B4F153}"/>
            </a:ext>
          </a:extLst>
        </xdr:cNvPr>
        <xdr:cNvSpPr/>
      </xdr:nvSpPr>
      <xdr:spPr>
        <a:xfrm>
          <a:off x="20383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834" name="フローチャート: 判断 833">
          <a:extLst>
            <a:ext uri="{FF2B5EF4-FFF2-40B4-BE49-F238E27FC236}">
              <a16:creationId xmlns:a16="http://schemas.microsoft.com/office/drawing/2014/main" id="{1E746473-BB9C-4A40-949E-C9DA4816AC30}"/>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11430</xdr:rowOff>
    </xdr:from>
    <xdr:to>
      <xdr:col>98</xdr:col>
      <xdr:colOff>38100</xdr:colOff>
      <xdr:row>107</xdr:row>
      <xdr:rowOff>113030</xdr:rowOff>
    </xdr:to>
    <xdr:sp macro="" textlink="">
      <xdr:nvSpPr>
        <xdr:cNvPr id="835" name="フローチャート: 判断 834">
          <a:extLst>
            <a:ext uri="{FF2B5EF4-FFF2-40B4-BE49-F238E27FC236}">
              <a16:creationId xmlns:a16="http://schemas.microsoft.com/office/drawing/2014/main" id="{1D7DF274-A198-4A89-B04B-B60BB06A6F40}"/>
            </a:ext>
          </a:extLst>
        </xdr:cNvPr>
        <xdr:cNvSpPr/>
      </xdr:nvSpPr>
      <xdr:spPr>
        <a:xfrm>
          <a:off x="18605500" y="183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B608656D-FC73-4097-8319-CC31C281A5A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41C9FC6-3B50-454B-84F9-D8005EEE532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B3FA3872-640A-4274-89C7-7AF7A385B70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683A5748-4309-403B-AFA8-851B53A976B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44341E29-CD83-4165-A117-113C3AEF922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163830</xdr:rowOff>
    </xdr:from>
    <xdr:to>
      <xdr:col>116</xdr:col>
      <xdr:colOff>114300</xdr:colOff>
      <xdr:row>108</xdr:row>
      <xdr:rowOff>93980</xdr:rowOff>
    </xdr:to>
    <xdr:sp macro="" textlink="">
      <xdr:nvSpPr>
        <xdr:cNvPr id="841" name="楕円 840">
          <a:extLst>
            <a:ext uri="{FF2B5EF4-FFF2-40B4-BE49-F238E27FC236}">
              <a16:creationId xmlns:a16="http://schemas.microsoft.com/office/drawing/2014/main" id="{966BC2F1-9506-4E37-98A3-39665F00B5F1}"/>
            </a:ext>
          </a:extLst>
        </xdr:cNvPr>
        <xdr:cNvSpPr/>
      </xdr:nvSpPr>
      <xdr:spPr>
        <a:xfrm>
          <a:off x="22110700" y="185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78757</xdr:rowOff>
    </xdr:from>
    <xdr:ext cx="469744" cy="259045"/>
    <xdr:sp macro="" textlink="">
      <xdr:nvSpPr>
        <xdr:cNvPr id="842" name="【公民館】&#10;一人当たり面積該当値テキスト">
          <a:extLst>
            <a:ext uri="{FF2B5EF4-FFF2-40B4-BE49-F238E27FC236}">
              <a16:creationId xmlns:a16="http://schemas.microsoft.com/office/drawing/2014/main" id="{1873533C-6F9C-4C1F-B217-03A6CCA8AE7D}"/>
            </a:ext>
          </a:extLst>
        </xdr:cNvPr>
        <xdr:cNvSpPr txBox="1"/>
      </xdr:nvSpPr>
      <xdr:spPr>
        <a:xfrm>
          <a:off x="22199600" y="184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166370</xdr:rowOff>
    </xdr:from>
    <xdr:to>
      <xdr:col>112</xdr:col>
      <xdr:colOff>38100</xdr:colOff>
      <xdr:row>108</xdr:row>
      <xdr:rowOff>96520</xdr:rowOff>
    </xdr:to>
    <xdr:sp macro="" textlink="">
      <xdr:nvSpPr>
        <xdr:cNvPr id="843" name="楕円 842">
          <a:extLst>
            <a:ext uri="{FF2B5EF4-FFF2-40B4-BE49-F238E27FC236}">
              <a16:creationId xmlns:a16="http://schemas.microsoft.com/office/drawing/2014/main" id="{79BD9521-C15A-47E6-9D30-3E2BAA4E1880}"/>
            </a:ext>
          </a:extLst>
        </xdr:cNvPr>
        <xdr:cNvSpPr/>
      </xdr:nvSpPr>
      <xdr:spPr>
        <a:xfrm>
          <a:off x="212725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43180</xdr:rowOff>
    </xdr:from>
    <xdr:to>
      <xdr:col>116</xdr:col>
      <xdr:colOff>63500</xdr:colOff>
      <xdr:row>108</xdr:row>
      <xdr:rowOff>45720</xdr:rowOff>
    </xdr:to>
    <xdr:cxnSp macro="">
      <xdr:nvCxnSpPr>
        <xdr:cNvPr id="844" name="直線コネクタ 843">
          <a:extLst>
            <a:ext uri="{FF2B5EF4-FFF2-40B4-BE49-F238E27FC236}">
              <a16:creationId xmlns:a16="http://schemas.microsoft.com/office/drawing/2014/main" id="{D37F9A07-D9CC-4C2A-A7F9-26E7641C11D5}"/>
            </a:ext>
          </a:extLst>
        </xdr:cNvPr>
        <xdr:cNvCxnSpPr/>
      </xdr:nvCxnSpPr>
      <xdr:spPr>
        <a:xfrm flipV="1">
          <a:off x="21323300" y="1855978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168911</xdr:rowOff>
    </xdr:from>
    <xdr:to>
      <xdr:col>107</xdr:col>
      <xdr:colOff>101600</xdr:colOff>
      <xdr:row>108</xdr:row>
      <xdr:rowOff>99061</xdr:rowOff>
    </xdr:to>
    <xdr:sp macro="" textlink="">
      <xdr:nvSpPr>
        <xdr:cNvPr id="845" name="楕円 844">
          <a:extLst>
            <a:ext uri="{FF2B5EF4-FFF2-40B4-BE49-F238E27FC236}">
              <a16:creationId xmlns:a16="http://schemas.microsoft.com/office/drawing/2014/main" id="{2338D3D3-899D-4CD8-A2F9-79232020D1F9}"/>
            </a:ext>
          </a:extLst>
        </xdr:cNvPr>
        <xdr:cNvSpPr/>
      </xdr:nvSpPr>
      <xdr:spPr>
        <a:xfrm>
          <a:off x="20383500" y="1851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45720</xdr:rowOff>
    </xdr:from>
    <xdr:to>
      <xdr:col>111</xdr:col>
      <xdr:colOff>177800</xdr:colOff>
      <xdr:row>108</xdr:row>
      <xdr:rowOff>48261</xdr:rowOff>
    </xdr:to>
    <xdr:cxnSp macro="">
      <xdr:nvCxnSpPr>
        <xdr:cNvPr id="846" name="直線コネクタ 845">
          <a:extLst>
            <a:ext uri="{FF2B5EF4-FFF2-40B4-BE49-F238E27FC236}">
              <a16:creationId xmlns:a16="http://schemas.microsoft.com/office/drawing/2014/main" id="{A63B274E-3FF3-45A9-9ED9-4C768FB0E6A8}"/>
            </a:ext>
          </a:extLst>
        </xdr:cNvPr>
        <xdr:cNvCxnSpPr/>
      </xdr:nvCxnSpPr>
      <xdr:spPr>
        <a:xfrm flipV="1">
          <a:off x="20434300" y="1856232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170180</xdr:rowOff>
    </xdr:from>
    <xdr:to>
      <xdr:col>102</xdr:col>
      <xdr:colOff>165100</xdr:colOff>
      <xdr:row>108</xdr:row>
      <xdr:rowOff>100330</xdr:rowOff>
    </xdr:to>
    <xdr:sp macro="" textlink="">
      <xdr:nvSpPr>
        <xdr:cNvPr id="847" name="楕円 846">
          <a:extLst>
            <a:ext uri="{FF2B5EF4-FFF2-40B4-BE49-F238E27FC236}">
              <a16:creationId xmlns:a16="http://schemas.microsoft.com/office/drawing/2014/main" id="{D0AC6CEB-95BB-4BDD-AA3D-BB8D4404ADFD}"/>
            </a:ext>
          </a:extLst>
        </xdr:cNvPr>
        <xdr:cNvSpPr/>
      </xdr:nvSpPr>
      <xdr:spPr>
        <a:xfrm>
          <a:off x="194945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48261</xdr:rowOff>
    </xdr:from>
    <xdr:to>
      <xdr:col>107</xdr:col>
      <xdr:colOff>50800</xdr:colOff>
      <xdr:row>108</xdr:row>
      <xdr:rowOff>49530</xdr:rowOff>
    </xdr:to>
    <xdr:cxnSp macro="">
      <xdr:nvCxnSpPr>
        <xdr:cNvPr id="848" name="直線コネクタ 847">
          <a:extLst>
            <a:ext uri="{FF2B5EF4-FFF2-40B4-BE49-F238E27FC236}">
              <a16:creationId xmlns:a16="http://schemas.microsoft.com/office/drawing/2014/main" id="{C243E970-8FB7-4D97-BCB9-49361698E89E}"/>
            </a:ext>
          </a:extLst>
        </xdr:cNvPr>
        <xdr:cNvCxnSpPr/>
      </xdr:nvCxnSpPr>
      <xdr:spPr>
        <a:xfrm flipV="1">
          <a:off x="19545300" y="185648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0</xdr:rowOff>
    </xdr:from>
    <xdr:to>
      <xdr:col>98</xdr:col>
      <xdr:colOff>38100</xdr:colOff>
      <xdr:row>108</xdr:row>
      <xdr:rowOff>101600</xdr:rowOff>
    </xdr:to>
    <xdr:sp macro="" textlink="">
      <xdr:nvSpPr>
        <xdr:cNvPr id="849" name="楕円 848">
          <a:extLst>
            <a:ext uri="{FF2B5EF4-FFF2-40B4-BE49-F238E27FC236}">
              <a16:creationId xmlns:a16="http://schemas.microsoft.com/office/drawing/2014/main" id="{E1F6AD40-C58E-4226-BD93-EB162AF902B1}"/>
            </a:ext>
          </a:extLst>
        </xdr:cNvPr>
        <xdr:cNvSpPr/>
      </xdr:nvSpPr>
      <xdr:spPr>
        <a:xfrm>
          <a:off x="18605500" y="185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49530</xdr:rowOff>
    </xdr:from>
    <xdr:to>
      <xdr:col>102</xdr:col>
      <xdr:colOff>114300</xdr:colOff>
      <xdr:row>108</xdr:row>
      <xdr:rowOff>50800</xdr:rowOff>
    </xdr:to>
    <xdr:cxnSp macro="">
      <xdr:nvCxnSpPr>
        <xdr:cNvPr id="850" name="直線コネクタ 849">
          <a:extLst>
            <a:ext uri="{FF2B5EF4-FFF2-40B4-BE49-F238E27FC236}">
              <a16:creationId xmlns:a16="http://schemas.microsoft.com/office/drawing/2014/main" id="{8A98FA6E-16AC-47D6-9B45-352F1EEDC635}"/>
            </a:ext>
          </a:extLst>
        </xdr:cNvPr>
        <xdr:cNvCxnSpPr/>
      </xdr:nvCxnSpPr>
      <xdr:spPr>
        <a:xfrm flipV="1">
          <a:off x="18656300" y="185661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851" name="n_1aveValue【公民館】&#10;一人当たり面積">
          <a:extLst>
            <a:ext uri="{FF2B5EF4-FFF2-40B4-BE49-F238E27FC236}">
              <a16:creationId xmlns:a16="http://schemas.microsoft.com/office/drawing/2014/main" id="{DC272851-6B58-40CC-86E8-C4693F54877B}"/>
            </a:ext>
          </a:extLst>
        </xdr:cNvPr>
        <xdr:cNvSpPr txBox="1"/>
      </xdr:nvSpPr>
      <xdr:spPr>
        <a:xfrm>
          <a:off x="210757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852" name="n_2aveValue【公民館】&#10;一人当たり面積">
          <a:extLst>
            <a:ext uri="{FF2B5EF4-FFF2-40B4-BE49-F238E27FC236}">
              <a16:creationId xmlns:a16="http://schemas.microsoft.com/office/drawing/2014/main" id="{4926E12D-0003-43DD-B4BC-3EFDC8840874}"/>
            </a:ext>
          </a:extLst>
        </xdr:cNvPr>
        <xdr:cNvSpPr txBox="1"/>
      </xdr:nvSpPr>
      <xdr:spPr>
        <a:xfrm>
          <a:off x="201994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853" name="n_3aveValue【公民館】&#10;一人当たり面積">
          <a:extLst>
            <a:ext uri="{FF2B5EF4-FFF2-40B4-BE49-F238E27FC236}">
              <a16:creationId xmlns:a16="http://schemas.microsoft.com/office/drawing/2014/main" id="{973D1002-6340-45C8-A7D7-E37F3C651519}"/>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129557</xdr:rowOff>
    </xdr:from>
    <xdr:ext cx="469744" cy="259045"/>
    <xdr:sp macro="" textlink="">
      <xdr:nvSpPr>
        <xdr:cNvPr id="854" name="n_4aveValue【公民館】&#10;一人当たり面積">
          <a:extLst>
            <a:ext uri="{FF2B5EF4-FFF2-40B4-BE49-F238E27FC236}">
              <a16:creationId xmlns:a16="http://schemas.microsoft.com/office/drawing/2014/main" id="{66E4785B-1CBF-44E8-8F6F-4D5E314AF69D}"/>
            </a:ext>
          </a:extLst>
        </xdr:cNvPr>
        <xdr:cNvSpPr txBox="1"/>
      </xdr:nvSpPr>
      <xdr:spPr>
        <a:xfrm>
          <a:off x="18421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87647</xdr:rowOff>
    </xdr:from>
    <xdr:ext cx="469744" cy="259045"/>
    <xdr:sp macro="" textlink="">
      <xdr:nvSpPr>
        <xdr:cNvPr id="855" name="n_1mainValue【公民館】&#10;一人当たり面積">
          <a:extLst>
            <a:ext uri="{FF2B5EF4-FFF2-40B4-BE49-F238E27FC236}">
              <a16:creationId xmlns:a16="http://schemas.microsoft.com/office/drawing/2014/main" id="{67B2A12A-CE2D-411B-9C28-01E20EC2D4A1}"/>
            </a:ext>
          </a:extLst>
        </xdr:cNvPr>
        <xdr:cNvSpPr txBox="1"/>
      </xdr:nvSpPr>
      <xdr:spPr>
        <a:xfrm>
          <a:off x="21075727"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90188</xdr:rowOff>
    </xdr:from>
    <xdr:ext cx="469744" cy="259045"/>
    <xdr:sp macro="" textlink="">
      <xdr:nvSpPr>
        <xdr:cNvPr id="856" name="n_2mainValue【公民館】&#10;一人当たり面積">
          <a:extLst>
            <a:ext uri="{FF2B5EF4-FFF2-40B4-BE49-F238E27FC236}">
              <a16:creationId xmlns:a16="http://schemas.microsoft.com/office/drawing/2014/main" id="{13E643A6-2CA8-4C77-B333-F38DBA371D16}"/>
            </a:ext>
          </a:extLst>
        </xdr:cNvPr>
        <xdr:cNvSpPr txBox="1"/>
      </xdr:nvSpPr>
      <xdr:spPr>
        <a:xfrm>
          <a:off x="20199427" y="1860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91457</xdr:rowOff>
    </xdr:from>
    <xdr:ext cx="469744" cy="259045"/>
    <xdr:sp macro="" textlink="">
      <xdr:nvSpPr>
        <xdr:cNvPr id="857" name="n_3mainValue【公民館】&#10;一人当たり面積">
          <a:extLst>
            <a:ext uri="{FF2B5EF4-FFF2-40B4-BE49-F238E27FC236}">
              <a16:creationId xmlns:a16="http://schemas.microsoft.com/office/drawing/2014/main" id="{062344B3-47C3-41D8-8905-AC9177989E4D}"/>
            </a:ext>
          </a:extLst>
        </xdr:cNvPr>
        <xdr:cNvSpPr txBox="1"/>
      </xdr:nvSpPr>
      <xdr:spPr>
        <a:xfrm>
          <a:off x="19310427"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92727</xdr:rowOff>
    </xdr:from>
    <xdr:ext cx="469744" cy="259045"/>
    <xdr:sp macro="" textlink="">
      <xdr:nvSpPr>
        <xdr:cNvPr id="858" name="n_4mainValue【公民館】&#10;一人当たり面積">
          <a:extLst>
            <a:ext uri="{FF2B5EF4-FFF2-40B4-BE49-F238E27FC236}">
              <a16:creationId xmlns:a16="http://schemas.microsoft.com/office/drawing/2014/main" id="{BAAB19DD-2BE2-45DC-9F87-881B2A76410B}"/>
            </a:ext>
          </a:extLst>
        </xdr:cNvPr>
        <xdr:cNvSpPr txBox="1"/>
      </xdr:nvSpPr>
      <xdr:spPr>
        <a:xfrm>
          <a:off x="18421427" y="186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347DE16C-8294-45E3-AB51-C6AB5E82EFC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455CC0FF-71E1-45F0-A7DA-E6FE5843A93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1F4D2BD9-28C2-4708-86C3-3BCAF03A77A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認定こども園・幼稚園・保育所、学校施設、児童館、公民館であり、低くなっている施設は道路である。また、全ての項目で、年々増加傾向に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いずれの施設も、老朽化により今後維持補修費が増加していくと考えられる。平成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年度に改訂した公共施設等総合管理計画および平成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年度に策定した個別管理計画に基づき、施設の維持管理にかかる経費の増加に留意し、今後も施設の長寿命化並びに施設機能の統廃合や集約化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、また除却や更新等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に取り組んでいく必要がある。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BA3EB1C-B30F-47C4-B3C2-957EC0D9BE8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75AFAF3-C04B-44F1-B543-0C35257683B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6868277-625B-4B61-97E3-4950C9AF26B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749F8BC-3CBA-4C4E-AC74-649965228AD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大分県玖珠町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CA63752-BED6-45E6-A146-F74038DF4F1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106CAB1-A67F-4185-BF4B-667FB976DEE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341986A-818D-439F-9EB4-C5A5C23D507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068BD26-1A1F-46B0-913B-6F3972CFDFD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7F23FC7-94F8-418D-AC76-08B13A880AB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05EC1B7-486B-4C3B-A5AC-A6C416E4988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14,063
13,941
286.60
10,642,213
10,292,416
317,035
5,350,562
7,275,254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EDF8400-407E-4626-BDB0-26D5C4B6029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E433490-2053-406C-81CF-ABD8DBCC7C1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BBBE994-5B10-4C1B-9DCB-14CA2B0C234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0C23B75-0C70-4CBF-A6A4-D4911E21A3B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67F2E10-8B10-483A-9FCD-878DA2CB74D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02B34E4-D01E-48B9-9A60-572C1401DB7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50193FC-FF69-43A9-84E0-E92F9ED5285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736210E-12FE-449B-A5EC-CA8F822955D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D03C291-F843-418A-BC12-36C47D5B3D1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93967DD-8D5F-4806-ACD0-583BFDFC159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C2B25FC-3FD1-42A9-A6AF-A6C402AEC96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C3E3499-D9D9-48EA-BCD8-01370F56BC5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519E76A-74C4-4B62-9281-365468D0F57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62BC636-8FA9-466B-9EC4-4FBE414F601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CE25130-AB94-4D1C-BA3A-574AA9F7FB8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E7176BF-850E-4FC0-94CE-1E8E45B0DA6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626FC07-A520-4BFA-A898-6B63FB8C34F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445E092-C134-4C5B-9831-777EC32FCC3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966966D-0067-47AA-9E5C-9F8DF3273A8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94F35EC-5598-4F10-B659-6269D55BA3C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AB40E0B-D318-4BC3-AD0B-68F91BE04F65}"/>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C48BD33-F868-4FDF-B801-EA622F46CF9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872217C-AC3D-414D-8D8A-B315888826F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1112D1B-B6DA-4E13-A865-858C13ECAC4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CEAE751-6E53-4703-81DA-6F3443AA4F0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E141CB7-4821-445D-A048-CF92C3EDCAA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2F6CB9C-DC63-4F86-A14F-B00EBCCA319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08CC2BE-B406-403E-92AA-49CD6453F35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AEDA3BF-DB14-4215-A890-23B05501B29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86C7D6A2-F7D3-41F3-9EE3-58E5E067DBE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18B3DD9-8473-4A21-B08C-184E436A586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CAE44D0-1EE0-4B5B-B214-2B163B4486D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9F0726DE-7365-4497-9B0D-CAAC3C29D11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C0CD415-B5CB-4FC9-8612-11CE509AEF5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E77D290-1E20-40B1-A072-B916F7198CE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71FB33B-16C2-4477-809F-D596380EB73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116C5D61-E465-4E8D-B5C5-6B78A9D4B64F}"/>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CCC96EC6-25CC-40B7-9A53-C17C12DD5AF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EBCC802A-995A-46CD-A057-8D8B6106797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7A98A2E-D4B8-4E15-92F2-E5324D8A971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542FA9B-53E5-4AE0-8D69-A40F2B06C8E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603DBD6F-61CB-4A87-BD86-BCFFABC7895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D23B2095-83CD-40BA-94DA-B0B938AA22E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34058075-CFE5-448F-BE27-61E392D844C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749FC16-7A46-45B8-8F6E-E1CA64AB5E0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57906812-91F7-470D-AD8F-0C26E33AD9C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EBAF7D2-D893-4524-AE06-5DB4A315801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D7ABD313-78EC-49AC-9987-D0AA0D7AF06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D638374C-61AC-49F0-A610-B1747A69333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F7AAC5B7-080C-474B-9B88-075884B0047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F88BA911-B4B3-402D-9B32-EA45683883D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CE0914CC-CA91-40C3-90B8-84F48400AEC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E03FC805-2994-490F-BB22-CF3BB41F281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F0F3271B-97A1-413E-8FE6-FAC64448E04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B80CF240-9FC8-4BDB-B8EE-9B9B553F708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65C6F96F-740B-4856-A97B-A57CC5CA926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ED546605-A88D-44AA-B365-E51C53B2747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78E9A9A4-AFE5-4102-BFC2-6E4AF8869E2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EBAF3F2-FA71-4B5A-92A2-5EF7BD3ED5C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B48372A9-A0AB-4F69-9344-DF11E9B4AEA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FCB9FD62-4165-4548-8953-7D6EE77E0C6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9401CBE1-A436-4CD1-85D2-53E7B13230B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39F4BCD5-FB18-4801-8941-1B1F718A25D2}"/>
            </a:ext>
          </a:extLst>
        </xdr:cNvPr>
        <xdr:cNvCxnSpPr/>
      </xdr:nvCxnSpPr>
      <xdr:spPr>
        <a:xfrm flipV="1">
          <a:off x="4634865" y="9658350"/>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2F9B3A91-544D-43BE-B6BD-642411442F5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24EB1806-8B8C-45F4-BC0C-E4914B2462F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5FD39CB-84BE-4C61-94C0-2446DDCE8F43}"/>
            </a:ext>
          </a:extLst>
        </xdr:cNvPr>
        <xdr:cNvSpPr txBox="1"/>
      </xdr:nvSpPr>
      <xdr:spPr>
        <a:xfrm>
          <a:off x="4673600" y="943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78" name="直線コネクタ 77">
          <a:extLst>
            <a:ext uri="{FF2B5EF4-FFF2-40B4-BE49-F238E27FC236}">
              <a16:creationId xmlns:a16="http://schemas.microsoft.com/office/drawing/2014/main" id="{FC39CADD-5661-4672-97B7-8E4B1AE5724A}"/>
            </a:ext>
          </a:extLst>
        </xdr:cNvPr>
        <xdr:cNvCxnSpPr/>
      </xdr:nvCxnSpPr>
      <xdr:spPr>
        <a:xfrm>
          <a:off x="4546600" y="965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7EFCDCDC-A4AB-4A31-9CF7-CBE75E4D12CB}"/>
            </a:ext>
          </a:extLst>
        </xdr:cNvPr>
        <xdr:cNvSpPr txBox="1"/>
      </xdr:nvSpPr>
      <xdr:spPr>
        <a:xfrm>
          <a:off x="4673600" y="10384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80" name="フローチャート: 判断 79">
          <a:extLst>
            <a:ext uri="{FF2B5EF4-FFF2-40B4-BE49-F238E27FC236}">
              <a16:creationId xmlns:a16="http://schemas.microsoft.com/office/drawing/2014/main" id="{A2157C5A-51DD-41C0-9812-9B521CC8CD09}"/>
            </a:ext>
          </a:extLst>
        </xdr:cNvPr>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81" name="フローチャート: 判断 80">
          <a:extLst>
            <a:ext uri="{FF2B5EF4-FFF2-40B4-BE49-F238E27FC236}">
              <a16:creationId xmlns:a16="http://schemas.microsoft.com/office/drawing/2014/main" id="{79D96B10-7C37-4F2E-B54F-5FB19C830CAE}"/>
            </a:ext>
          </a:extLst>
        </xdr:cNvPr>
        <xdr:cNvSpPr/>
      </xdr:nvSpPr>
      <xdr:spPr>
        <a:xfrm>
          <a:off x="3746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82" name="フローチャート: 判断 81">
          <a:extLst>
            <a:ext uri="{FF2B5EF4-FFF2-40B4-BE49-F238E27FC236}">
              <a16:creationId xmlns:a16="http://schemas.microsoft.com/office/drawing/2014/main" id="{7F921B1D-37DC-4DA3-AE2F-335B78EDDE6C}"/>
            </a:ext>
          </a:extLst>
        </xdr:cNvPr>
        <xdr:cNvSpPr/>
      </xdr:nvSpPr>
      <xdr:spPr>
        <a:xfrm>
          <a:off x="28575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83" name="フローチャート: 判断 82">
          <a:extLst>
            <a:ext uri="{FF2B5EF4-FFF2-40B4-BE49-F238E27FC236}">
              <a16:creationId xmlns:a16="http://schemas.microsoft.com/office/drawing/2014/main" id="{1C5C18D5-45E7-4DFC-85C5-9F2BA0A6301E}"/>
            </a:ext>
          </a:extLst>
        </xdr:cNvPr>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166370</xdr:rowOff>
    </xdr:from>
    <xdr:to>
      <xdr:col>6</xdr:col>
      <xdr:colOff>38100</xdr:colOff>
      <xdr:row>61</xdr:row>
      <xdr:rowOff>96520</xdr:rowOff>
    </xdr:to>
    <xdr:sp macro="" textlink="">
      <xdr:nvSpPr>
        <xdr:cNvPr id="84" name="フローチャート: 判断 83">
          <a:extLst>
            <a:ext uri="{FF2B5EF4-FFF2-40B4-BE49-F238E27FC236}">
              <a16:creationId xmlns:a16="http://schemas.microsoft.com/office/drawing/2014/main" id="{BA9A2A2E-EBE5-4BAE-A0CF-B6334038E652}"/>
            </a:ext>
          </a:extLst>
        </xdr:cNvPr>
        <xdr:cNvSpPr/>
      </xdr:nvSpPr>
      <xdr:spPr>
        <a:xfrm>
          <a:off x="1079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B39EADA3-D518-497F-95FF-6B99D0E5440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573AAB7-46BF-49AB-8206-BF24329A57D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9D9135F4-FA42-497E-BB7D-79007BEF76F1}"/>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11B8B92-8847-4A38-B2D0-D87F778C309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4072955F-4AE6-4190-85DF-91639B185DC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14515</xdr:rowOff>
    </xdr:from>
    <xdr:to>
      <xdr:col>24</xdr:col>
      <xdr:colOff>114300</xdr:colOff>
      <xdr:row>62</xdr:row>
      <xdr:rowOff>116115</xdr:rowOff>
    </xdr:to>
    <xdr:sp macro="" textlink="">
      <xdr:nvSpPr>
        <xdr:cNvPr id="90" name="楕円 89">
          <a:extLst>
            <a:ext uri="{FF2B5EF4-FFF2-40B4-BE49-F238E27FC236}">
              <a16:creationId xmlns:a16="http://schemas.microsoft.com/office/drawing/2014/main" id="{E652393E-8945-49D5-B9F3-D35465B2E344}"/>
            </a:ext>
          </a:extLst>
        </xdr:cNvPr>
        <xdr:cNvSpPr/>
      </xdr:nvSpPr>
      <xdr:spPr>
        <a:xfrm>
          <a:off x="4584700" y="106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164392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E2897719-621C-4902-A24D-44CF6823F24B}"/>
            </a:ext>
          </a:extLst>
        </xdr:cNvPr>
        <xdr:cNvSpPr txBox="1"/>
      </xdr:nvSpPr>
      <xdr:spPr>
        <a:xfrm>
          <a:off x="4673600"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156573</xdr:rowOff>
    </xdr:from>
    <xdr:to>
      <xdr:col>20</xdr:col>
      <xdr:colOff>38100</xdr:colOff>
      <xdr:row>62</xdr:row>
      <xdr:rowOff>86723</xdr:rowOff>
    </xdr:to>
    <xdr:sp macro="" textlink="">
      <xdr:nvSpPr>
        <xdr:cNvPr id="92" name="楕円 91">
          <a:extLst>
            <a:ext uri="{FF2B5EF4-FFF2-40B4-BE49-F238E27FC236}">
              <a16:creationId xmlns:a16="http://schemas.microsoft.com/office/drawing/2014/main" id="{77A80F40-A21A-4356-A9CE-DA583813534A}"/>
            </a:ext>
          </a:extLst>
        </xdr:cNvPr>
        <xdr:cNvSpPr/>
      </xdr:nvSpPr>
      <xdr:spPr>
        <a:xfrm>
          <a:off x="3746500" y="106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35923</xdr:rowOff>
    </xdr:from>
    <xdr:to>
      <xdr:col>24</xdr:col>
      <xdr:colOff>63500</xdr:colOff>
      <xdr:row>62</xdr:row>
      <xdr:rowOff>65315</xdr:rowOff>
    </xdr:to>
    <xdr:cxnSp macro="">
      <xdr:nvCxnSpPr>
        <xdr:cNvPr id="93" name="直線コネクタ 92">
          <a:extLst>
            <a:ext uri="{FF2B5EF4-FFF2-40B4-BE49-F238E27FC236}">
              <a16:creationId xmlns:a16="http://schemas.microsoft.com/office/drawing/2014/main" id="{7D22629C-8514-4AF2-B727-D3569B1AA6EE}"/>
            </a:ext>
          </a:extLst>
        </xdr:cNvPr>
        <xdr:cNvCxnSpPr/>
      </xdr:nvCxnSpPr>
      <xdr:spPr>
        <a:xfrm>
          <a:off x="3797300" y="10665823"/>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115751</xdr:rowOff>
    </xdr:from>
    <xdr:to>
      <xdr:col>15</xdr:col>
      <xdr:colOff>101600</xdr:colOff>
      <xdr:row>62</xdr:row>
      <xdr:rowOff>45901</xdr:rowOff>
    </xdr:to>
    <xdr:sp macro="" textlink="">
      <xdr:nvSpPr>
        <xdr:cNvPr id="94" name="楕円 93">
          <a:extLst>
            <a:ext uri="{FF2B5EF4-FFF2-40B4-BE49-F238E27FC236}">
              <a16:creationId xmlns:a16="http://schemas.microsoft.com/office/drawing/2014/main" id="{3635C702-BA73-4C62-A0F8-5C2D074691CF}"/>
            </a:ext>
          </a:extLst>
        </xdr:cNvPr>
        <xdr:cNvSpPr/>
      </xdr:nvSpPr>
      <xdr:spPr>
        <a:xfrm>
          <a:off x="2857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166551</xdr:rowOff>
    </xdr:from>
    <xdr:to>
      <xdr:col>19</xdr:col>
      <xdr:colOff>177800</xdr:colOff>
      <xdr:row>62</xdr:row>
      <xdr:rowOff>35923</xdr:rowOff>
    </xdr:to>
    <xdr:cxnSp macro="">
      <xdr:nvCxnSpPr>
        <xdr:cNvPr id="95" name="直線コネクタ 94">
          <a:extLst>
            <a:ext uri="{FF2B5EF4-FFF2-40B4-BE49-F238E27FC236}">
              <a16:creationId xmlns:a16="http://schemas.microsoft.com/office/drawing/2014/main" id="{9CB007E2-DB30-4337-91EF-D33000E60485}"/>
            </a:ext>
          </a:extLst>
        </xdr:cNvPr>
        <xdr:cNvCxnSpPr/>
      </xdr:nvCxnSpPr>
      <xdr:spPr>
        <a:xfrm>
          <a:off x="2908300" y="1062500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76563</xdr:rowOff>
    </xdr:from>
    <xdr:to>
      <xdr:col>10</xdr:col>
      <xdr:colOff>165100</xdr:colOff>
      <xdr:row>62</xdr:row>
      <xdr:rowOff>6713</xdr:rowOff>
    </xdr:to>
    <xdr:sp macro="" textlink="">
      <xdr:nvSpPr>
        <xdr:cNvPr id="96" name="楕円 95">
          <a:extLst>
            <a:ext uri="{FF2B5EF4-FFF2-40B4-BE49-F238E27FC236}">
              <a16:creationId xmlns:a16="http://schemas.microsoft.com/office/drawing/2014/main" id="{33B8C323-8621-4DE4-B70A-C94444636157}"/>
            </a:ext>
          </a:extLst>
        </xdr:cNvPr>
        <xdr:cNvSpPr/>
      </xdr:nvSpPr>
      <xdr:spPr>
        <a:xfrm>
          <a:off x="1968500" y="1053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127363</xdr:rowOff>
    </xdr:from>
    <xdr:to>
      <xdr:col>15</xdr:col>
      <xdr:colOff>50800</xdr:colOff>
      <xdr:row>61</xdr:row>
      <xdr:rowOff>166551</xdr:rowOff>
    </xdr:to>
    <xdr:cxnSp macro="">
      <xdr:nvCxnSpPr>
        <xdr:cNvPr id="97" name="直線コネクタ 96">
          <a:extLst>
            <a:ext uri="{FF2B5EF4-FFF2-40B4-BE49-F238E27FC236}">
              <a16:creationId xmlns:a16="http://schemas.microsoft.com/office/drawing/2014/main" id="{12ABEE9E-5C27-4C1F-92FD-810F1FA7BAD1}"/>
            </a:ext>
          </a:extLst>
        </xdr:cNvPr>
        <xdr:cNvCxnSpPr/>
      </xdr:nvCxnSpPr>
      <xdr:spPr>
        <a:xfrm>
          <a:off x="2019300" y="1058581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37374</xdr:rowOff>
    </xdr:from>
    <xdr:to>
      <xdr:col>6</xdr:col>
      <xdr:colOff>38100</xdr:colOff>
      <xdr:row>61</xdr:row>
      <xdr:rowOff>138974</xdr:rowOff>
    </xdr:to>
    <xdr:sp macro="" textlink="">
      <xdr:nvSpPr>
        <xdr:cNvPr id="98" name="楕円 97">
          <a:extLst>
            <a:ext uri="{FF2B5EF4-FFF2-40B4-BE49-F238E27FC236}">
              <a16:creationId xmlns:a16="http://schemas.microsoft.com/office/drawing/2014/main" id="{B3A305B1-75E1-4250-8234-4C7BC11C348A}"/>
            </a:ext>
          </a:extLst>
        </xdr:cNvPr>
        <xdr:cNvSpPr/>
      </xdr:nvSpPr>
      <xdr:spPr>
        <a:xfrm>
          <a:off x="1079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88174</xdr:rowOff>
    </xdr:from>
    <xdr:to>
      <xdr:col>10</xdr:col>
      <xdr:colOff>114300</xdr:colOff>
      <xdr:row>61</xdr:row>
      <xdr:rowOff>127363</xdr:rowOff>
    </xdr:to>
    <xdr:cxnSp macro="">
      <xdr:nvCxnSpPr>
        <xdr:cNvPr id="99" name="直線コネクタ 98">
          <a:extLst>
            <a:ext uri="{FF2B5EF4-FFF2-40B4-BE49-F238E27FC236}">
              <a16:creationId xmlns:a16="http://schemas.microsoft.com/office/drawing/2014/main" id="{997E311C-8070-457A-85D4-D21E173B9699}"/>
            </a:ext>
          </a:extLst>
        </xdr:cNvPr>
        <xdr:cNvCxnSpPr/>
      </xdr:nvCxnSpPr>
      <xdr:spPr>
        <a:xfrm>
          <a:off x="1130300" y="1054662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100" name="n_1aveValue【体育館・プール】&#10;有形固定資産減価償却率">
          <a:extLst>
            <a:ext uri="{FF2B5EF4-FFF2-40B4-BE49-F238E27FC236}">
              <a16:creationId xmlns:a16="http://schemas.microsoft.com/office/drawing/2014/main" id="{EFDDD325-A14E-41FC-B2EC-44641E8A7DBB}"/>
            </a:ext>
          </a:extLst>
        </xdr:cNvPr>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101" name="n_2aveValue【体育館・プール】&#10;有形固定資産減価償却率">
          <a:extLst>
            <a:ext uri="{FF2B5EF4-FFF2-40B4-BE49-F238E27FC236}">
              <a16:creationId xmlns:a16="http://schemas.microsoft.com/office/drawing/2014/main" id="{7DE557CB-274B-4B39-82EF-E9ECAE073AD0}"/>
            </a:ext>
          </a:extLst>
        </xdr:cNvPr>
        <xdr:cNvSpPr txBox="1"/>
      </xdr:nvSpPr>
      <xdr:spPr>
        <a:xfrm>
          <a:off x="2705744" y="1028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102" name="n_3aveValue【体育館・プール】&#10;有形固定資産減価償却率">
          <a:extLst>
            <a:ext uri="{FF2B5EF4-FFF2-40B4-BE49-F238E27FC236}">
              <a16:creationId xmlns:a16="http://schemas.microsoft.com/office/drawing/2014/main" id="{CA96919B-BB00-40F5-94DB-D69222C11034}"/>
            </a:ext>
          </a:extLst>
        </xdr:cNvPr>
        <xdr:cNvSpPr txBox="1"/>
      </xdr:nvSpPr>
      <xdr:spPr>
        <a:xfrm>
          <a:off x="1816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113047</xdr:rowOff>
    </xdr:from>
    <xdr:ext cx="405111" cy="259045"/>
    <xdr:sp macro="" textlink="">
      <xdr:nvSpPr>
        <xdr:cNvPr id="103" name="n_4aveValue【体育館・プール】&#10;有形固定資産減価償却率">
          <a:extLst>
            <a:ext uri="{FF2B5EF4-FFF2-40B4-BE49-F238E27FC236}">
              <a16:creationId xmlns:a16="http://schemas.microsoft.com/office/drawing/2014/main" id="{F9FE28BE-F795-4561-A367-338B7EE3DADD}"/>
            </a:ext>
          </a:extLst>
        </xdr:cNvPr>
        <xdr:cNvSpPr txBox="1"/>
      </xdr:nvSpPr>
      <xdr:spPr>
        <a:xfrm>
          <a:off x="9277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77850</xdr:rowOff>
    </xdr:from>
    <xdr:ext cx="405111" cy="259045"/>
    <xdr:sp macro="" textlink="">
      <xdr:nvSpPr>
        <xdr:cNvPr id="104" name="n_1mainValue【体育館・プール】&#10;有形固定資産減価償却率">
          <a:extLst>
            <a:ext uri="{FF2B5EF4-FFF2-40B4-BE49-F238E27FC236}">
              <a16:creationId xmlns:a16="http://schemas.microsoft.com/office/drawing/2014/main" id="{839F195D-9D9E-4969-971A-0AE21AE9A9E8}"/>
            </a:ext>
          </a:extLst>
        </xdr:cNvPr>
        <xdr:cNvSpPr txBox="1"/>
      </xdr:nvSpPr>
      <xdr:spPr>
        <a:xfrm>
          <a:off x="3582044"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37028</xdr:rowOff>
    </xdr:from>
    <xdr:ext cx="405111" cy="259045"/>
    <xdr:sp macro="" textlink="">
      <xdr:nvSpPr>
        <xdr:cNvPr id="105" name="n_2mainValue【体育館・プール】&#10;有形固定資産減価償却率">
          <a:extLst>
            <a:ext uri="{FF2B5EF4-FFF2-40B4-BE49-F238E27FC236}">
              <a16:creationId xmlns:a16="http://schemas.microsoft.com/office/drawing/2014/main" id="{FA2BB06E-C724-4B58-A7DE-8890D5D1C95F}"/>
            </a:ext>
          </a:extLst>
        </xdr:cNvPr>
        <xdr:cNvSpPr txBox="1"/>
      </xdr:nvSpPr>
      <xdr:spPr>
        <a:xfrm>
          <a:off x="27057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169290</xdr:rowOff>
    </xdr:from>
    <xdr:ext cx="405111" cy="259045"/>
    <xdr:sp macro="" textlink="">
      <xdr:nvSpPr>
        <xdr:cNvPr id="106" name="n_3mainValue【体育館・プール】&#10;有形固定資産減価償却率">
          <a:extLst>
            <a:ext uri="{FF2B5EF4-FFF2-40B4-BE49-F238E27FC236}">
              <a16:creationId xmlns:a16="http://schemas.microsoft.com/office/drawing/2014/main" id="{8E72C4A7-83F5-4D7D-9CE7-CBA473E74717}"/>
            </a:ext>
          </a:extLst>
        </xdr:cNvPr>
        <xdr:cNvSpPr txBox="1"/>
      </xdr:nvSpPr>
      <xdr:spPr>
        <a:xfrm>
          <a:off x="18167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130101</xdr:rowOff>
    </xdr:from>
    <xdr:ext cx="405111" cy="259045"/>
    <xdr:sp macro="" textlink="">
      <xdr:nvSpPr>
        <xdr:cNvPr id="107" name="n_4mainValue【体育館・プール】&#10;有形固定資産減価償却率">
          <a:extLst>
            <a:ext uri="{FF2B5EF4-FFF2-40B4-BE49-F238E27FC236}">
              <a16:creationId xmlns:a16="http://schemas.microsoft.com/office/drawing/2014/main" id="{619FC147-48F5-49D6-A007-4A17E8432CCF}"/>
            </a:ext>
          </a:extLst>
        </xdr:cNvPr>
        <xdr:cNvSpPr txBox="1"/>
      </xdr:nvSpPr>
      <xdr:spPr>
        <a:xfrm>
          <a:off x="927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BFE5E14B-2C40-4501-8887-1AD57FDEAFB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BBBCF32D-9E73-4868-9842-1C5F5D68831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ECACF330-57DC-4679-B0EF-58DE2EEFC52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A4255A68-92E0-4641-A79A-A8C30B976D6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B4A2732A-63A3-4A2F-83F6-694E929A2F5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D34B7501-988F-4C43-B6CC-4C0716E6FFB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5CBC094E-9807-467C-AC9D-5CA620F17F0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EF25DDB-E78B-48FE-B688-9DA46F1A88B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EBCAA695-053A-4667-942F-BB7FFCBF07C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4C2BE7EB-6B66-4031-9739-F17099FB92E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B045611A-1AF4-446C-89B3-B731C871610B}"/>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BA4B9F38-2354-4062-AC8F-6D55746E928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CCCD0B9A-7DF5-4A71-9DCF-B609C82ADD7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CFA43F25-0F55-493D-9EB3-E003CC59E52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8AEB4868-9866-4AF9-9570-885F13A0BF7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92D02487-7E05-4570-9EFE-CAFDC5101BA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CFC07B1E-0038-4A66-8F92-D0ECB6B092A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AA827D12-87F0-4DA7-ACBB-1EE54059CEB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A7E2018D-574E-4124-BDF5-B96B1EA751C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7093369B-4E19-431D-9D72-A4C0D14DDD0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D39E57CF-3009-413A-A952-D1B281A2CFA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5027C90F-352C-4C11-B86C-A7F85B7B0EF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9F538B4E-B79E-47A0-904C-B1DCE4557CB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131" name="直線コネクタ 130">
          <a:extLst>
            <a:ext uri="{FF2B5EF4-FFF2-40B4-BE49-F238E27FC236}">
              <a16:creationId xmlns:a16="http://schemas.microsoft.com/office/drawing/2014/main" id="{0D222C62-A72A-4480-8C62-4867E93089EA}"/>
            </a:ext>
          </a:extLst>
        </xdr:cNvPr>
        <xdr:cNvCxnSpPr/>
      </xdr:nvCxnSpPr>
      <xdr:spPr>
        <a:xfrm flipV="1">
          <a:off x="10476865" y="950595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132" name="【体育館・プール】&#10;一人当たり面積最小値テキスト">
          <a:extLst>
            <a:ext uri="{FF2B5EF4-FFF2-40B4-BE49-F238E27FC236}">
              <a16:creationId xmlns:a16="http://schemas.microsoft.com/office/drawing/2014/main" id="{B2ADFD37-7702-4871-A22C-81EC0AC02C4E}"/>
            </a:ext>
          </a:extLst>
        </xdr:cNvPr>
        <xdr:cNvSpPr txBox="1"/>
      </xdr:nvSpPr>
      <xdr:spPr>
        <a:xfrm>
          <a:off x="10515600" y="1094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133" name="直線コネクタ 132">
          <a:extLst>
            <a:ext uri="{FF2B5EF4-FFF2-40B4-BE49-F238E27FC236}">
              <a16:creationId xmlns:a16="http://schemas.microsoft.com/office/drawing/2014/main" id="{FA51CE8A-73CB-48DA-92B1-2F2B592450F3}"/>
            </a:ext>
          </a:extLst>
        </xdr:cNvPr>
        <xdr:cNvCxnSpPr/>
      </xdr:nvCxnSpPr>
      <xdr:spPr>
        <a:xfrm>
          <a:off x="10388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134" name="【体育館・プール】&#10;一人当たり面積最大値テキスト">
          <a:extLst>
            <a:ext uri="{FF2B5EF4-FFF2-40B4-BE49-F238E27FC236}">
              <a16:creationId xmlns:a16="http://schemas.microsoft.com/office/drawing/2014/main" id="{9DCAD8F4-527D-4FDE-BDEC-E927013329D0}"/>
            </a:ext>
          </a:extLst>
        </xdr:cNvPr>
        <xdr:cNvSpPr txBox="1"/>
      </xdr:nvSpPr>
      <xdr:spPr>
        <a:xfrm>
          <a:off x="10515600" y="928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135" name="直線コネクタ 134">
          <a:extLst>
            <a:ext uri="{FF2B5EF4-FFF2-40B4-BE49-F238E27FC236}">
              <a16:creationId xmlns:a16="http://schemas.microsoft.com/office/drawing/2014/main" id="{E1B43184-2FB9-4B2B-8748-606C07A052A2}"/>
            </a:ext>
          </a:extLst>
        </xdr:cNvPr>
        <xdr:cNvCxnSpPr/>
      </xdr:nvCxnSpPr>
      <xdr:spPr>
        <a:xfrm>
          <a:off x="10388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136" name="【体育館・プール】&#10;一人当たり面積平均値テキスト">
          <a:extLst>
            <a:ext uri="{FF2B5EF4-FFF2-40B4-BE49-F238E27FC236}">
              <a16:creationId xmlns:a16="http://schemas.microsoft.com/office/drawing/2014/main" id="{F622C9EC-C87A-494B-8AE1-720BD299CF99}"/>
            </a:ext>
          </a:extLst>
        </xdr:cNvPr>
        <xdr:cNvSpPr txBox="1"/>
      </xdr:nvSpPr>
      <xdr:spPr>
        <a:xfrm>
          <a:off x="10515600" y="103009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137" name="フローチャート: 判断 136">
          <a:extLst>
            <a:ext uri="{FF2B5EF4-FFF2-40B4-BE49-F238E27FC236}">
              <a16:creationId xmlns:a16="http://schemas.microsoft.com/office/drawing/2014/main" id="{ECF8DC86-AAC8-45EC-B3A7-0182CE65D299}"/>
            </a:ext>
          </a:extLst>
        </xdr:cNvPr>
        <xdr:cNvSpPr/>
      </xdr:nvSpPr>
      <xdr:spPr>
        <a:xfrm>
          <a:off x="10426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138" name="フローチャート: 判断 137">
          <a:extLst>
            <a:ext uri="{FF2B5EF4-FFF2-40B4-BE49-F238E27FC236}">
              <a16:creationId xmlns:a16="http://schemas.microsoft.com/office/drawing/2014/main" id="{9D6FEECA-69C8-451F-946A-3549177BF3BF}"/>
            </a:ext>
          </a:extLst>
        </xdr:cNvPr>
        <xdr:cNvSpPr/>
      </xdr:nvSpPr>
      <xdr:spPr>
        <a:xfrm>
          <a:off x="95885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139" name="フローチャート: 判断 138">
          <a:extLst>
            <a:ext uri="{FF2B5EF4-FFF2-40B4-BE49-F238E27FC236}">
              <a16:creationId xmlns:a16="http://schemas.microsoft.com/office/drawing/2014/main" id="{4E25EABC-B463-48E4-8034-644C5EF498A0}"/>
            </a:ext>
          </a:extLst>
        </xdr:cNvPr>
        <xdr:cNvSpPr/>
      </xdr:nvSpPr>
      <xdr:spPr>
        <a:xfrm>
          <a:off x="8699500" y="1048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140" name="フローチャート: 判断 139">
          <a:extLst>
            <a:ext uri="{FF2B5EF4-FFF2-40B4-BE49-F238E27FC236}">
              <a16:creationId xmlns:a16="http://schemas.microsoft.com/office/drawing/2014/main" id="{644E17D1-12B4-49E6-9209-B0301A4A407A}"/>
            </a:ext>
          </a:extLst>
        </xdr:cNvPr>
        <xdr:cNvSpPr/>
      </xdr:nvSpPr>
      <xdr:spPr>
        <a:xfrm>
          <a:off x="7810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49530</xdr:rowOff>
    </xdr:from>
    <xdr:to>
      <xdr:col>36</xdr:col>
      <xdr:colOff>165100</xdr:colOff>
      <xdr:row>61</xdr:row>
      <xdr:rowOff>151130</xdr:rowOff>
    </xdr:to>
    <xdr:sp macro="" textlink="">
      <xdr:nvSpPr>
        <xdr:cNvPr id="141" name="フローチャート: 判断 140">
          <a:extLst>
            <a:ext uri="{FF2B5EF4-FFF2-40B4-BE49-F238E27FC236}">
              <a16:creationId xmlns:a16="http://schemas.microsoft.com/office/drawing/2014/main" id="{7F7ED056-B7BA-4C62-9163-D0C348AC02A4}"/>
            </a:ext>
          </a:extLst>
        </xdr:cNvPr>
        <xdr:cNvSpPr/>
      </xdr:nvSpPr>
      <xdr:spPr>
        <a:xfrm>
          <a:off x="69215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ED77FA84-1563-4FA7-BB82-F46EAE847FB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6097C6-FD5B-434B-910E-B85D20F93FB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4ADCD9E2-FEC3-468E-8B8F-7DADDB11397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29C9079F-1945-43C6-A8DC-7FF8C2DDF22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47C1715-B86E-4EAE-9703-798AC9029F5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52070</xdr:rowOff>
    </xdr:from>
    <xdr:to>
      <xdr:col>55</xdr:col>
      <xdr:colOff>50800</xdr:colOff>
      <xdr:row>63</xdr:row>
      <xdr:rowOff>153670</xdr:rowOff>
    </xdr:to>
    <xdr:sp macro="" textlink="">
      <xdr:nvSpPr>
        <xdr:cNvPr id="147" name="楕円 146">
          <a:extLst>
            <a:ext uri="{FF2B5EF4-FFF2-40B4-BE49-F238E27FC236}">
              <a16:creationId xmlns:a16="http://schemas.microsoft.com/office/drawing/2014/main" id="{41CD0DD0-BCC4-497F-B7EC-81B43DEB51CA}"/>
            </a:ext>
          </a:extLst>
        </xdr:cNvPr>
        <xdr:cNvSpPr/>
      </xdr:nvSpPr>
      <xdr:spPr>
        <a:xfrm>
          <a:off x="104267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138447</xdr:rowOff>
    </xdr:from>
    <xdr:ext cx="469744" cy="259045"/>
    <xdr:sp macro="" textlink="">
      <xdr:nvSpPr>
        <xdr:cNvPr id="148" name="【体育館・プール】&#10;一人当たり面積該当値テキスト">
          <a:extLst>
            <a:ext uri="{FF2B5EF4-FFF2-40B4-BE49-F238E27FC236}">
              <a16:creationId xmlns:a16="http://schemas.microsoft.com/office/drawing/2014/main" id="{554C4FA5-96BA-4009-A61F-3EF1129126E4}"/>
            </a:ext>
          </a:extLst>
        </xdr:cNvPr>
        <xdr:cNvSpPr txBox="1"/>
      </xdr:nvSpPr>
      <xdr:spPr>
        <a:xfrm>
          <a:off x="10515600"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54610</xdr:rowOff>
    </xdr:from>
    <xdr:to>
      <xdr:col>50</xdr:col>
      <xdr:colOff>165100</xdr:colOff>
      <xdr:row>63</xdr:row>
      <xdr:rowOff>156210</xdr:rowOff>
    </xdr:to>
    <xdr:sp macro="" textlink="">
      <xdr:nvSpPr>
        <xdr:cNvPr id="149" name="楕円 148">
          <a:extLst>
            <a:ext uri="{FF2B5EF4-FFF2-40B4-BE49-F238E27FC236}">
              <a16:creationId xmlns:a16="http://schemas.microsoft.com/office/drawing/2014/main" id="{B790F9BA-AD28-4125-8A73-9BA50BCBD9EB}"/>
            </a:ext>
          </a:extLst>
        </xdr:cNvPr>
        <xdr:cNvSpPr/>
      </xdr:nvSpPr>
      <xdr:spPr>
        <a:xfrm>
          <a:off x="9588500" y="1085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102870</xdr:rowOff>
    </xdr:from>
    <xdr:to>
      <xdr:col>55</xdr:col>
      <xdr:colOff>0</xdr:colOff>
      <xdr:row>63</xdr:row>
      <xdr:rowOff>105410</xdr:rowOff>
    </xdr:to>
    <xdr:cxnSp macro="">
      <xdr:nvCxnSpPr>
        <xdr:cNvPr id="150" name="直線コネクタ 149">
          <a:extLst>
            <a:ext uri="{FF2B5EF4-FFF2-40B4-BE49-F238E27FC236}">
              <a16:creationId xmlns:a16="http://schemas.microsoft.com/office/drawing/2014/main" id="{7BA88DBE-FD1B-4F20-8D70-6DFED161A6D5}"/>
            </a:ext>
          </a:extLst>
        </xdr:cNvPr>
        <xdr:cNvCxnSpPr/>
      </xdr:nvCxnSpPr>
      <xdr:spPr>
        <a:xfrm flipV="1">
          <a:off x="9639300" y="1090422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58420</xdr:rowOff>
    </xdr:from>
    <xdr:to>
      <xdr:col>46</xdr:col>
      <xdr:colOff>38100</xdr:colOff>
      <xdr:row>63</xdr:row>
      <xdr:rowOff>160020</xdr:rowOff>
    </xdr:to>
    <xdr:sp macro="" textlink="">
      <xdr:nvSpPr>
        <xdr:cNvPr id="151" name="楕円 150">
          <a:extLst>
            <a:ext uri="{FF2B5EF4-FFF2-40B4-BE49-F238E27FC236}">
              <a16:creationId xmlns:a16="http://schemas.microsoft.com/office/drawing/2014/main" id="{0E49D800-1791-4CB7-88CC-0BAD36365CB5}"/>
            </a:ext>
          </a:extLst>
        </xdr:cNvPr>
        <xdr:cNvSpPr/>
      </xdr:nvSpPr>
      <xdr:spPr>
        <a:xfrm>
          <a:off x="8699500" y="1085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105410</xdr:rowOff>
    </xdr:from>
    <xdr:to>
      <xdr:col>50</xdr:col>
      <xdr:colOff>114300</xdr:colOff>
      <xdr:row>63</xdr:row>
      <xdr:rowOff>109220</xdr:rowOff>
    </xdr:to>
    <xdr:cxnSp macro="">
      <xdr:nvCxnSpPr>
        <xdr:cNvPr id="152" name="直線コネクタ 151">
          <a:extLst>
            <a:ext uri="{FF2B5EF4-FFF2-40B4-BE49-F238E27FC236}">
              <a16:creationId xmlns:a16="http://schemas.microsoft.com/office/drawing/2014/main" id="{DA32E09C-367D-4ADF-9A5B-611E70263968}"/>
            </a:ext>
          </a:extLst>
        </xdr:cNvPr>
        <xdr:cNvCxnSpPr/>
      </xdr:nvCxnSpPr>
      <xdr:spPr>
        <a:xfrm flipV="1">
          <a:off x="8750300" y="109067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60960</xdr:rowOff>
    </xdr:from>
    <xdr:to>
      <xdr:col>41</xdr:col>
      <xdr:colOff>101600</xdr:colOff>
      <xdr:row>63</xdr:row>
      <xdr:rowOff>162560</xdr:rowOff>
    </xdr:to>
    <xdr:sp macro="" textlink="">
      <xdr:nvSpPr>
        <xdr:cNvPr id="153" name="楕円 152">
          <a:extLst>
            <a:ext uri="{FF2B5EF4-FFF2-40B4-BE49-F238E27FC236}">
              <a16:creationId xmlns:a16="http://schemas.microsoft.com/office/drawing/2014/main" id="{F030A14D-4F28-4D61-885B-62C2DBADB1BD}"/>
            </a:ext>
          </a:extLst>
        </xdr:cNvPr>
        <xdr:cNvSpPr/>
      </xdr:nvSpPr>
      <xdr:spPr>
        <a:xfrm>
          <a:off x="7810500" y="1086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109220</xdr:rowOff>
    </xdr:from>
    <xdr:to>
      <xdr:col>45</xdr:col>
      <xdr:colOff>177800</xdr:colOff>
      <xdr:row>63</xdr:row>
      <xdr:rowOff>111760</xdr:rowOff>
    </xdr:to>
    <xdr:cxnSp macro="">
      <xdr:nvCxnSpPr>
        <xdr:cNvPr id="154" name="直線コネクタ 153">
          <a:extLst>
            <a:ext uri="{FF2B5EF4-FFF2-40B4-BE49-F238E27FC236}">
              <a16:creationId xmlns:a16="http://schemas.microsoft.com/office/drawing/2014/main" id="{D4F85862-447D-4AED-94FF-4B11E37B3701}"/>
            </a:ext>
          </a:extLst>
        </xdr:cNvPr>
        <xdr:cNvCxnSpPr/>
      </xdr:nvCxnSpPr>
      <xdr:spPr>
        <a:xfrm flipV="1">
          <a:off x="7861300" y="1091057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63500</xdr:rowOff>
    </xdr:from>
    <xdr:to>
      <xdr:col>36</xdr:col>
      <xdr:colOff>165100</xdr:colOff>
      <xdr:row>63</xdr:row>
      <xdr:rowOff>165100</xdr:rowOff>
    </xdr:to>
    <xdr:sp macro="" textlink="">
      <xdr:nvSpPr>
        <xdr:cNvPr id="155" name="楕円 154">
          <a:extLst>
            <a:ext uri="{FF2B5EF4-FFF2-40B4-BE49-F238E27FC236}">
              <a16:creationId xmlns:a16="http://schemas.microsoft.com/office/drawing/2014/main" id="{B9FEB2A0-26E2-479E-94C0-594C95588B8F}"/>
            </a:ext>
          </a:extLst>
        </xdr:cNvPr>
        <xdr:cNvSpPr/>
      </xdr:nvSpPr>
      <xdr:spPr>
        <a:xfrm>
          <a:off x="6921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111760</xdr:rowOff>
    </xdr:from>
    <xdr:to>
      <xdr:col>41</xdr:col>
      <xdr:colOff>50800</xdr:colOff>
      <xdr:row>63</xdr:row>
      <xdr:rowOff>114300</xdr:rowOff>
    </xdr:to>
    <xdr:cxnSp macro="">
      <xdr:nvCxnSpPr>
        <xdr:cNvPr id="156" name="直線コネクタ 155">
          <a:extLst>
            <a:ext uri="{FF2B5EF4-FFF2-40B4-BE49-F238E27FC236}">
              <a16:creationId xmlns:a16="http://schemas.microsoft.com/office/drawing/2014/main" id="{C9063BF5-5386-4DAD-8811-FF46C8D85376}"/>
            </a:ext>
          </a:extLst>
        </xdr:cNvPr>
        <xdr:cNvCxnSpPr/>
      </xdr:nvCxnSpPr>
      <xdr:spPr>
        <a:xfrm flipV="1">
          <a:off x="6972300" y="1091311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157" name="n_1aveValue【体育館・プール】&#10;一人当たり面積">
          <a:extLst>
            <a:ext uri="{FF2B5EF4-FFF2-40B4-BE49-F238E27FC236}">
              <a16:creationId xmlns:a16="http://schemas.microsoft.com/office/drawing/2014/main" id="{4031CE6D-2AFE-439A-BD71-DB4FACFCA884}"/>
            </a:ext>
          </a:extLst>
        </xdr:cNvPr>
        <xdr:cNvSpPr txBox="1"/>
      </xdr:nvSpPr>
      <xdr:spPr>
        <a:xfrm>
          <a:off x="9391727" y="1022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158" name="n_2aveValue【体育館・プール】&#10;一人当たり面積">
          <a:extLst>
            <a:ext uri="{FF2B5EF4-FFF2-40B4-BE49-F238E27FC236}">
              <a16:creationId xmlns:a16="http://schemas.microsoft.com/office/drawing/2014/main" id="{2A498FD6-64B1-4584-8CAA-03E2A570DC3A}"/>
            </a:ext>
          </a:extLst>
        </xdr:cNvPr>
        <xdr:cNvSpPr txBox="1"/>
      </xdr:nvSpPr>
      <xdr:spPr>
        <a:xfrm>
          <a:off x="8515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152417</xdr:rowOff>
    </xdr:from>
    <xdr:ext cx="469744" cy="259045"/>
    <xdr:sp macro="" textlink="">
      <xdr:nvSpPr>
        <xdr:cNvPr id="159" name="n_3aveValue【体育館・プール】&#10;一人当たり面積">
          <a:extLst>
            <a:ext uri="{FF2B5EF4-FFF2-40B4-BE49-F238E27FC236}">
              <a16:creationId xmlns:a16="http://schemas.microsoft.com/office/drawing/2014/main" id="{C95AD403-C178-4DF1-8CDF-5464F16C4296}"/>
            </a:ext>
          </a:extLst>
        </xdr:cNvPr>
        <xdr:cNvSpPr txBox="1"/>
      </xdr:nvSpPr>
      <xdr:spPr>
        <a:xfrm>
          <a:off x="7626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167657</xdr:rowOff>
    </xdr:from>
    <xdr:ext cx="469744" cy="259045"/>
    <xdr:sp macro="" textlink="">
      <xdr:nvSpPr>
        <xdr:cNvPr id="160" name="n_4aveValue【体育館・プール】&#10;一人当たり面積">
          <a:extLst>
            <a:ext uri="{FF2B5EF4-FFF2-40B4-BE49-F238E27FC236}">
              <a16:creationId xmlns:a16="http://schemas.microsoft.com/office/drawing/2014/main" id="{8D90A85A-0953-4CCA-AFB5-0CA15BEED4F7}"/>
            </a:ext>
          </a:extLst>
        </xdr:cNvPr>
        <xdr:cNvSpPr txBox="1"/>
      </xdr:nvSpPr>
      <xdr:spPr>
        <a:xfrm>
          <a:off x="6737427" y="1028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147337</xdr:rowOff>
    </xdr:from>
    <xdr:ext cx="469744" cy="259045"/>
    <xdr:sp macro="" textlink="">
      <xdr:nvSpPr>
        <xdr:cNvPr id="161" name="n_1mainValue【体育館・プール】&#10;一人当たり面積">
          <a:extLst>
            <a:ext uri="{FF2B5EF4-FFF2-40B4-BE49-F238E27FC236}">
              <a16:creationId xmlns:a16="http://schemas.microsoft.com/office/drawing/2014/main" id="{5BCCF298-437C-4AC4-9981-9FDA0CFEC4E1}"/>
            </a:ext>
          </a:extLst>
        </xdr:cNvPr>
        <xdr:cNvSpPr txBox="1"/>
      </xdr:nvSpPr>
      <xdr:spPr>
        <a:xfrm>
          <a:off x="9391727" y="1094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151147</xdr:rowOff>
    </xdr:from>
    <xdr:ext cx="469744" cy="259045"/>
    <xdr:sp macro="" textlink="">
      <xdr:nvSpPr>
        <xdr:cNvPr id="162" name="n_2mainValue【体育館・プール】&#10;一人当たり面積">
          <a:extLst>
            <a:ext uri="{FF2B5EF4-FFF2-40B4-BE49-F238E27FC236}">
              <a16:creationId xmlns:a16="http://schemas.microsoft.com/office/drawing/2014/main" id="{43B80429-EE95-43E8-9972-7E0457EEB4D0}"/>
            </a:ext>
          </a:extLst>
        </xdr:cNvPr>
        <xdr:cNvSpPr txBox="1"/>
      </xdr:nvSpPr>
      <xdr:spPr>
        <a:xfrm>
          <a:off x="8515427"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153687</xdr:rowOff>
    </xdr:from>
    <xdr:ext cx="469744" cy="259045"/>
    <xdr:sp macro="" textlink="">
      <xdr:nvSpPr>
        <xdr:cNvPr id="163" name="n_3mainValue【体育館・プール】&#10;一人当たり面積">
          <a:extLst>
            <a:ext uri="{FF2B5EF4-FFF2-40B4-BE49-F238E27FC236}">
              <a16:creationId xmlns:a16="http://schemas.microsoft.com/office/drawing/2014/main" id="{538ED721-EFBC-4357-BA19-A4E2D071B3B3}"/>
            </a:ext>
          </a:extLst>
        </xdr:cNvPr>
        <xdr:cNvSpPr txBox="1"/>
      </xdr:nvSpPr>
      <xdr:spPr>
        <a:xfrm>
          <a:off x="7626427" y="1095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156227</xdr:rowOff>
    </xdr:from>
    <xdr:ext cx="469744" cy="259045"/>
    <xdr:sp macro="" textlink="">
      <xdr:nvSpPr>
        <xdr:cNvPr id="164" name="n_4mainValue【体育館・プール】&#10;一人当たり面積">
          <a:extLst>
            <a:ext uri="{FF2B5EF4-FFF2-40B4-BE49-F238E27FC236}">
              <a16:creationId xmlns:a16="http://schemas.microsoft.com/office/drawing/2014/main" id="{E924E660-241E-4A2F-93BF-06189F319DA2}"/>
            </a:ext>
          </a:extLst>
        </xdr:cNvPr>
        <xdr:cNvSpPr txBox="1"/>
      </xdr:nvSpPr>
      <xdr:spPr>
        <a:xfrm>
          <a:off x="6737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FC9E9B83-1E84-406C-88BB-F1A90DE2370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D5D335C2-B503-4C41-98AC-53947484DC1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AD8BE135-09E4-405A-BDE4-2958E1FD13A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93C10F81-9E43-4821-95A0-AD59A480F24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6742DDEB-48C3-4018-A1CD-EA8703C3BAF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81253ECA-E902-4CE4-BED8-4DBDF1BE9A8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F097E759-6C5B-41B8-A002-84BAB08AC0A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8AE4871F-06D7-4800-BBB6-97AD90B1115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52897667-ECF3-46EE-95C1-1E5EB18D686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98388CDB-5372-49D8-9A4F-521354304B8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5B6CB2AB-F31C-448B-84B8-ABC8097AE28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a:extLst>
            <a:ext uri="{FF2B5EF4-FFF2-40B4-BE49-F238E27FC236}">
              <a16:creationId xmlns:a16="http://schemas.microsoft.com/office/drawing/2014/main" id="{22375D58-878C-4035-A881-2DBF9990BFD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a:extLst>
            <a:ext uri="{FF2B5EF4-FFF2-40B4-BE49-F238E27FC236}">
              <a16:creationId xmlns:a16="http://schemas.microsoft.com/office/drawing/2014/main" id="{B02AADED-AB95-4B05-89CD-F0407E7A75BD}"/>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a:extLst>
            <a:ext uri="{FF2B5EF4-FFF2-40B4-BE49-F238E27FC236}">
              <a16:creationId xmlns:a16="http://schemas.microsoft.com/office/drawing/2014/main" id="{7391207A-2469-4F44-B98C-429BC21D9A6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a:extLst>
            <a:ext uri="{FF2B5EF4-FFF2-40B4-BE49-F238E27FC236}">
              <a16:creationId xmlns:a16="http://schemas.microsoft.com/office/drawing/2014/main" id="{7D662E07-281C-4325-9AB3-BC018EAC2B8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a:extLst>
            <a:ext uri="{FF2B5EF4-FFF2-40B4-BE49-F238E27FC236}">
              <a16:creationId xmlns:a16="http://schemas.microsoft.com/office/drawing/2014/main" id="{F53F1CB8-7195-4153-994C-29015F37248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a:extLst>
            <a:ext uri="{FF2B5EF4-FFF2-40B4-BE49-F238E27FC236}">
              <a16:creationId xmlns:a16="http://schemas.microsoft.com/office/drawing/2014/main" id="{3A8A25E9-97FF-48EA-84E4-6D760BDF686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a:extLst>
            <a:ext uri="{FF2B5EF4-FFF2-40B4-BE49-F238E27FC236}">
              <a16:creationId xmlns:a16="http://schemas.microsoft.com/office/drawing/2014/main" id="{AD108AEC-2E5D-4396-8B17-6A1197E8AB3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a:extLst>
            <a:ext uri="{FF2B5EF4-FFF2-40B4-BE49-F238E27FC236}">
              <a16:creationId xmlns:a16="http://schemas.microsoft.com/office/drawing/2014/main" id="{88D7FEB5-6801-4E97-AD13-800695CA621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a:extLst>
            <a:ext uri="{FF2B5EF4-FFF2-40B4-BE49-F238E27FC236}">
              <a16:creationId xmlns:a16="http://schemas.microsoft.com/office/drawing/2014/main" id="{59436A32-37AC-41B6-902A-DD5166CCA8FF}"/>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a:extLst>
            <a:ext uri="{FF2B5EF4-FFF2-40B4-BE49-F238E27FC236}">
              <a16:creationId xmlns:a16="http://schemas.microsoft.com/office/drawing/2014/main" id="{CF9F4647-5C08-47A9-9CCC-8300E33B117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a:extLst>
            <a:ext uri="{FF2B5EF4-FFF2-40B4-BE49-F238E27FC236}">
              <a16:creationId xmlns:a16="http://schemas.microsoft.com/office/drawing/2014/main" id="{DE59C48F-8F74-4087-8742-6E7F4FC31EC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a:extLst>
            <a:ext uri="{FF2B5EF4-FFF2-40B4-BE49-F238E27FC236}">
              <a16:creationId xmlns:a16="http://schemas.microsoft.com/office/drawing/2014/main" id="{254C5513-4033-4436-8331-C6E20F16316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F6002627-C0AC-457C-92D8-8FC7A80C9F5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a:extLst>
            <a:ext uri="{FF2B5EF4-FFF2-40B4-BE49-F238E27FC236}">
              <a16:creationId xmlns:a16="http://schemas.microsoft.com/office/drawing/2014/main" id="{9D8BC622-331B-4F42-B5FD-1AFA2528C5C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167095</xdr:rowOff>
    </xdr:to>
    <xdr:cxnSp macro="">
      <xdr:nvCxnSpPr>
        <xdr:cNvPr id="190" name="直線コネクタ 189">
          <a:extLst>
            <a:ext uri="{FF2B5EF4-FFF2-40B4-BE49-F238E27FC236}">
              <a16:creationId xmlns:a16="http://schemas.microsoft.com/office/drawing/2014/main" id="{4173970F-4AA8-4F3F-9F4B-177BFC2BF5B5}"/>
            </a:ext>
          </a:extLst>
        </xdr:cNvPr>
        <xdr:cNvCxnSpPr/>
      </xdr:nvCxnSpPr>
      <xdr:spPr>
        <a:xfrm flipV="1">
          <a:off x="4634865" y="13296900"/>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170922</xdr:rowOff>
    </xdr:from>
    <xdr:ext cx="405111" cy="259045"/>
    <xdr:sp macro="" textlink="">
      <xdr:nvSpPr>
        <xdr:cNvPr id="191" name="【福祉施設】&#10;有形固定資産減価償却率最小値テキスト">
          <a:extLst>
            <a:ext uri="{FF2B5EF4-FFF2-40B4-BE49-F238E27FC236}">
              <a16:creationId xmlns:a16="http://schemas.microsoft.com/office/drawing/2014/main" id="{790EF14E-ED08-44D3-A58F-FADBF6722264}"/>
            </a:ext>
          </a:extLst>
        </xdr:cNvPr>
        <xdr:cNvSpPr txBox="1"/>
      </xdr:nvSpPr>
      <xdr:spPr>
        <a:xfrm>
          <a:off x="4673600" y="1491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167095</xdr:rowOff>
    </xdr:from>
    <xdr:to>
      <xdr:col>24</xdr:col>
      <xdr:colOff>152400</xdr:colOff>
      <xdr:row>86</xdr:row>
      <xdr:rowOff>167095</xdr:rowOff>
    </xdr:to>
    <xdr:cxnSp macro="">
      <xdr:nvCxnSpPr>
        <xdr:cNvPr id="192" name="直線コネクタ 191">
          <a:extLst>
            <a:ext uri="{FF2B5EF4-FFF2-40B4-BE49-F238E27FC236}">
              <a16:creationId xmlns:a16="http://schemas.microsoft.com/office/drawing/2014/main" id="{D05EDE90-3DD8-4647-A090-6C232B20310C}"/>
            </a:ext>
          </a:extLst>
        </xdr:cNvPr>
        <xdr:cNvCxnSpPr/>
      </xdr:nvCxnSpPr>
      <xdr:spPr>
        <a:xfrm>
          <a:off x="4546600" y="1491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340478" cy="259045"/>
    <xdr:sp macro="" textlink="">
      <xdr:nvSpPr>
        <xdr:cNvPr id="193" name="【福祉施設】&#10;有形固定資産減価償却率最大値テキスト">
          <a:extLst>
            <a:ext uri="{FF2B5EF4-FFF2-40B4-BE49-F238E27FC236}">
              <a16:creationId xmlns:a16="http://schemas.microsoft.com/office/drawing/2014/main" id="{DDFAFDB2-8BF0-4A24-BB41-CBC9B650826B}"/>
            </a:ext>
          </a:extLst>
        </xdr:cNvPr>
        <xdr:cNvSpPr txBox="1"/>
      </xdr:nvSpPr>
      <xdr:spPr>
        <a:xfrm>
          <a:off x="4673600" y="1307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194" name="直線コネクタ 193">
          <a:extLst>
            <a:ext uri="{FF2B5EF4-FFF2-40B4-BE49-F238E27FC236}">
              <a16:creationId xmlns:a16="http://schemas.microsoft.com/office/drawing/2014/main" id="{A3BCEB0C-E76F-4FDF-8510-9F28E4FE1B17}"/>
            </a:ext>
          </a:extLst>
        </xdr:cNvPr>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62428</xdr:rowOff>
    </xdr:from>
    <xdr:ext cx="405111" cy="259045"/>
    <xdr:sp macro="" textlink="">
      <xdr:nvSpPr>
        <xdr:cNvPr id="195" name="【福祉施設】&#10;有形固定資産減価償却率平均値テキスト">
          <a:extLst>
            <a:ext uri="{FF2B5EF4-FFF2-40B4-BE49-F238E27FC236}">
              <a16:creationId xmlns:a16="http://schemas.microsoft.com/office/drawing/2014/main" id="{F148840F-2060-48D7-A214-A9B904582070}"/>
            </a:ext>
          </a:extLst>
        </xdr:cNvPr>
        <xdr:cNvSpPr txBox="1"/>
      </xdr:nvSpPr>
      <xdr:spPr>
        <a:xfrm>
          <a:off x="4673600" y="1412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39551</xdr:rowOff>
    </xdr:from>
    <xdr:to>
      <xdr:col>24</xdr:col>
      <xdr:colOff>114300</xdr:colOff>
      <xdr:row>83</xdr:row>
      <xdr:rowOff>141151</xdr:rowOff>
    </xdr:to>
    <xdr:sp macro="" textlink="">
      <xdr:nvSpPr>
        <xdr:cNvPr id="196" name="フローチャート: 判断 195">
          <a:extLst>
            <a:ext uri="{FF2B5EF4-FFF2-40B4-BE49-F238E27FC236}">
              <a16:creationId xmlns:a16="http://schemas.microsoft.com/office/drawing/2014/main" id="{579EECBA-5EF5-4D1F-8991-9780E2D30FF9}"/>
            </a:ext>
          </a:extLst>
        </xdr:cNvPr>
        <xdr:cNvSpPr/>
      </xdr:nvSpPr>
      <xdr:spPr>
        <a:xfrm>
          <a:off x="45847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197" name="フローチャート: 判断 196">
          <a:extLst>
            <a:ext uri="{FF2B5EF4-FFF2-40B4-BE49-F238E27FC236}">
              <a16:creationId xmlns:a16="http://schemas.microsoft.com/office/drawing/2014/main" id="{3106497E-D5AA-4AFC-941F-B0FC44F8AE85}"/>
            </a:ext>
          </a:extLst>
        </xdr:cNvPr>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80373</xdr:rowOff>
    </xdr:from>
    <xdr:to>
      <xdr:col>15</xdr:col>
      <xdr:colOff>101600</xdr:colOff>
      <xdr:row>84</xdr:row>
      <xdr:rowOff>10523</xdr:rowOff>
    </xdr:to>
    <xdr:sp macro="" textlink="">
      <xdr:nvSpPr>
        <xdr:cNvPr id="198" name="フローチャート: 判断 197">
          <a:extLst>
            <a:ext uri="{FF2B5EF4-FFF2-40B4-BE49-F238E27FC236}">
              <a16:creationId xmlns:a16="http://schemas.microsoft.com/office/drawing/2014/main" id="{FD31BCA3-BD9D-46CD-B4CA-BE8431858C3D}"/>
            </a:ext>
          </a:extLst>
        </xdr:cNvPr>
        <xdr:cNvSpPr/>
      </xdr:nvSpPr>
      <xdr:spPr>
        <a:xfrm>
          <a:off x="2857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199" name="フローチャート: 判断 198">
          <a:extLst>
            <a:ext uri="{FF2B5EF4-FFF2-40B4-BE49-F238E27FC236}">
              <a16:creationId xmlns:a16="http://schemas.microsoft.com/office/drawing/2014/main" id="{556800A7-EE90-4EEE-AE09-E25311A103A7}"/>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00" name="フローチャート: 判断 199">
          <a:extLst>
            <a:ext uri="{FF2B5EF4-FFF2-40B4-BE49-F238E27FC236}">
              <a16:creationId xmlns:a16="http://schemas.microsoft.com/office/drawing/2014/main" id="{1EEDA388-A191-4EFA-8BCA-6CF51822A425}"/>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C25F0DBA-F9E9-4B2F-A9FA-8619BB48EA8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6479F546-CBF0-4996-99C3-41D62D31C9C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379BA74-9216-4053-915C-1AB1E191F95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BE4115FB-972E-46B7-97DD-62A551ABD9E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283984CA-C69D-4802-A824-365EA280EAF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162016</xdr:rowOff>
    </xdr:from>
    <xdr:to>
      <xdr:col>24</xdr:col>
      <xdr:colOff>114300</xdr:colOff>
      <xdr:row>86</xdr:row>
      <xdr:rowOff>92166</xdr:rowOff>
    </xdr:to>
    <xdr:sp macro="" textlink="">
      <xdr:nvSpPr>
        <xdr:cNvPr id="206" name="楕円 205">
          <a:extLst>
            <a:ext uri="{FF2B5EF4-FFF2-40B4-BE49-F238E27FC236}">
              <a16:creationId xmlns:a16="http://schemas.microsoft.com/office/drawing/2014/main" id="{E4A1B84A-8EF3-473A-A0C8-ABD5C52AB37C}"/>
            </a:ext>
          </a:extLst>
        </xdr:cNvPr>
        <xdr:cNvSpPr/>
      </xdr:nvSpPr>
      <xdr:spPr>
        <a:xfrm>
          <a:off x="45847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76943</xdr:rowOff>
    </xdr:from>
    <xdr:ext cx="405111" cy="259045"/>
    <xdr:sp macro="" textlink="">
      <xdr:nvSpPr>
        <xdr:cNvPr id="207" name="【福祉施設】&#10;有形固定資産減価償却率該当値テキスト">
          <a:extLst>
            <a:ext uri="{FF2B5EF4-FFF2-40B4-BE49-F238E27FC236}">
              <a16:creationId xmlns:a16="http://schemas.microsoft.com/office/drawing/2014/main" id="{6687CC0E-3B2A-4484-A432-6C4FED038E07}"/>
            </a:ext>
          </a:extLst>
        </xdr:cNvPr>
        <xdr:cNvSpPr txBox="1"/>
      </xdr:nvSpPr>
      <xdr:spPr>
        <a:xfrm>
          <a:off x="4673600" y="14650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122827</xdr:rowOff>
    </xdr:from>
    <xdr:to>
      <xdr:col>20</xdr:col>
      <xdr:colOff>38100</xdr:colOff>
      <xdr:row>86</xdr:row>
      <xdr:rowOff>52977</xdr:rowOff>
    </xdr:to>
    <xdr:sp macro="" textlink="">
      <xdr:nvSpPr>
        <xdr:cNvPr id="208" name="楕円 207">
          <a:extLst>
            <a:ext uri="{FF2B5EF4-FFF2-40B4-BE49-F238E27FC236}">
              <a16:creationId xmlns:a16="http://schemas.microsoft.com/office/drawing/2014/main" id="{DAFE1BCE-0F3A-449B-A048-B28F0DF59CF4}"/>
            </a:ext>
          </a:extLst>
        </xdr:cNvPr>
        <xdr:cNvSpPr/>
      </xdr:nvSpPr>
      <xdr:spPr>
        <a:xfrm>
          <a:off x="3746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2177</xdr:rowOff>
    </xdr:from>
    <xdr:to>
      <xdr:col>24</xdr:col>
      <xdr:colOff>63500</xdr:colOff>
      <xdr:row>86</xdr:row>
      <xdr:rowOff>41366</xdr:rowOff>
    </xdr:to>
    <xdr:cxnSp macro="">
      <xdr:nvCxnSpPr>
        <xdr:cNvPr id="209" name="直線コネクタ 208">
          <a:extLst>
            <a:ext uri="{FF2B5EF4-FFF2-40B4-BE49-F238E27FC236}">
              <a16:creationId xmlns:a16="http://schemas.microsoft.com/office/drawing/2014/main" id="{1C3A2140-C10D-483A-BC4A-6BFE8E663B15}"/>
            </a:ext>
          </a:extLst>
        </xdr:cNvPr>
        <xdr:cNvCxnSpPr/>
      </xdr:nvCxnSpPr>
      <xdr:spPr>
        <a:xfrm>
          <a:off x="3797300" y="1474687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96701</xdr:rowOff>
    </xdr:from>
    <xdr:to>
      <xdr:col>15</xdr:col>
      <xdr:colOff>101600</xdr:colOff>
      <xdr:row>86</xdr:row>
      <xdr:rowOff>26851</xdr:rowOff>
    </xdr:to>
    <xdr:sp macro="" textlink="">
      <xdr:nvSpPr>
        <xdr:cNvPr id="210" name="楕円 209">
          <a:extLst>
            <a:ext uri="{FF2B5EF4-FFF2-40B4-BE49-F238E27FC236}">
              <a16:creationId xmlns:a16="http://schemas.microsoft.com/office/drawing/2014/main" id="{74414C1E-9C62-4588-A996-BD990565FF82}"/>
            </a:ext>
          </a:extLst>
        </xdr:cNvPr>
        <xdr:cNvSpPr/>
      </xdr:nvSpPr>
      <xdr:spPr>
        <a:xfrm>
          <a:off x="28575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147501</xdr:rowOff>
    </xdr:from>
    <xdr:to>
      <xdr:col>19</xdr:col>
      <xdr:colOff>177800</xdr:colOff>
      <xdr:row>86</xdr:row>
      <xdr:rowOff>2177</xdr:rowOff>
    </xdr:to>
    <xdr:cxnSp macro="">
      <xdr:nvCxnSpPr>
        <xdr:cNvPr id="211" name="直線コネクタ 210">
          <a:extLst>
            <a:ext uri="{FF2B5EF4-FFF2-40B4-BE49-F238E27FC236}">
              <a16:creationId xmlns:a16="http://schemas.microsoft.com/office/drawing/2014/main" id="{917C177A-59AC-4525-920D-B861CC02F323}"/>
            </a:ext>
          </a:extLst>
        </xdr:cNvPr>
        <xdr:cNvCxnSpPr/>
      </xdr:nvCxnSpPr>
      <xdr:spPr>
        <a:xfrm>
          <a:off x="2908300" y="147207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91802</xdr:rowOff>
    </xdr:from>
    <xdr:to>
      <xdr:col>10</xdr:col>
      <xdr:colOff>165100</xdr:colOff>
      <xdr:row>86</xdr:row>
      <xdr:rowOff>21952</xdr:rowOff>
    </xdr:to>
    <xdr:sp macro="" textlink="">
      <xdr:nvSpPr>
        <xdr:cNvPr id="212" name="楕円 211">
          <a:extLst>
            <a:ext uri="{FF2B5EF4-FFF2-40B4-BE49-F238E27FC236}">
              <a16:creationId xmlns:a16="http://schemas.microsoft.com/office/drawing/2014/main" id="{6D50F979-27C1-4187-B984-3346C3CE2783}"/>
            </a:ext>
          </a:extLst>
        </xdr:cNvPr>
        <xdr:cNvSpPr/>
      </xdr:nvSpPr>
      <xdr:spPr>
        <a:xfrm>
          <a:off x="1968500" y="1466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142602</xdr:rowOff>
    </xdr:from>
    <xdr:to>
      <xdr:col>15</xdr:col>
      <xdr:colOff>50800</xdr:colOff>
      <xdr:row>85</xdr:row>
      <xdr:rowOff>147501</xdr:rowOff>
    </xdr:to>
    <xdr:cxnSp macro="">
      <xdr:nvCxnSpPr>
        <xdr:cNvPr id="213" name="直線コネクタ 212">
          <a:extLst>
            <a:ext uri="{FF2B5EF4-FFF2-40B4-BE49-F238E27FC236}">
              <a16:creationId xmlns:a16="http://schemas.microsoft.com/office/drawing/2014/main" id="{855CF642-E9F6-49A2-9B67-C3F5F5BCD2B8}"/>
            </a:ext>
          </a:extLst>
        </xdr:cNvPr>
        <xdr:cNvCxnSpPr/>
      </xdr:nvCxnSpPr>
      <xdr:spPr>
        <a:xfrm>
          <a:off x="2019300" y="1471585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64044</xdr:rowOff>
    </xdr:from>
    <xdr:to>
      <xdr:col>6</xdr:col>
      <xdr:colOff>38100</xdr:colOff>
      <xdr:row>85</xdr:row>
      <xdr:rowOff>165644</xdr:rowOff>
    </xdr:to>
    <xdr:sp macro="" textlink="">
      <xdr:nvSpPr>
        <xdr:cNvPr id="214" name="楕円 213">
          <a:extLst>
            <a:ext uri="{FF2B5EF4-FFF2-40B4-BE49-F238E27FC236}">
              <a16:creationId xmlns:a16="http://schemas.microsoft.com/office/drawing/2014/main" id="{6B9D127D-39E7-4BCC-A174-F0063AE2BE82}"/>
            </a:ext>
          </a:extLst>
        </xdr:cNvPr>
        <xdr:cNvSpPr/>
      </xdr:nvSpPr>
      <xdr:spPr>
        <a:xfrm>
          <a:off x="1079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114844</xdr:rowOff>
    </xdr:from>
    <xdr:to>
      <xdr:col>10</xdr:col>
      <xdr:colOff>114300</xdr:colOff>
      <xdr:row>85</xdr:row>
      <xdr:rowOff>142602</xdr:rowOff>
    </xdr:to>
    <xdr:cxnSp macro="">
      <xdr:nvCxnSpPr>
        <xdr:cNvPr id="215" name="直線コネクタ 214">
          <a:extLst>
            <a:ext uri="{FF2B5EF4-FFF2-40B4-BE49-F238E27FC236}">
              <a16:creationId xmlns:a16="http://schemas.microsoft.com/office/drawing/2014/main" id="{6C381651-8062-4176-90DE-03CBC09003A3}"/>
            </a:ext>
          </a:extLst>
        </xdr:cNvPr>
        <xdr:cNvCxnSpPr/>
      </xdr:nvCxnSpPr>
      <xdr:spPr>
        <a:xfrm>
          <a:off x="1130300" y="1468809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10721</xdr:rowOff>
    </xdr:from>
    <xdr:ext cx="405111" cy="259045"/>
    <xdr:sp macro="" textlink="">
      <xdr:nvSpPr>
        <xdr:cNvPr id="216" name="n_1aveValue【福祉施設】&#10;有形固定資産減価償却率">
          <a:extLst>
            <a:ext uri="{FF2B5EF4-FFF2-40B4-BE49-F238E27FC236}">
              <a16:creationId xmlns:a16="http://schemas.microsoft.com/office/drawing/2014/main" id="{5920465A-16B7-4CC9-AC39-6FDF1A0CB872}"/>
            </a:ext>
          </a:extLst>
        </xdr:cNvPr>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27050</xdr:rowOff>
    </xdr:from>
    <xdr:ext cx="405111" cy="259045"/>
    <xdr:sp macro="" textlink="">
      <xdr:nvSpPr>
        <xdr:cNvPr id="217" name="n_2aveValue【福祉施設】&#10;有形固定資産減価償却率">
          <a:extLst>
            <a:ext uri="{FF2B5EF4-FFF2-40B4-BE49-F238E27FC236}">
              <a16:creationId xmlns:a16="http://schemas.microsoft.com/office/drawing/2014/main" id="{0422DC69-A4A9-4645-AE4C-CE4E61CE4663}"/>
            </a:ext>
          </a:extLst>
        </xdr:cNvPr>
        <xdr:cNvSpPr txBox="1"/>
      </xdr:nvSpPr>
      <xdr:spPr>
        <a:xfrm>
          <a:off x="2705744" y="1408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218" name="n_3aveValue【福祉施設】&#10;有形固定資産減価償却率">
          <a:extLst>
            <a:ext uri="{FF2B5EF4-FFF2-40B4-BE49-F238E27FC236}">
              <a16:creationId xmlns:a16="http://schemas.microsoft.com/office/drawing/2014/main" id="{18B65115-AF69-46AE-9B3A-2C8AEC78B6B7}"/>
            </a:ext>
          </a:extLst>
        </xdr:cNvPr>
        <xdr:cNvSpPr txBox="1"/>
      </xdr:nvSpPr>
      <xdr:spPr>
        <a:xfrm>
          <a:off x="1816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219" name="n_4aveValue【福祉施設】&#10;有形固定資産減価償却率">
          <a:extLst>
            <a:ext uri="{FF2B5EF4-FFF2-40B4-BE49-F238E27FC236}">
              <a16:creationId xmlns:a16="http://schemas.microsoft.com/office/drawing/2014/main" id="{63976714-B1F1-4253-BA35-62ABB64FA342}"/>
            </a:ext>
          </a:extLst>
        </xdr:cNvPr>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44104</xdr:rowOff>
    </xdr:from>
    <xdr:ext cx="405111" cy="259045"/>
    <xdr:sp macro="" textlink="">
      <xdr:nvSpPr>
        <xdr:cNvPr id="220" name="n_1mainValue【福祉施設】&#10;有形固定資産減価償却率">
          <a:extLst>
            <a:ext uri="{FF2B5EF4-FFF2-40B4-BE49-F238E27FC236}">
              <a16:creationId xmlns:a16="http://schemas.microsoft.com/office/drawing/2014/main" id="{6C473537-1A67-49A9-9113-DC62134E6F93}"/>
            </a:ext>
          </a:extLst>
        </xdr:cNvPr>
        <xdr:cNvSpPr txBox="1"/>
      </xdr:nvSpPr>
      <xdr:spPr>
        <a:xfrm>
          <a:off x="3582044" y="1478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17978</xdr:rowOff>
    </xdr:from>
    <xdr:ext cx="405111" cy="259045"/>
    <xdr:sp macro="" textlink="">
      <xdr:nvSpPr>
        <xdr:cNvPr id="221" name="n_2mainValue【福祉施設】&#10;有形固定資産減価償却率">
          <a:extLst>
            <a:ext uri="{FF2B5EF4-FFF2-40B4-BE49-F238E27FC236}">
              <a16:creationId xmlns:a16="http://schemas.microsoft.com/office/drawing/2014/main" id="{E766DCA8-4904-44F8-81AD-CD5AD383C92F}"/>
            </a:ext>
          </a:extLst>
        </xdr:cNvPr>
        <xdr:cNvSpPr txBox="1"/>
      </xdr:nvSpPr>
      <xdr:spPr>
        <a:xfrm>
          <a:off x="2705744" y="1476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13079</xdr:rowOff>
    </xdr:from>
    <xdr:ext cx="405111" cy="259045"/>
    <xdr:sp macro="" textlink="">
      <xdr:nvSpPr>
        <xdr:cNvPr id="222" name="n_3mainValue【福祉施設】&#10;有形固定資産減価償却率">
          <a:extLst>
            <a:ext uri="{FF2B5EF4-FFF2-40B4-BE49-F238E27FC236}">
              <a16:creationId xmlns:a16="http://schemas.microsoft.com/office/drawing/2014/main" id="{165E77C1-4328-44A9-80B8-F59C049CC898}"/>
            </a:ext>
          </a:extLst>
        </xdr:cNvPr>
        <xdr:cNvSpPr txBox="1"/>
      </xdr:nvSpPr>
      <xdr:spPr>
        <a:xfrm>
          <a:off x="1816744" y="1475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156771</xdr:rowOff>
    </xdr:from>
    <xdr:ext cx="405111" cy="259045"/>
    <xdr:sp macro="" textlink="">
      <xdr:nvSpPr>
        <xdr:cNvPr id="223" name="n_4mainValue【福祉施設】&#10;有形固定資産減価償却率">
          <a:extLst>
            <a:ext uri="{FF2B5EF4-FFF2-40B4-BE49-F238E27FC236}">
              <a16:creationId xmlns:a16="http://schemas.microsoft.com/office/drawing/2014/main" id="{2B4B952C-38CB-444D-9BFD-60142151F536}"/>
            </a:ext>
          </a:extLst>
        </xdr:cNvPr>
        <xdr:cNvSpPr txBox="1"/>
      </xdr:nvSpPr>
      <xdr:spPr>
        <a:xfrm>
          <a:off x="927744" y="1473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a:extLst>
            <a:ext uri="{FF2B5EF4-FFF2-40B4-BE49-F238E27FC236}">
              <a16:creationId xmlns:a16="http://schemas.microsoft.com/office/drawing/2014/main" id="{4F44140F-52F0-4B0D-A2C2-6CD4C207F1A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a:extLst>
            <a:ext uri="{FF2B5EF4-FFF2-40B4-BE49-F238E27FC236}">
              <a16:creationId xmlns:a16="http://schemas.microsoft.com/office/drawing/2014/main" id="{35F6D58E-72DA-4E84-A247-514A7DE8EDA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a:extLst>
            <a:ext uri="{FF2B5EF4-FFF2-40B4-BE49-F238E27FC236}">
              <a16:creationId xmlns:a16="http://schemas.microsoft.com/office/drawing/2014/main" id="{6B78D8EF-FC25-4414-B139-5B369B08CC3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a:extLst>
            <a:ext uri="{FF2B5EF4-FFF2-40B4-BE49-F238E27FC236}">
              <a16:creationId xmlns:a16="http://schemas.microsoft.com/office/drawing/2014/main" id="{BF7B3117-E543-4CB2-BD65-9A9DF0CA06B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a:extLst>
            <a:ext uri="{FF2B5EF4-FFF2-40B4-BE49-F238E27FC236}">
              <a16:creationId xmlns:a16="http://schemas.microsoft.com/office/drawing/2014/main" id="{6D914D22-3090-4543-97D0-54C1E1131C5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a:extLst>
            <a:ext uri="{FF2B5EF4-FFF2-40B4-BE49-F238E27FC236}">
              <a16:creationId xmlns:a16="http://schemas.microsoft.com/office/drawing/2014/main" id="{FD0A4C75-076A-4C40-8EBF-516154C34BA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a:extLst>
            <a:ext uri="{FF2B5EF4-FFF2-40B4-BE49-F238E27FC236}">
              <a16:creationId xmlns:a16="http://schemas.microsoft.com/office/drawing/2014/main" id="{227F6627-E5FE-4383-8457-8C984EFB999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a:extLst>
            <a:ext uri="{FF2B5EF4-FFF2-40B4-BE49-F238E27FC236}">
              <a16:creationId xmlns:a16="http://schemas.microsoft.com/office/drawing/2014/main" id="{39CCC8F1-D3CB-48AD-A6CD-FE99D86A7EC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a:extLst>
            <a:ext uri="{FF2B5EF4-FFF2-40B4-BE49-F238E27FC236}">
              <a16:creationId xmlns:a16="http://schemas.microsoft.com/office/drawing/2014/main" id="{794B6217-E3D6-4A91-B25C-CC348039970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a:extLst>
            <a:ext uri="{FF2B5EF4-FFF2-40B4-BE49-F238E27FC236}">
              <a16:creationId xmlns:a16="http://schemas.microsoft.com/office/drawing/2014/main" id="{51087946-95B1-4164-8309-B067EBBB4DC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4" name="直線コネクタ 233">
          <a:extLst>
            <a:ext uri="{FF2B5EF4-FFF2-40B4-BE49-F238E27FC236}">
              <a16:creationId xmlns:a16="http://schemas.microsoft.com/office/drawing/2014/main" id="{F7D331A0-86F6-41D0-8C82-7535AC979FB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id="{2BC44A52-73F0-45E2-A505-C8F4C699CAA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6" name="直線コネクタ 235">
          <a:extLst>
            <a:ext uri="{FF2B5EF4-FFF2-40B4-BE49-F238E27FC236}">
              <a16:creationId xmlns:a16="http://schemas.microsoft.com/office/drawing/2014/main" id="{71CDC8DE-4017-47D7-B601-74DB57A9BA4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7" name="テキスト ボックス 236">
          <a:extLst>
            <a:ext uri="{FF2B5EF4-FFF2-40B4-BE49-F238E27FC236}">
              <a16:creationId xmlns:a16="http://schemas.microsoft.com/office/drawing/2014/main" id="{16D595E2-5443-4A74-BC45-7465726B37C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8" name="直線コネクタ 237">
          <a:extLst>
            <a:ext uri="{FF2B5EF4-FFF2-40B4-BE49-F238E27FC236}">
              <a16:creationId xmlns:a16="http://schemas.microsoft.com/office/drawing/2014/main" id="{369E1E29-517A-4D34-AD98-AB1D18DA8E7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9" name="テキスト ボックス 238">
          <a:extLst>
            <a:ext uri="{FF2B5EF4-FFF2-40B4-BE49-F238E27FC236}">
              <a16:creationId xmlns:a16="http://schemas.microsoft.com/office/drawing/2014/main" id="{69EFE16A-9A23-44C3-AAAD-6A3E5026BBB7}"/>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0" name="直線コネクタ 239">
          <a:extLst>
            <a:ext uri="{FF2B5EF4-FFF2-40B4-BE49-F238E27FC236}">
              <a16:creationId xmlns:a16="http://schemas.microsoft.com/office/drawing/2014/main" id="{17A23CB2-C568-41FA-9DD6-B44C7562A3F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1" name="テキスト ボックス 240">
          <a:extLst>
            <a:ext uri="{FF2B5EF4-FFF2-40B4-BE49-F238E27FC236}">
              <a16:creationId xmlns:a16="http://schemas.microsoft.com/office/drawing/2014/main" id="{64067CD5-2A4A-451D-B9FD-C7F839D8615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2" name="直線コネクタ 241">
          <a:extLst>
            <a:ext uri="{FF2B5EF4-FFF2-40B4-BE49-F238E27FC236}">
              <a16:creationId xmlns:a16="http://schemas.microsoft.com/office/drawing/2014/main" id="{42A6DD9C-DB75-421B-88AB-1D71DA36EF0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3" name="テキスト ボックス 242">
          <a:extLst>
            <a:ext uri="{FF2B5EF4-FFF2-40B4-BE49-F238E27FC236}">
              <a16:creationId xmlns:a16="http://schemas.microsoft.com/office/drawing/2014/main" id="{0DDCB002-1619-4803-95AE-C7D0E7FE3D3C}"/>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C2368964-83BE-4E86-BA91-60DA7CB34D2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5" name="テキスト ボックス 244">
          <a:extLst>
            <a:ext uri="{FF2B5EF4-FFF2-40B4-BE49-F238E27FC236}">
              <a16:creationId xmlns:a16="http://schemas.microsoft.com/office/drawing/2014/main" id="{94B0B95C-1CFF-411F-946D-AC62482C599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福祉施設】&#10;一人当たり面積グラフ枠">
          <a:extLst>
            <a:ext uri="{FF2B5EF4-FFF2-40B4-BE49-F238E27FC236}">
              <a16:creationId xmlns:a16="http://schemas.microsoft.com/office/drawing/2014/main" id="{429E5492-0CE3-4ECC-8445-EFDBBEADAC2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50800</xdr:rowOff>
    </xdr:from>
    <xdr:to>
      <xdr:col>54</xdr:col>
      <xdr:colOff>189865</xdr:colOff>
      <xdr:row>86</xdr:row>
      <xdr:rowOff>99061</xdr:rowOff>
    </xdr:to>
    <xdr:cxnSp macro="">
      <xdr:nvCxnSpPr>
        <xdr:cNvPr id="247" name="直線コネクタ 246">
          <a:extLst>
            <a:ext uri="{FF2B5EF4-FFF2-40B4-BE49-F238E27FC236}">
              <a16:creationId xmlns:a16="http://schemas.microsoft.com/office/drawing/2014/main" id="{FD9D4F67-8A6B-426E-B449-940A04584746}"/>
            </a:ext>
          </a:extLst>
        </xdr:cNvPr>
        <xdr:cNvCxnSpPr/>
      </xdr:nvCxnSpPr>
      <xdr:spPr>
        <a:xfrm flipV="1">
          <a:off x="10476865" y="13252450"/>
          <a:ext cx="0" cy="15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8" name="【福祉施設】&#10;一人当たり面積最小値テキスト">
          <a:extLst>
            <a:ext uri="{FF2B5EF4-FFF2-40B4-BE49-F238E27FC236}">
              <a16:creationId xmlns:a16="http://schemas.microsoft.com/office/drawing/2014/main" id="{0CCFB494-EC28-4BB3-A478-42D4ACEC37DC}"/>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9" name="直線コネクタ 248">
          <a:extLst>
            <a:ext uri="{FF2B5EF4-FFF2-40B4-BE49-F238E27FC236}">
              <a16:creationId xmlns:a16="http://schemas.microsoft.com/office/drawing/2014/main" id="{E15F2671-DBD2-4828-B491-8ACBE3034E20}"/>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168927</xdr:rowOff>
    </xdr:from>
    <xdr:ext cx="469744" cy="259045"/>
    <xdr:sp macro="" textlink="">
      <xdr:nvSpPr>
        <xdr:cNvPr id="250" name="【福祉施設】&#10;一人当たり面積最大値テキスト">
          <a:extLst>
            <a:ext uri="{FF2B5EF4-FFF2-40B4-BE49-F238E27FC236}">
              <a16:creationId xmlns:a16="http://schemas.microsoft.com/office/drawing/2014/main" id="{C4ACFB84-19A1-4B73-A7AA-6CDE9080B550}"/>
            </a:ext>
          </a:extLst>
        </xdr:cNvPr>
        <xdr:cNvSpPr txBox="1"/>
      </xdr:nvSpPr>
      <xdr:spPr>
        <a:xfrm>
          <a:off x="10515600" y="1302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50800</xdr:rowOff>
    </xdr:from>
    <xdr:to>
      <xdr:col>55</xdr:col>
      <xdr:colOff>88900</xdr:colOff>
      <xdr:row>77</xdr:row>
      <xdr:rowOff>50800</xdr:rowOff>
    </xdr:to>
    <xdr:cxnSp macro="">
      <xdr:nvCxnSpPr>
        <xdr:cNvPr id="251" name="直線コネクタ 250">
          <a:extLst>
            <a:ext uri="{FF2B5EF4-FFF2-40B4-BE49-F238E27FC236}">
              <a16:creationId xmlns:a16="http://schemas.microsoft.com/office/drawing/2014/main" id="{FF4DF71A-80A7-44CB-AFB4-10B12E1321A4}"/>
            </a:ext>
          </a:extLst>
        </xdr:cNvPr>
        <xdr:cNvCxnSpPr/>
      </xdr:nvCxnSpPr>
      <xdr:spPr>
        <a:xfrm>
          <a:off x="10388600" y="1325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170197</xdr:rowOff>
    </xdr:from>
    <xdr:ext cx="469744" cy="259045"/>
    <xdr:sp macro="" textlink="">
      <xdr:nvSpPr>
        <xdr:cNvPr id="252" name="【福祉施設】&#10;一人当たり面積平均値テキスト">
          <a:extLst>
            <a:ext uri="{FF2B5EF4-FFF2-40B4-BE49-F238E27FC236}">
              <a16:creationId xmlns:a16="http://schemas.microsoft.com/office/drawing/2014/main" id="{E1722748-95D5-459A-998A-DC172240A6CD}"/>
            </a:ext>
          </a:extLst>
        </xdr:cNvPr>
        <xdr:cNvSpPr txBox="1"/>
      </xdr:nvSpPr>
      <xdr:spPr>
        <a:xfrm>
          <a:off x="10515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147320</xdr:rowOff>
    </xdr:from>
    <xdr:to>
      <xdr:col>55</xdr:col>
      <xdr:colOff>50800</xdr:colOff>
      <xdr:row>85</xdr:row>
      <xdr:rowOff>77470</xdr:rowOff>
    </xdr:to>
    <xdr:sp macro="" textlink="">
      <xdr:nvSpPr>
        <xdr:cNvPr id="253" name="フローチャート: 判断 252">
          <a:extLst>
            <a:ext uri="{FF2B5EF4-FFF2-40B4-BE49-F238E27FC236}">
              <a16:creationId xmlns:a16="http://schemas.microsoft.com/office/drawing/2014/main" id="{DAB4C32C-484B-4BA7-8D35-02149F026933}"/>
            </a:ext>
          </a:extLst>
        </xdr:cNvPr>
        <xdr:cNvSpPr/>
      </xdr:nvSpPr>
      <xdr:spPr>
        <a:xfrm>
          <a:off x="10426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142239</xdr:rowOff>
    </xdr:from>
    <xdr:to>
      <xdr:col>50</xdr:col>
      <xdr:colOff>165100</xdr:colOff>
      <xdr:row>85</xdr:row>
      <xdr:rowOff>72389</xdr:rowOff>
    </xdr:to>
    <xdr:sp macro="" textlink="">
      <xdr:nvSpPr>
        <xdr:cNvPr id="254" name="フローチャート: 判断 253">
          <a:extLst>
            <a:ext uri="{FF2B5EF4-FFF2-40B4-BE49-F238E27FC236}">
              <a16:creationId xmlns:a16="http://schemas.microsoft.com/office/drawing/2014/main" id="{0967DB0C-0E5D-4791-937A-AB63CAC64116}"/>
            </a:ext>
          </a:extLst>
        </xdr:cNvPr>
        <xdr:cNvSpPr/>
      </xdr:nvSpPr>
      <xdr:spPr>
        <a:xfrm>
          <a:off x="9588500" y="1454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160020</xdr:rowOff>
    </xdr:from>
    <xdr:to>
      <xdr:col>46</xdr:col>
      <xdr:colOff>38100</xdr:colOff>
      <xdr:row>85</xdr:row>
      <xdr:rowOff>90170</xdr:rowOff>
    </xdr:to>
    <xdr:sp macro="" textlink="">
      <xdr:nvSpPr>
        <xdr:cNvPr id="255" name="フローチャート: 判断 254">
          <a:extLst>
            <a:ext uri="{FF2B5EF4-FFF2-40B4-BE49-F238E27FC236}">
              <a16:creationId xmlns:a16="http://schemas.microsoft.com/office/drawing/2014/main" id="{AB970382-8E88-49C5-A949-A706BB81CB1B}"/>
            </a:ext>
          </a:extLst>
        </xdr:cNvPr>
        <xdr:cNvSpPr/>
      </xdr:nvSpPr>
      <xdr:spPr>
        <a:xfrm>
          <a:off x="8699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140970</xdr:rowOff>
    </xdr:from>
    <xdr:to>
      <xdr:col>41</xdr:col>
      <xdr:colOff>101600</xdr:colOff>
      <xdr:row>85</xdr:row>
      <xdr:rowOff>71120</xdr:rowOff>
    </xdr:to>
    <xdr:sp macro="" textlink="">
      <xdr:nvSpPr>
        <xdr:cNvPr id="256" name="フローチャート: 判断 255">
          <a:extLst>
            <a:ext uri="{FF2B5EF4-FFF2-40B4-BE49-F238E27FC236}">
              <a16:creationId xmlns:a16="http://schemas.microsoft.com/office/drawing/2014/main" id="{7F680B27-A49A-446F-9F29-A36D7DB7EA72}"/>
            </a:ext>
          </a:extLst>
        </xdr:cNvPr>
        <xdr:cNvSpPr/>
      </xdr:nvSpPr>
      <xdr:spPr>
        <a:xfrm>
          <a:off x="7810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21589</xdr:rowOff>
    </xdr:from>
    <xdr:to>
      <xdr:col>36</xdr:col>
      <xdr:colOff>165100</xdr:colOff>
      <xdr:row>85</xdr:row>
      <xdr:rowOff>123189</xdr:rowOff>
    </xdr:to>
    <xdr:sp macro="" textlink="">
      <xdr:nvSpPr>
        <xdr:cNvPr id="257" name="フローチャート: 判断 256">
          <a:extLst>
            <a:ext uri="{FF2B5EF4-FFF2-40B4-BE49-F238E27FC236}">
              <a16:creationId xmlns:a16="http://schemas.microsoft.com/office/drawing/2014/main" id="{A3D65117-4566-46EF-AD3C-DE8B0BA7F8DF}"/>
            </a:ext>
          </a:extLst>
        </xdr:cNvPr>
        <xdr:cNvSpPr/>
      </xdr:nvSpPr>
      <xdr:spPr>
        <a:xfrm>
          <a:off x="6921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F5C21BDF-3AB5-4C3A-8A58-379ABE912F0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F6A0F4E9-8A73-432B-BE22-C140463E439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8C753396-B7F0-497C-8366-67C8DC2DB74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6A021E66-9822-49A5-9BF5-3EF8161FC8A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D50675DB-2276-4D83-908D-9B4A99CF3EA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78739</xdr:rowOff>
    </xdr:from>
    <xdr:to>
      <xdr:col>55</xdr:col>
      <xdr:colOff>50800</xdr:colOff>
      <xdr:row>86</xdr:row>
      <xdr:rowOff>8889</xdr:rowOff>
    </xdr:to>
    <xdr:sp macro="" textlink="">
      <xdr:nvSpPr>
        <xdr:cNvPr id="263" name="楕円 262">
          <a:extLst>
            <a:ext uri="{FF2B5EF4-FFF2-40B4-BE49-F238E27FC236}">
              <a16:creationId xmlns:a16="http://schemas.microsoft.com/office/drawing/2014/main" id="{A2337F61-44B6-433C-8DD7-E5F8A61A2398}"/>
            </a:ext>
          </a:extLst>
        </xdr:cNvPr>
        <xdr:cNvSpPr/>
      </xdr:nvSpPr>
      <xdr:spPr>
        <a:xfrm>
          <a:off x="10426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57166</xdr:rowOff>
    </xdr:from>
    <xdr:ext cx="469744" cy="259045"/>
    <xdr:sp macro="" textlink="">
      <xdr:nvSpPr>
        <xdr:cNvPr id="264" name="【福祉施設】&#10;一人当たり面積該当値テキスト">
          <a:extLst>
            <a:ext uri="{FF2B5EF4-FFF2-40B4-BE49-F238E27FC236}">
              <a16:creationId xmlns:a16="http://schemas.microsoft.com/office/drawing/2014/main" id="{8139DC4B-1CEC-41EA-9C34-5E24BFD9310A}"/>
            </a:ext>
          </a:extLst>
        </xdr:cNvPr>
        <xdr:cNvSpPr txBox="1"/>
      </xdr:nvSpPr>
      <xdr:spPr>
        <a:xfrm>
          <a:off x="10515600"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265" name="楕円 264">
          <a:extLst>
            <a:ext uri="{FF2B5EF4-FFF2-40B4-BE49-F238E27FC236}">
              <a16:creationId xmlns:a16="http://schemas.microsoft.com/office/drawing/2014/main" id="{E9124447-AEF5-42B5-87E9-8772439A1475}"/>
            </a:ext>
          </a:extLst>
        </xdr:cNvPr>
        <xdr:cNvSpPr/>
      </xdr:nvSpPr>
      <xdr:spPr>
        <a:xfrm>
          <a:off x="9588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129539</xdr:rowOff>
    </xdr:from>
    <xdr:to>
      <xdr:col>55</xdr:col>
      <xdr:colOff>0</xdr:colOff>
      <xdr:row>85</xdr:row>
      <xdr:rowOff>133350</xdr:rowOff>
    </xdr:to>
    <xdr:cxnSp macro="">
      <xdr:nvCxnSpPr>
        <xdr:cNvPr id="266" name="直線コネクタ 265">
          <a:extLst>
            <a:ext uri="{FF2B5EF4-FFF2-40B4-BE49-F238E27FC236}">
              <a16:creationId xmlns:a16="http://schemas.microsoft.com/office/drawing/2014/main" id="{CAB9DE28-A061-4E06-868D-BEB4AADF945F}"/>
            </a:ext>
          </a:extLst>
        </xdr:cNvPr>
        <xdr:cNvCxnSpPr/>
      </xdr:nvCxnSpPr>
      <xdr:spPr>
        <a:xfrm flipV="1">
          <a:off x="9639300" y="147027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85089</xdr:rowOff>
    </xdr:from>
    <xdr:to>
      <xdr:col>46</xdr:col>
      <xdr:colOff>38100</xdr:colOff>
      <xdr:row>86</xdr:row>
      <xdr:rowOff>15239</xdr:rowOff>
    </xdr:to>
    <xdr:sp macro="" textlink="">
      <xdr:nvSpPr>
        <xdr:cNvPr id="267" name="楕円 266">
          <a:extLst>
            <a:ext uri="{FF2B5EF4-FFF2-40B4-BE49-F238E27FC236}">
              <a16:creationId xmlns:a16="http://schemas.microsoft.com/office/drawing/2014/main" id="{B7DD9D1D-FBEC-4FFB-A0B4-6D8B52F15CF4}"/>
            </a:ext>
          </a:extLst>
        </xdr:cNvPr>
        <xdr:cNvSpPr/>
      </xdr:nvSpPr>
      <xdr:spPr>
        <a:xfrm>
          <a:off x="8699500" y="1465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133350</xdr:rowOff>
    </xdr:from>
    <xdr:to>
      <xdr:col>50</xdr:col>
      <xdr:colOff>114300</xdr:colOff>
      <xdr:row>85</xdr:row>
      <xdr:rowOff>135889</xdr:rowOff>
    </xdr:to>
    <xdr:cxnSp macro="">
      <xdr:nvCxnSpPr>
        <xdr:cNvPr id="268" name="直線コネクタ 267">
          <a:extLst>
            <a:ext uri="{FF2B5EF4-FFF2-40B4-BE49-F238E27FC236}">
              <a16:creationId xmlns:a16="http://schemas.microsoft.com/office/drawing/2014/main" id="{F92EB594-A8AB-4E15-A7E0-530967CDD895}"/>
            </a:ext>
          </a:extLst>
        </xdr:cNvPr>
        <xdr:cNvCxnSpPr/>
      </xdr:nvCxnSpPr>
      <xdr:spPr>
        <a:xfrm flipV="1">
          <a:off x="8750300" y="1470660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88900</xdr:rowOff>
    </xdr:from>
    <xdr:to>
      <xdr:col>41</xdr:col>
      <xdr:colOff>101600</xdr:colOff>
      <xdr:row>86</xdr:row>
      <xdr:rowOff>19050</xdr:rowOff>
    </xdr:to>
    <xdr:sp macro="" textlink="">
      <xdr:nvSpPr>
        <xdr:cNvPr id="269" name="楕円 268">
          <a:extLst>
            <a:ext uri="{FF2B5EF4-FFF2-40B4-BE49-F238E27FC236}">
              <a16:creationId xmlns:a16="http://schemas.microsoft.com/office/drawing/2014/main" id="{E6708C67-13C5-42F4-BDA2-3A1F4DA75550}"/>
            </a:ext>
          </a:extLst>
        </xdr:cNvPr>
        <xdr:cNvSpPr/>
      </xdr:nvSpPr>
      <xdr:spPr>
        <a:xfrm>
          <a:off x="7810500" y="1466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135889</xdr:rowOff>
    </xdr:from>
    <xdr:to>
      <xdr:col>45</xdr:col>
      <xdr:colOff>177800</xdr:colOff>
      <xdr:row>85</xdr:row>
      <xdr:rowOff>139700</xdr:rowOff>
    </xdr:to>
    <xdr:cxnSp macro="">
      <xdr:nvCxnSpPr>
        <xdr:cNvPr id="270" name="直線コネクタ 269">
          <a:extLst>
            <a:ext uri="{FF2B5EF4-FFF2-40B4-BE49-F238E27FC236}">
              <a16:creationId xmlns:a16="http://schemas.microsoft.com/office/drawing/2014/main" id="{BC4CD00F-1E65-4173-98A4-F7D17C4517C9}"/>
            </a:ext>
          </a:extLst>
        </xdr:cNvPr>
        <xdr:cNvCxnSpPr/>
      </xdr:nvCxnSpPr>
      <xdr:spPr>
        <a:xfrm flipV="1">
          <a:off x="7861300" y="147091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91439</xdr:rowOff>
    </xdr:from>
    <xdr:to>
      <xdr:col>36</xdr:col>
      <xdr:colOff>165100</xdr:colOff>
      <xdr:row>86</xdr:row>
      <xdr:rowOff>21589</xdr:rowOff>
    </xdr:to>
    <xdr:sp macro="" textlink="">
      <xdr:nvSpPr>
        <xdr:cNvPr id="271" name="楕円 270">
          <a:extLst>
            <a:ext uri="{FF2B5EF4-FFF2-40B4-BE49-F238E27FC236}">
              <a16:creationId xmlns:a16="http://schemas.microsoft.com/office/drawing/2014/main" id="{B13B9B11-C113-4125-B5CD-2CDA935F0A48}"/>
            </a:ext>
          </a:extLst>
        </xdr:cNvPr>
        <xdr:cNvSpPr/>
      </xdr:nvSpPr>
      <xdr:spPr>
        <a:xfrm>
          <a:off x="6921500" y="1466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139700</xdr:rowOff>
    </xdr:from>
    <xdr:to>
      <xdr:col>41</xdr:col>
      <xdr:colOff>50800</xdr:colOff>
      <xdr:row>85</xdr:row>
      <xdr:rowOff>142239</xdr:rowOff>
    </xdr:to>
    <xdr:cxnSp macro="">
      <xdr:nvCxnSpPr>
        <xdr:cNvPr id="272" name="直線コネクタ 271">
          <a:extLst>
            <a:ext uri="{FF2B5EF4-FFF2-40B4-BE49-F238E27FC236}">
              <a16:creationId xmlns:a16="http://schemas.microsoft.com/office/drawing/2014/main" id="{DFD08FCD-0416-4B7B-A811-1A194D8E39F6}"/>
            </a:ext>
          </a:extLst>
        </xdr:cNvPr>
        <xdr:cNvCxnSpPr/>
      </xdr:nvCxnSpPr>
      <xdr:spPr>
        <a:xfrm flipV="1">
          <a:off x="6972300" y="147129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88916</xdr:rowOff>
    </xdr:from>
    <xdr:ext cx="469744" cy="259045"/>
    <xdr:sp macro="" textlink="">
      <xdr:nvSpPr>
        <xdr:cNvPr id="273" name="n_1aveValue【福祉施設】&#10;一人当たり面積">
          <a:extLst>
            <a:ext uri="{FF2B5EF4-FFF2-40B4-BE49-F238E27FC236}">
              <a16:creationId xmlns:a16="http://schemas.microsoft.com/office/drawing/2014/main" id="{9C04B427-33AC-4B19-AE66-DE704812E58C}"/>
            </a:ext>
          </a:extLst>
        </xdr:cNvPr>
        <xdr:cNvSpPr txBox="1"/>
      </xdr:nvSpPr>
      <xdr:spPr>
        <a:xfrm>
          <a:off x="9391727" y="1431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106697</xdr:rowOff>
    </xdr:from>
    <xdr:ext cx="469744" cy="259045"/>
    <xdr:sp macro="" textlink="">
      <xdr:nvSpPr>
        <xdr:cNvPr id="274" name="n_2aveValue【福祉施設】&#10;一人当たり面積">
          <a:extLst>
            <a:ext uri="{FF2B5EF4-FFF2-40B4-BE49-F238E27FC236}">
              <a16:creationId xmlns:a16="http://schemas.microsoft.com/office/drawing/2014/main" id="{16C4DCF0-6B67-414A-9247-B578113C2960}"/>
            </a:ext>
          </a:extLst>
        </xdr:cNvPr>
        <xdr:cNvSpPr txBox="1"/>
      </xdr:nvSpPr>
      <xdr:spPr>
        <a:xfrm>
          <a:off x="85154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87647</xdr:rowOff>
    </xdr:from>
    <xdr:ext cx="469744" cy="259045"/>
    <xdr:sp macro="" textlink="">
      <xdr:nvSpPr>
        <xdr:cNvPr id="275" name="n_3aveValue【福祉施設】&#10;一人当たり面積">
          <a:extLst>
            <a:ext uri="{FF2B5EF4-FFF2-40B4-BE49-F238E27FC236}">
              <a16:creationId xmlns:a16="http://schemas.microsoft.com/office/drawing/2014/main" id="{BDA23DAA-3258-4E1A-8509-A10D5BA79607}"/>
            </a:ext>
          </a:extLst>
        </xdr:cNvPr>
        <xdr:cNvSpPr txBox="1"/>
      </xdr:nvSpPr>
      <xdr:spPr>
        <a:xfrm>
          <a:off x="7626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139716</xdr:rowOff>
    </xdr:from>
    <xdr:ext cx="469744" cy="259045"/>
    <xdr:sp macro="" textlink="">
      <xdr:nvSpPr>
        <xdr:cNvPr id="276" name="n_4aveValue【福祉施設】&#10;一人当たり面積">
          <a:extLst>
            <a:ext uri="{FF2B5EF4-FFF2-40B4-BE49-F238E27FC236}">
              <a16:creationId xmlns:a16="http://schemas.microsoft.com/office/drawing/2014/main" id="{234AF9B5-5801-42D6-9C4D-D0F51C5729E8}"/>
            </a:ext>
          </a:extLst>
        </xdr:cNvPr>
        <xdr:cNvSpPr txBox="1"/>
      </xdr:nvSpPr>
      <xdr:spPr>
        <a:xfrm>
          <a:off x="6737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3827</xdr:rowOff>
    </xdr:from>
    <xdr:ext cx="469744" cy="259045"/>
    <xdr:sp macro="" textlink="">
      <xdr:nvSpPr>
        <xdr:cNvPr id="277" name="n_1mainValue【福祉施設】&#10;一人当たり面積">
          <a:extLst>
            <a:ext uri="{FF2B5EF4-FFF2-40B4-BE49-F238E27FC236}">
              <a16:creationId xmlns:a16="http://schemas.microsoft.com/office/drawing/2014/main" id="{D7634B29-6F75-410D-A375-5A50D83ACB0B}"/>
            </a:ext>
          </a:extLst>
        </xdr:cNvPr>
        <xdr:cNvSpPr txBox="1"/>
      </xdr:nvSpPr>
      <xdr:spPr>
        <a:xfrm>
          <a:off x="9391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6366</xdr:rowOff>
    </xdr:from>
    <xdr:ext cx="469744" cy="259045"/>
    <xdr:sp macro="" textlink="">
      <xdr:nvSpPr>
        <xdr:cNvPr id="278" name="n_2mainValue【福祉施設】&#10;一人当たり面積">
          <a:extLst>
            <a:ext uri="{FF2B5EF4-FFF2-40B4-BE49-F238E27FC236}">
              <a16:creationId xmlns:a16="http://schemas.microsoft.com/office/drawing/2014/main" id="{27152CB6-7903-485D-9E92-EC749FFEA98F}"/>
            </a:ext>
          </a:extLst>
        </xdr:cNvPr>
        <xdr:cNvSpPr txBox="1"/>
      </xdr:nvSpPr>
      <xdr:spPr>
        <a:xfrm>
          <a:off x="8515427" y="1475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10177</xdr:rowOff>
    </xdr:from>
    <xdr:ext cx="469744" cy="259045"/>
    <xdr:sp macro="" textlink="">
      <xdr:nvSpPr>
        <xdr:cNvPr id="279" name="n_3mainValue【福祉施設】&#10;一人当たり面積">
          <a:extLst>
            <a:ext uri="{FF2B5EF4-FFF2-40B4-BE49-F238E27FC236}">
              <a16:creationId xmlns:a16="http://schemas.microsoft.com/office/drawing/2014/main" id="{6D8B2FEE-E0CA-4474-B461-3DF1B1620059}"/>
            </a:ext>
          </a:extLst>
        </xdr:cNvPr>
        <xdr:cNvSpPr txBox="1"/>
      </xdr:nvSpPr>
      <xdr:spPr>
        <a:xfrm>
          <a:off x="7626427" y="1475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12716</xdr:rowOff>
    </xdr:from>
    <xdr:ext cx="469744" cy="259045"/>
    <xdr:sp macro="" textlink="">
      <xdr:nvSpPr>
        <xdr:cNvPr id="280" name="n_4mainValue【福祉施設】&#10;一人当たり面積">
          <a:extLst>
            <a:ext uri="{FF2B5EF4-FFF2-40B4-BE49-F238E27FC236}">
              <a16:creationId xmlns:a16="http://schemas.microsoft.com/office/drawing/2014/main" id="{528A2E89-DBFA-4F89-A220-791ABC6D3999}"/>
            </a:ext>
          </a:extLst>
        </xdr:cNvPr>
        <xdr:cNvSpPr txBox="1"/>
      </xdr:nvSpPr>
      <xdr:spPr>
        <a:xfrm>
          <a:off x="6737427" y="14757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B2815D77-8793-4F4F-9240-DAE936C74AD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9110DBD8-2C7E-4E68-8E72-27CCCAB3EAD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84420FCB-B517-4890-AFBB-6F35F63FDC4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5D4D17AF-B2C2-4E1C-817D-011976AF5B5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8D2DC29A-1FD1-4EB5-B479-976EA1BC7BF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CA635B72-93AD-4E26-BDFD-755052C7E91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04B16CCF-C294-4C5B-873B-5B2D236E159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D31AE3D2-A396-4957-9092-35F143FC734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25BA0ADB-73C9-4524-8B45-778E468C2A83}"/>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99C5882D-C98B-4279-8A5F-F53302E6E58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C6091BD8-4591-44C6-8BB2-89ABC6E6E5F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3A1668D4-7AA8-41F0-B7E7-5BD3B134CE7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579C6797-278F-4B8E-A237-D5CC8BDAACF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96C3C491-940F-4DA0-8739-15CA508D9FB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1B270321-05B2-4E09-98E4-085E46A722C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E195382F-30A5-42F8-A1D1-1C8AD16212A3}"/>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030119CD-5AE7-4B6B-8A50-6CF0F1667AB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85299738-0C3F-4831-B7B4-81AA6B7234D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8E5A5B6F-8917-4731-933D-ACF4E5B466E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B29A10E7-C0E8-430F-B9DB-BA822C573611}"/>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443FF026-59A6-48A9-B358-0589BD21EDC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C9AC8F16-A279-4698-AC08-549588D8C8B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49749CEE-68B9-43E9-9AC4-9D6EEE087CE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DD6A0879-0398-4064-8474-A70124C625B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4385BD13-71D3-41A8-BC31-7E80C852B68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306" name="直線コネクタ 305">
          <a:extLst>
            <a:ext uri="{FF2B5EF4-FFF2-40B4-BE49-F238E27FC236}">
              <a16:creationId xmlns:a16="http://schemas.microsoft.com/office/drawing/2014/main" id="{F714A004-69A4-4F12-8AC5-ED6C713FCCEC}"/>
            </a:ext>
          </a:extLst>
        </xdr:cNvPr>
        <xdr:cNvCxnSpPr/>
      </xdr:nvCxnSpPr>
      <xdr:spPr>
        <a:xfrm flipV="1">
          <a:off x="4634865" y="17126494"/>
          <a:ext cx="0" cy="1592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07" name="【市民会館】&#10;有形固定資産減価償却率最小値テキスト">
          <a:extLst>
            <a:ext uri="{FF2B5EF4-FFF2-40B4-BE49-F238E27FC236}">
              <a16:creationId xmlns:a16="http://schemas.microsoft.com/office/drawing/2014/main" id="{9BDD5353-644F-415D-9BC7-CF8001288837}"/>
            </a:ext>
          </a:extLst>
        </xdr:cNvPr>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08" name="直線コネクタ 307">
          <a:extLst>
            <a:ext uri="{FF2B5EF4-FFF2-40B4-BE49-F238E27FC236}">
              <a16:creationId xmlns:a16="http://schemas.microsoft.com/office/drawing/2014/main" id="{3A235A49-0D5B-4553-B1E9-D7B0E2F12FB4}"/>
            </a:ext>
          </a:extLst>
        </xdr:cNvPr>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309" name="【市民会館】&#10;有形固定資産減価償却率最大値テキスト">
          <a:extLst>
            <a:ext uri="{FF2B5EF4-FFF2-40B4-BE49-F238E27FC236}">
              <a16:creationId xmlns:a16="http://schemas.microsoft.com/office/drawing/2014/main" id="{9966DB54-102A-4BC1-BFAA-08EC2BB00E70}"/>
            </a:ext>
          </a:extLst>
        </xdr:cNvPr>
        <xdr:cNvSpPr txBox="1"/>
      </xdr:nvSpPr>
      <xdr:spPr>
        <a:xfrm>
          <a:off x="4673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310" name="直線コネクタ 309">
          <a:extLst>
            <a:ext uri="{FF2B5EF4-FFF2-40B4-BE49-F238E27FC236}">
              <a16:creationId xmlns:a16="http://schemas.microsoft.com/office/drawing/2014/main" id="{93DD7112-2DCA-40E0-A261-F0BD7EBD6937}"/>
            </a:ext>
          </a:extLst>
        </xdr:cNvPr>
        <xdr:cNvCxnSpPr/>
      </xdr:nvCxnSpPr>
      <xdr:spPr>
        <a:xfrm>
          <a:off x="4546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87465</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52345F4D-CBF7-463B-BEBB-42D5EBFA7B73}"/>
            </a:ext>
          </a:extLst>
        </xdr:cNvPr>
        <xdr:cNvSpPr txBox="1"/>
      </xdr:nvSpPr>
      <xdr:spPr>
        <a:xfrm>
          <a:off x="4673600" y="1791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312" name="フローチャート: 判断 311">
          <a:extLst>
            <a:ext uri="{FF2B5EF4-FFF2-40B4-BE49-F238E27FC236}">
              <a16:creationId xmlns:a16="http://schemas.microsoft.com/office/drawing/2014/main" id="{CAC5526A-87CC-42D5-8747-1669A42EE3C6}"/>
            </a:ext>
          </a:extLst>
        </xdr:cNvPr>
        <xdr:cNvSpPr/>
      </xdr:nvSpPr>
      <xdr:spPr>
        <a:xfrm>
          <a:off x="45847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313" name="フローチャート: 判断 312">
          <a:extLst>
            <a:ext uri="{FF2B5EF4-FFF2-40B4-BE49-F238E27FC236}">
              <a16:creationId xmlns:a16="http://schemas.microsoft.com/office/drawing/2014/main" id="{6458CEA2-3900-4E59-B68E-0744A3FF2571}"/>
            </a:ext>
          </a:extLst>
        </xdr:cNvPr>
        <xdr:cNvSpPr/>
      </xdr:nvSpPr>
      <xdr:spPr>
        <a:xfrm>
          <a:off x="3746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314" name="フローチャート: 判断 313">
          <a:extLst>
            <a:ext uri="{FF2B5EF4-FFF2-40B4-BE49-F238E27FC236}">
              <a16:creationId xmlns:a16="http://schemas.microsoft.com/office/drawing/2014/main" id="{8514E795-D24D-4407-80DC-A78F0E1FA007}"/>
            </a:ext>
          </a:extLst>
        </xdr:cNvPr>
        <xdr:cNvSpPr/>
      </xdr:nvSpPr>
      <xdr:spPr>
        <a:xfrm>
          <a:off x="2857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315" name="フローチャート: 判断 314">
          <a:extLst>
            <a:ext uri="{FF2B5EF4-FFF2-40B4-BE49-F238E27FC236}">
              <a16:creationId xmlns:a16="http://schemas.microsoft.com/office/drawing/2014/main" id="{DF5CACA7-4D9A-4402-9EF9-2E46C40B28DC}"/>
            </a:ext>
          </a:extLst>
        </xdr:cNvPr>
        <xdr:cNvSpPr/>
      </xdr:nvSpPr>
      <xdr:spPr>
        <a:xfrm>
          <a:off x="1968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316" name="フローチャート: 判断 315">
          <a:extLst>
            <a:ext uri="{FF2B5EF4-FFF2-40B4-BE49-F238E27FC236}">
              <a16:creationId xmlns:a16="http://schemas.microsoft.com/office/drawing/2014/main" id="{F13A8BB7-1041-4B97-BE97-D7B8E618D74F}"/>
            </a:ext>
          </a:extLst>
        </xdr:cNvPr>
        <xdr:cNvSpPr/>
      </xdr:nvSpPr>
      <xdr:spPr>
        <a:xfrm>
          <a:off x="1079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2ED958DF-7C63-4EA6-AE83-B37DBBCD15A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5EEC72FE-34BC-4073-83C1-54B91CEF127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47326B0F-E1D9-486A-B44B-C18F3FE55AE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F3E14A36-0C0B-4ACA-9C98-E77690FA907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38DBAAA8-971C-4868-8A75-7C445501817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64588</xdr:rowOff>
    </xdr:from>
    <xdr:to>
      <xdr:col>24</xdr:col>
      <xdr:colOff>114300</xdr:colOff>
      <xdr:row>106</xdr:row>
      <xdr:rowOff>166188</xdr:rowOff>
    </xdr:to>
    <xdr:sp macro="" textlink="">
      <xdr:nvSpPr>
        <xdr:cNvPr id="322" name="楕円 321">
          <a:extLst>
            <a:ext uri="{FF2B5EF4-FFF2-40B4-BE49-F238E27FC236}">
              <a16:creationId xmlns:a16="http://schemas.microsoft.com/office/drawing/2014/main" id="{493AB7BB-6112-4174-9215-7484133D2EAD}"/>
            </a:ext>
          </a:extLst>
        </xdr:cNvPr>
        <xdr:cNvSpPr/>
      </xdr:nvSpPr>
      <xdr:spPr>
        <a:xfrm>
          <a:off x="4584700" y="182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43015</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A1E77936-A4D1-455F-99B2-CEAF7FF16CAD}"/>
            </a:ext>
          </a:extLst>
        </xdr:cNvPr>
        <xdr:cNvSpPr txBox="1"/>
      </xdr:nvSpPr>
      <xdr:spPr>
        <a:xfrm>
          <a:off x="4673600"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44994</xdr:rowOff>
    </xdr:from>
    <xdr:to>
      <xdr:col>20</xdr:col>
      <xdr:colOff>38100</xdr:colOff>
      <xdr:row>106</xdr:row>
      <xdr:rowOff>146594</xdr:rowOff>
    </xdr:to>
    <xdr:sp macro="" textlink="">
      <xdr:nvSpPr>
        <xdr:cNvPr id="324" name="楕円 323">
          <a:extLst>
            <a:ext uri="{FF2B5EF4-FFF2-40B4-BE49-F238E27FC236}">
              <a16:creationId xmlns:a16="http://schemas.microsoft.com/office/drawing/2014/main" id="{3E1E9996-9C8F-4BD1-B1BF-F499BB2E4AF0}"/>
            </a:ext>
          </a:extLst>
        </xdr:cNvPr>
        <xdr:cNvSpPr/>
      </xdr:nvSpPr>
      <xdr:spPr>
        <a:xfrm>
          <a:off x="3746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95794</xdr:rowOff>
    </xdr:from>
    <xdr:to>
      <xdr:col>24</xdr:col>
      <xdr:colOff>63500</xdr:colOff>
      <xdr:row>106</xdr:row>
      <xdr:rowOff>115388</xdr:rowOff>
    </xdr:to>
    <xdr:cxnSp macro="">
      <xdr:nvCxnSpPr>
        <xdr:cNvPr id="325" name="直線コネクタ 324">
          <a:extLst>
            <a:ext uri="{FF2B5EF4-FFF2-40B4-BE49-F238E27FC236}">
              <a16:creationId xmlns:a16="http://schemas.microsoft.com/office/drawing/2014/main" id="{30E33A1A-8F91-4C5E-9DF3-35E9DC2FFD77}"/>
            </a:ext>
          </a:extLst>
        </xdr:cNvPr>
        <xdr:cNvCxnSpPr/>
      </xdr:nvCxnSpPr>
      <xdr:spPr>
        <a:xfrm>
          <a:off x="3797300" y="1826949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25400</xdr:rowOff>
    </xdr:from>
    <xdr:to>
      <xdr:col>15</xdr:col>
      <xdr:colOff>101600</xdr:colOff>
      <xdr:row>106</xdr:row>
      <xdr:rowOff>127000</xdr:rowOff>
    </xdr:to>
    <xdr:sp macro="" textlink="">
      <xdr:nvSpPr>
        <xdr:cNvPr id="326" name="楕円 325">
          <a:extLst>
            <a:ext uri="{FF2B5EF4-FFF2-40B4-BE49-F238E27FC236}">
              <a16:creationId xmlns:a16="http://schemas.microsoft.com/office/drawing/2014/main" id="{4F497934-1C16-4101-BDC5-7D75F6B5B280}"/>
            </a:ext>
          </a:extLst>
        </xdr:cNvPr>
        <xdr:cNvSpPr/>
      </xdr:nvSpPr>
      <xdr:spPr>
        <a:xfrm>
          <a:off x="2857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76200</xdr:rowOff>
    </xdr:from>
    <xdr:to>
      <xdr:col>19</xdr:col>
      <xdr:colOff>177800</xdr:colOff>
      <xdr:row>106</xdr:row>
      <xdr:rowOff>95794</xdr:rowOff>
    </xdr:to>
    <xdr:cxnSp macro="">
      <xdr:nvCxnSpPr>
        <xdr:cNvPr id="327" name="直線コネクタ 326">
          <a:extLst>
            <a:ext uri="{FF2B5EF4-FFF2-40B4-BE49-F238E27FC236}">
              <a16:creationId xmlns:a16="http://schemas.microsoft.com/office/drawing/2014/main" id="{6BA31455-86ED-4D62-BC3D-D6E17A82349A}"/>
            </a:ext>
          </a:extLst>
        </xdr:cNvPr>
        <xdr:cNvCxnSpPr/>
      </xdr:nvCxnSpPr>
      <xdr:spPr>
        <a:xfrm>
          <a:off x="2908300" y="1824990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5806</xdr:rowOff>
    </xdr:from>
    <xdr:to>
      <xdr:col>10</xdr:col>
      <xdr:colOff>165100</xdr:colOff>
      <xdr:row>106</xdr:row>
      <xdr:rowOff>107406</xdr:rowOff>
    </xdr:to>
    <xdr:sp macro="" textlink="">
      <xdr:nvSpPr>
        <xdr:cNvPr id="328" name="楕円 327">
          <a:extLst>
            <a:ext uri="{FF2B5EF4-FFF2-40B4-BE49-F238E27FC236}">
              <a16:creationId xmlns:a16="http://schemas.microsoft.com/office/drawing/2014/main" id="{482DE22E-9F27-4F41-A1BA-E804045CE336}"/>
            </a:ext>
          </a:extLst>
        </xdr:cNvPr>
        <xdr:cNvSpPr/>
      </xdr:nvSpPr>
      <xdr:spPr>
        <a:xfrm>
          <a:off x="1968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56606</xdr:rowOff>
    </xdr:from>
    <xdr:to>
      <xdr:col>15</xdr:col>
      <xdr:colOff>50800</xdr:colOff>
      <xdr:row>106</xdr:row>
      <xdr:rowOff>76200</xdr:rowOff>
    </xdr:to>
    <xdr:cxnSp macro="">
      <xdr:nvCxnSpPr>
        <xdr:cNvPr id="329" name="直線コネクタ 328">
          <a:extLst>
            <a:ext uri="{FF2B5EF4-FFF2-40B4-BE49-F238E27FC236}">
              <a16:creationId xmlns:a16="http://schemas.microsoft.com/office/drawing/2014/main" id="{150F91F6-E904-4C44-99C1-6091EC2B5256}"/>
            </a:ext>
          </a:extLst>
        </xdr:cNvPr>
        <xdr:cNvCxnSpPr/>
      </xdr:nvCxnSpPr>
      <xdr:spPr>
        <a:xfrm>
          <a:off x="2019300" y="182303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156029</xdr:rowOff>
    </xdr:from>
    <xdr:to>
      <xdr:col>6</xdr:col>
      <xdr:colOff>38100</xdr:colOff>
      <xdr:row>106</xdr:row>
      <xdr:rowOff>86179</xdr:rowOff>
    </xdr:to>
    <xdr:sp macro="" textlink="">
      <xdr:nvSpPr>
        <xdr:cNvPr id="330" name="楕円 329">
          <a:extLst>
            <a:ext uri="{FF2B5EF4-FFF2-40B4-BE49-F238E27FC236}">
              <a16:creationId xmlns:a16="http://schemas.microsoft.com/office/drawing/2014/main" id="{DF429D6D-548B-4D8C-9075-484EFCB7F9A5}"/>
            </a:ext>
          </a:extLst>
        </xdr:cNvPr>
        <xdr:cNvSpPr/>
      </xdr:nvSpPr>
      <xdr:spPr>
        <a:xfrm>
          <a:off x="1079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35379</xdr:rowOff>
    </xdr:from>
    <xdr:to>
      <xdr:col>10</xdr:col>
      <xdr:colOff>114300</xdr:colOff>
      <xdr:row>106</xdr:row>
      <xdr:rowOff>56606</xdr:rowOff>
    </xdr:to>
    <xdr:cxnSp macro="">
      <xdr:nvCxnSpPr>
        <xdr:cNvPr id="331" name="直線コネクタ 330">
          <a:extLst>
            <a:ext uri="{FF2B5EF4-FFF2-40B4-BE49-F238E27FC236}">
              <a16:creationId xmlns:a16="http://schemas.microsoft.com/office/drawing/2014/main" id="{C8596D66-DBC4-43C9-BACD-68D4C0CB0407}"/>
            </a:ext>
          </a:extLst>
        </xdr:cNvPr>
        <xdr:cNvCxnSpPr/>
      </xdr:nvCxnSpPr>
      <xdr:spPr>
        <a:xfrm>
          <a:off x="1130300" y="18209079"/>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3101</xdr:rowOff>
    </xdr:from>
    <xdr:ext cx="405111" cy="259045"/>
    <xdr:sp macro="" textlink="">
      <xdr:nvSpPr>
        <xdr:cNvPr id="332" name="n_1aveValue【市民会館】&#10;有形固定資産減価償却率">
          <a:extLst>
            <a:ext uri="{FF2B5EF4-FFF2-40B4-BE49-F238E27FC236}">
              <a16:creationId xmlns:a16="http://schemas.microsoft.com/office/drawing/2014/main" id="{13421647-AE40-4917-B9DA-76D169DF6B2E}"/>
            </a:ext>
          </a:extLst>
        </xdr:cNvPr>
        <xdr:cNvSpPr txBox="1"/>
      </xdr:nvSpPr>
      <xdr:spPr>
        <a:xfrm>
          <a:off x="35820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333" name="n_2aveValue【市民会館】&#10;有形固定資産減価償却率">
          <a:extLst>
            <a:ext uri="{FF2B5EF4-FFF2-40B4-BE49-F238E27FC236}">
              <a16:creationId xmlns:a16="http://schemas.microsoft.com/office/drawing/2014/main" id="{2C2A0211-9898-40CA-AB70-9196A8ADBD0E}"/>
            </a:ext>
          </a:extLst>
        </xdr:cNvPr>
        <xdr:cNvSpPr txBox="1"/>
      </xdr:nvSpPr>
      <xdr:spPr>
        <a:xfrm>
          <a:off x="2705744" y="1781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128832</xdr:rowOff>
    </xdr:from>
    <xdr:ext cx="405111" cy="259045"/>
    <xdr:sp macro="" textlink="">
      <xdr:nvSpPr>
        <xdr:cNvPr id="334" name="n_3aveValue【市民会館】&#10;有形固定資産減価償却率">
          <a:extLst>
            <a:ext uri="{FF2B5EF4-FFF2-40B4-BE49-F238E27FC236}">
              <a16:creationId xmlns:a16="http://schemas.microsoft.com/office/drawing/2014/main" id="{AD6BC470-AFA5-4EAC-82A3-9AB028906225}"/>
            </a:ext>
          </a:extLst>
        </xdr:cNvPr>
        <xdr:cNvSpPr txBox="1"/>
      </xdr:nvSpPr>
      <xdr:spPr>
        <a:xfrm>
          <a:off x="1816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61884</xdr:rowOff>
    </xdr:from>
    <xdr:ext cx="405111" cy="259045"/>
    <xdr:sp macro="" textlink="">
      <xdr:nvSpPr>
        <xdr:cNvPr id="335" name="n_4aveValue【市民会館】&#10;有形固定資産減価償却率">
          <a:extLst>
            <a:ext uri="{FF2B5EF4-FFF2-40B4-BE49-F238E27FC236}">
              <a16:creationId xmlns:a16="http://schemas.microsoft.com/office/drawing/2014/main" id="{7AA285E1-5F8A-4DD4-86D9-6A6F837A35F0}"/>
            </a:ext>
          </a:extLst>
        </xdr:cNvPr>
        <xdr:cNvSpPr txBox="1"/>
      </xdr:nvSpPr>
      <xdr:spPr>
        <a:xfrm>
          <a:off x="927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137721</xdr:rowOff>
    </xdr:from>
    <xdr:ext cx="405111" cy="259045"/>
    <xdr:sp macro="" textlink="">
      <xdr:nvSpPr>
        <xdr:cNvPr id="336" name="n_1mainValue【市民会館】&#10;有形固定資産減価償却率">
          <a:extLst>
            <a:ext uri="{FF2B5EF4-FFF2-40B4-BE49-F238E27FC236}">
              <a16:creationId xmlns:a16="http://schemas.microsoft.com/office/drawing/2014/main" id="{FE3B7676-C678-4F75-9155-FAFD3A6D0EA6}"/>
            </a:ext>
          </a:extLst>
        </xdr:cNvPr>
        <xdr:cNvSpPr txBox="1"/>
      </xdr:nvSpPr>
      <xdr:spPr>
        <a:xfrm>
          <a:off x="3582044"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118127</xdr:rowOff>
    </xdr:from>
    <xdr:ext cx="405111" cy="259045"/>
    <xdr:sp macro="" textlink="">
      <xdr:nvSpPr>
        <xdr:cNvPr id="337" name="n_2mainValue【市民会館】&#10;有形固定資産減価償却率">
          <a:extLst>
            <a:ext uri="{FF2B5EF4-FFF2-40B4-BE49-F238E27FC236}">
              <a16:creationId xmlns:a16="http://schemas.microsoft.com/office/drawing/2014/main" id="{9C4E5015-0C58-44FE-81A7-5002CDEAF318}"/>
            </a:ext>
          </a:extLst>
        </xdr:cNvPr>
        <xdr:cNvSpPr txBox="1"/>
      </xdr:nvSpPr>
      <xdr:spPr>
        <a:xfrm>
          <a:off x="2705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98533</xdr:rowOff>
    </xdr:from>
    <xdr:ext cx="405111" cy="259045"/>
    <xdr:sp macro="" textlink="">
      <xdr:nvSpPr>
        <xdr:cNvPr id="338" name="n_3mainValue【市民会館】&#10;有形固定資産減価償却率">
          <a:extLst>
            <a:ext uri="{FF2B5EF4-FFF2-40B4-BE49-F238E27FC236}">
              <a16:creationId xmlns:a16="http://schemas.microsoft.com/office/drawing/2014/main" id="{FFDCD282-111F-447D-B01F-9671F11B765F}"/>
            </a:ext>
          </a:extLst>
        </xdr:cNvPr>
        <xdr:cNvSpPr txBox="1"/>
      </xdr:nvSpPr>
      <xdr:spPr>
        <a:xfrm>
          <a:off x="1816744"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77306</xdr:rowOff>
    </xdr:from>
    <xdr:ext cx="405111" cy="259045"/>
    <xdr:sp macro="" textlink="">
      <xdr:nvSpPr>
        <xdr:cNvPr id="339" name="n_4mainValue【市民会館】&#10;有形固定資産減価償却率">
          <a:extLst>
            <a:ext uri="{FF2B5EF4-FFF2-40B4-BE49-F238E27FC236}">
              <a16:creationId xmlns:a16="http://schemas.microsoft.com/office/drawing/2014/main" id="{B679D0A1-A7EF-478E-B0B7-D020AB828D3C}"/>
            </a:ext>
          </a:extLst>
        </xdr:cNvPr>
        <xdr:cNvSpPr txBox="1"/>
      </xdr:nvSpPr>
      <xdr:spPr>
        <a:xfrm>
          <a:off x="927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95D1BD76-81C8-474E-AF6D-E88D19A36B9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A2923296-A1DE-4C66-80E3-9D50D4D26BF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A148A42D-F574-4E18-9E30-19BDB301FCC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74323F67-6C0E-44CC-AD30-54ED276EB44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467F3AA6-96DC-40B9-999D-133FA539BF1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F7AE220B-DFAA-4D2C-82CB-47A0AF8A614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9AA7B304-3CFC-4351-A24A-D56E1C7788D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9C32575B-4470-42CD-8B96-498384FE8CC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9AFD9489-4009-4846-AD4F-D88ABDEB11D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F098B4E1-00A4-42E6-8767-5036244CC36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a:extLst>
            <a:ext uri="{FF2B5EF4-FFF2-40B4-BE49-F238E27FC236}">
              <a16:creationId xmlns:a16="http://schemas.microsoft.com/office/drawing/2014/main" id="{5CF5F66E-18BF-459B-954E-1A15ED78870E}"/>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a:extLst>
            <a:ext uri="{FF2B5EF4-FFF2-40B4-BE49-F238E27FC236}">
              <a16:creationId xmlns:a16="http://schemas.microsoft.com/office/drawing/2014/main" id="{789488C3-C0C4-4F4F-A3F3-BB61F268DAA2}"/>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a:extLst>
            <a:ext uri="{FF2B5EF4-FFF2-40B4-BE49-F238E27FC236}">
              <a16:creationId xmlns:a16="http://schemas.microsoft.com/office/drawing/2014/main" id="{A6794702-A1A4-4EB0-848F-F7DC5146875D}"/>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a:extLst>
            <a:ext uri="{FF2B5EF4-FFF2-40B4-BE49-F238E27FC236}">
              <a16:creationId xmlns:a16="http://schemas.microsoft.com/office/drawing/2014/main" id="{9DE91EE4-829C-4639-9EEF-FE2049AA22AB}"/>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a:extLst>
            <a:ext uri="{FF2B5EF4-FFF2-40B4-BE49-F238E27FC236}">
              <a16:creationId xmlns:a16="http://schemas.microsoft.com/office/drawing/2014/main" id="{07F017A6-AD86-45D3-93D3-9572AD516942}"/>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a:extLst>
            <a:ext uri="{FF2B5EF4-FFF2-40B4-BE49-F238E27FC236}">
              <a16:creationId xmlns:a16="http://schemas.microsoft.com/office/drawing/2014/main" id="{5C62D7A6-45C6-423C-BDF0-4BAD55EA150E}"/>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a:extLst>
            <a:ext uri="{FF2B5EF4-FFF2-40B4-BE49-F238E27FC236}">
              <a16:creationId xmlns:a16="http://schemas.microsoft.com/office/drawing/2014/main" id="{2AFE9BC4-F5A9-4A34-BA7E-7AABFED75D27}"/>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a:extLst>
            <a:ext uri="{FF2B5EF4-FFF2-40B4-BE49-F238E27FC236}">
              <a16:creationId xmlns:a16="http://schemas.microsoft.com/office/drawing/2014/main" id="{D963F39B-8C37-4707-B10F-528C90580141}"/>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a:extLst>
            <a:ext uri="{FF2B5EF4-FFF2-40B4-BE49-F238E27FC236}">
              <a16:creationId xmlns:a16="http://schemas.microsoft.com/office/drawing/2014/main" id="{7274DDFB-C1B7-43B0-ACF5-EA8E62B18A36}"/>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a:extLst>
            <a:ext uri="{FF2B5EF4-FFF2-40B4-BE49-F238E27FC236}">
              <a16:creationId xmlns:a16="http://schemas.microsoft.com/office/drawing/2014/main" id="{29DF1608-5A63-43CE-AB90-FC966526F111}"/>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a:extLst>
            <a:ext uri="{FF2B5EF4-FFF2-40B4-BE49-F238E27FC236}">
              <a16:creationId xmlns:a16="http://schemas.microsoft.com/office/drawing/2014/main" id="{D249D199-82F5-4C36-8256-37D802131FD3}"/>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a:extLst>
            <a:ext uri="{FF2B5EF4-FFF2-40B4-BE49-F238E27FC236}">
              <a16:creationId xmlns:a16="http://schemas.microsoft.com/office/drawing/2014/main" id="{E4CB8FB2-CD0B-409D-8E5C-9E0C110CB441}"/>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a:extLst>
            <a:ext uri="{FF2B5EF4-FFF2-40B4-BE49-F238E27FC236}">
              <a16:creationId xmlns:a16="http://schemas.microsoft.com/office/drawing/2014/main" id="{19F45E01-5074-4CA7-B932-2052CA64A59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a:extLst>
            <a:ext uri="{FF2B5EF4-FFF2-40B4-BE49-F238E27FC236}">
              <a16:creationId xmlns:a16="http://schemas.microsoft.com/office/drawing/2014/main" id="{740490F9-C3A5-4C41-B014-3E672822579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a:extLst>
            <a:ext uri="{FF2B5EF4-FFF2-40B4-BE49-F238E27FC236}">
              <a16:creationId xmlns:a16="http://schemas.microsoft.com/office/drawing/2014/main" id="{AF43B1F1-0DF7-4EE9-ACE2-03D7E20FAD1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365" name="直線コネクタ 364">
          <a:extLst>
            <a:ext uri="{FF2B5EF4-FFF2-40B4-BE49-F238E27FC236}">
              <a16:creationId xmlns:a16="http://schemas.microsoft.com/office/drawing/2014/main" id="{873DA507-B672-4BBF-B5CD-C70FF557542E}"/>
            </a:ext>
          </a:extLst>
        </xdr:cNvPr>
        <xdr:cNvCxnSpPr/>
      </xdr:nvCxnSpPr>
      <xdr:spPr>
        <a:xfrm flipV="1">
          <a:off x="10476865" y="1727835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6" name="【市民会館】&#10;一人当たり面積最小値テキスト">
          <a:extLst>
            <a:ext uri="{FF2B5EF4-FFF2-40B4-BE49-F238E27FC236}">
              <a16:creationId xmlns:a16="http://schemas.microsoft.com/office/drawing/2014/main" id="{85E8BB54-C87E-4FA9-8E10-1DAC4CB9ABA7}"/>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7" name="直線コネクタ 366">
          <a:extLst>
            <a:ext uri="{FF2B5EF4-FFF2-40B4-BE49-F238E27FC236}">
              <a16:creationId xmlns:a16="http://schemas.microsoft.com/office/drawing/2014/main" id="{844CA0CD-0D56-483C-B647-C649EA55D5AE}"/>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368" name="【市民会館】&#10;一人当たり面積最大値テキスト">
          <a:extLst>
            <a:ext uri="{FF2B5EF4-FFF2-40B4-BE49-F238E27FC236}">
              <a16:creationId xmlns:a16="http://schemas.microsoft.com/office/drawing/2014/main" id="{EC364ADE-DC4A-43A4-8392-59754D66029B}"/>
            </a:ext>
          </a:extLst>
        </xdr:cNvPr>
        <xdr:cNvSpPr txBox="1"/>
      </xdr:nvSpPr>
      <xdr:spPr>
        <a:xfrm>
          <a:off x="10515600" y="170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369" name="直線コネクタ 368">
          <a:extLst>
            <a:ext uri="{FF2B5EF4-FFF2-40B4-BE49-F238E27FC236}">
              <a16:creationId xmlns:a16="http://schemas.microsoft.com/office/drawing/2014/main" id="{7A28DE84-FDB4-429F-A2AC-26082498BC0B}"/>
            </a:ext>
          </a:extLst>
        </xdr:cNvPr>
        <xdr:cNvCxnSpPr/>
      </xdr:nvCxnSpPr>
      <xdr:spPr>
        <a:xfrm>
          <a:off x="10388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107059</xdr:rowOff>
    </xdr:from>
    <xdr:ext cx="469744" cy="259045"/>
    <xdr:sp macro="" textlink="">
      <xdr:nvSpPr>
        <xdr:cNvPr id="370" name="【市民会館】&#10;一人当たり面積平均値テキスト">
          <a:extLst>
            <a:ext uri="{FF2B5EF4-FFF2-40B4-BE49-F238E27FC236}">
              <a16:creationId xmlns:a16="http://schemas.microsoft.com/office/drawing/2014/main" id="{43E1F2E0-9302-4481-9FCF-8365A12CEBE7}"/>
            </a:ext>
          </a:extLst>
        </xdr:cNvPr>
        <xdr:cNvSpPr txBox="1"/>
      </xdr:nvSpPr>
      <xdr:spPr>
        <a:xfrm>
          <a:off x="10515600" y="18109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371" name="フローチャート: 判断 370">
          <a:extLst>
            <a:ext uri="{FF2B5EF4-FFF2-40B4-BE49-F238E27FC236}">
              <a16:creationId xmlns:a16="http://schemas.microsoft.com/office/drawing/2014/main" id="{945E3FD9-CDAB-4CE0-B0BA-EF01457255B2}"/>
            </a:ext>
          </a:extLst>
        </xdr:cNvPr>
        <xdr:cNvSpPr/>
      </xdr:nvSpPr>
      <xdr:spPr>
        <a:xfrm>
          <a:off x="10426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372" name="フローチャート: 判断 371">
          <a:extLst>
            <a:ext uri="{FF2B5EF4-FFF2-40B4-BE49-F238E27FC236}">
              <a16:creationId xmlns:a16="http://schemas.microsoft.com/office/drawing/2014/main" id="{4C6D6C93-1664-47CC-B2A9-5A2C13B6B2FF}"/>
            </a:ext>
          </a:extLst>
        </xdr:cNvPr>
        <xdr:cNvSpPr/>
      </xdr:nvSpPr>
      <xdr:spPr>
        <a:xfrm>
          <a:off x="9588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373" name="フローチャート: 判断 372">
          <a:extLst>
            <a:ext uri="{FF2B5EF4-FFF2-40B4-BE49-F238E27FC236}">
              <a16:creationId xmlns:a16="http://schemas.microsoft.com/office/drawing/2014/main" id="{3EBF6E0F-4B83-49D7-A139-636503605EF2}"/>
            </a:ext>
          </a:extLst>
        </xdr:cNvPr>
        <xdr:cNvSpPr/>
      </xdr:nvSpPr>
      <xdr:spPr>
        <a:xfrm>
          <a:off x="8699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374" name="フローチャート: 判断 373">
          <a:extLst>
            <a:ext uri="{FF2B5EF4-FFF2-40B4-BE49-F238E27FC236}">
              <a16:creationId xmlns:a16="http://schemas.microsoft.com/office/drawing/2014/main" id="{3F91056D-CAFB-4AEA-A70C-6213EC89B326}"/>
            </a:ext>
          </a:extLst>
        </xdr:cNvPr>
        <xdr:cNvSpPr/>
      </xdr:nvSpPr>
      <xdr:spPr>
        <a:xfrm>
          <a:off x="7810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157662</xdr:rowOff>
    </xdr:from>
    <xdr:to>
      <xdr:col>36</xdr:col>
      <xdr:colOff>165100</xdr:colOff>
      <xdr:row>107</xdr:row>
      <xdr:rowOff>87812</xdr:rowOff>
    </xdr:to>
    <xdr:sp macro="" textlink="">
      <xdr:nvSpPr>
        <xdr:cNvPr id="375" name="フローチャート: 判断 374">
          <a:extLst>
            <a:ext uri="{FF2B5EF4-FFF2-40B4-BE49-F238E27FC236}">
              <a16:creationId xmlns:a16="http://schemas.microsoft.com/office/drawing/2014/main" id="{19314D44-56AE-469E-9F06-C66A317A40A3}"/>
            </a:ext>
          </a:extLst>
        </xdr:cNvPr>
        <xdr:cNvSpPr/>
      </xdr:nvSpPr>
      <xdr:spPr>
        <a:xfrm>
          <a:off x="6921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A15F2EB0-5D28-4060-8BC9-31BDC07036F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E45EE211-557C-46F6-8DA7-E7F86945898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877CABB5-D440-48BF-AC17-A84AD628B31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6BE3974A-AE9E-477F-B889-066A626FD7A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70C5FB32-D2D0-4EF2-8F56-E2F1BAED3BE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74386</xdr:rowOff>
    </xdr:from>
    <xdr:to>
      <xdr:col>55</xdr:col>
      <xdr:colOff>50800</xdr:colOff>
      <xdr:row>108</xdr:row>
      <xdr:rowOff>4536</xdr:rowOff>
    </xdr:to>
    <xdr:sp macro="" textlink="">
      <xdr:nvSpPr>
        <xdr:cNvPr id="381" name="楕円 380">
          <a:extLst>
            <a:ext uri="{FF2B5EF4-FFF2-40B4-BE49-F238E27FC236}">
              <a16:creationId xmlns:a16="http://schemas.microsoft.com/office/drawing/2014/main" id="{EA080758-ED96-4350-8C24-DDE7AE36DFBF}"/>
            </a:ext>
          </a:extLst>
        </xdr:cNvPr>
        <xdr:cNvSpPr/>
      </xdr:nvSpPr>
      <xdr:spPr>
        <a:xfrm>
          <a:off x="10426700" y="184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52813</xdr:rowOff>
    </xdr:from>
    <xdr:ext cx="469744" cy="259045"/>
    <xdr:sp macro="" textlink="">
      <xdr:nvSpPr>
        <xdr:cNvPr id="382" name="【市民会館】&#10;一人当たり面積該当値テキスト">
          <a:extLst>
            <a:ext uri="{FF2B5EF4-FFF2-40B4-BE49-F238E27FC236}">
              <a16:creationId xmlns:a16="http://schemas.microsoft.com/office/drawing/2014/main" id="{BD6708F3-98C5-4C16-963F-AFF9F0E006E0}"/>
            </a:ext>
          </a:extLst>
        </xdr:cNvPr>
        <xdr:cNvSpPr txBox="1"/>
      </xdr:nvSpPr>
      <xdr:spPr>
        <a:xfrm>
          <a:off x="10515600" y="1839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79284</xdr:rowOff>
    </xdr:from>
    <xdr:to>
      <xdr:col>50</xdr:col>
      <xdr:colOff>165100</xdr:colOff>
      <xdr:row>108</xdr:row>
      <xdr:rowOff>9434</xdr:rowOff>
    </xdr:to>
    <xdr:sp macro="" textlink="">
      <xdr:nvSpPr>
        <xdr:cNvPr id="383" name="楕円 382">
          <a:extLst>
            <a:ext uri="{FF2B5EF4-FFF2-40B4-BE49-F238E27FC236}">
              <a16:creationId xmlns:a16="http://schemas.microsoft.com/office/drawing/2014/main" id="{E7B45AE8-6E18-4423-8F26-93D40F6E2782}"/>
            </a:ext>
          </a:extLst>
        </xdr:cNvPr>
        <xdr:cNvSpPr/>
      </xdr:nvSpPr>
      <xdr:spPr>
        <a:xfrm>
          <a:off x="9588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125186</xdr:rowOff>
    </xdr:from>
    <xdr:to>
      <xdr:col>55</xdr:col>
      <xdr:colOff>0</xdr:colOff>
      <xdr:row>107</xdr:row>
      <xdr:rowOff>130084</xdr:rowOff>
    </xdr:to>
    <xdr:cxnSp macro="">
      <xdr:nvCxnSpPr>
        <xdr:cNvPr id="384" name="直線コネクタ 383">
          <a:extLst>
            <a:ext uri="{FF2B5EF4-FFF2-40B4-BE49-F238E27FC236}">
              <a16:creationId xmlns:a16="http://schemas.microsoft.com/office/drawing/2014/main" id="{AC63AF65-EBBC-4900-B268-BBD499FC868B}"/>
            </a:ext>
          </a:extLst>
        </xdr:cNvPr>
        <xdr:cNvCxnSpPr/>
      </xdr:nvCxnSpPr>
      <xdr:spPr>
        <a:xfrm flipV="1">
          <a:off x="9639300" y="1847033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85816</xdr:rowOff>
    </xdr:from>
    <xdr:to>
      <xdr:col>46</xdr:col>
      <xdr:colOff>38100</xdr:colOff>
      <xdr:row>108</xdr:row>
      <xdr:rowOff>15966</xdr:rowOff>
    </xdr:to>
    <xdr:sp macro="" textlink="">
      <xdr:nvSpPr>
        <xdr:cNvPr id="385" name="楕円 384">
          <a:extLst>
            <a:ext uri="{FF2B5EF4-FFF2-40B4-BE49-F238E27FC236}">
              <a16:creationId xmlns:a16="http://schemas.microsoft.com/office/drawing/2014/main" id="{D48915DF-9FFD-4FF5-B8DC-B9CB78BA64A6}"/>
            </a:ext>
          </a:extLst>
        </xdr:cNvPr>
        <xdr:cNvSpPr/>
      </xdr:nvSpPr>
      <xdr:spPr>
        <a:xfrm>
          <a:off x="8699500" y="1843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130084</xdr:rowOff>
    </xdr:from>
    <xdr:to>
      <xdr:col>50</xdr:col>
      <xdr:colOff>114300</xdr:colOff>
      <xdr:row>107</xdr:row>
      <xdr:rowOff>136616</xdr:rowOff>
    </xdr:to>
    <xdr:cxnSp macro="">
      <xdr:nvCxnSpPr>
        <xdr:cNvPr id="386" name="直線コネクタ 385">
          <a:extLst>
            <a:ext uri="{FF2B5EF4-FFF2-40B4-BE49-F238E27FC236}">
              <a16:creationId xmlns:a16="http://schemas.microsoft.com/office/drawing/2014/main" id="{5D753536-5578-4FE6-A1CD-AA2DB5382720}"/>
            </a:ext>
          </a:extLst>
        </xdr:cNvPr>
        <xdr:cNvCxnSpPr/>
      </xdr:nvCxnSpPr>
      <xdr:spPr>
        <a:xfrm flipV="1">
          <a:off x="8750300" y="184752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89081</xdr:rowOff>
    </xdr:from>
    <xdr:to>
      <xdr:col>41</xdr:col>
      <xdr:colOff>101600</xdr:colOff>
      <xdr:row>108</xdr:row>
      <xdr:rowOff>19231</xdr:rowOff>
    </xdr:to>
    <xdr:sp macro="" textlink="">
      <xdr:nvSpPr>
        <xdr:cNvPr id="387" name="楕円 386">
          <a:extLst>
            <a:ext uri="{FF2B5EF4-FFF2-40B4-BE49-F238E27FC236}">
              <a16:creationId xmlns:a16="http://schemas.microsoft.com/office/drawing/2014/main" id="{B685FD72-60D0-4F8C-AB6F-093DCE55A42F}"/>
            </a:ext>
          </a:extLst>
        </xdr:cNvPr>
        <xdr:cNvSpPr/>
      </xdr:nvSpPr>
      <xdr:spPr>
        <a:xfrm>
          <a:off x="7810500" y="1843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136616</xdr:rowOff>
    </xdr:from>
    <xdr:to>
      <xdr:col>45</xdr:col>
      <xdr:colOff>177800</xdr:colOff>
      <xdr:row>107</xdr:row>
      <xdr:rowOff>139881</xdr:rowOff>
    </xdr:to>
    <xdr:cxnSp macro="">
      <xdr:nvCxnSpPr>
        <xdr:cNvPr id="388" name="直線コネクタ 387">
          <a:extLst>
            <a:ext uri="{FF2B5EF4-FFF2-40B4-BE49-F238E27FC236}">
              <a16:creationId xmlns:a16="http://schemas.microsoft.com/office/drawing/2014/main" id="{B1388643-E74A-4F86-8AA5-CF3E4DCEA4B2}"/>
            </a:ext>
          </a:extLst>
        </xdr:cNvPr>
        <xdr:cNvCxnSpPr/>
      </xdr:nvCxnSpPr>
      <xdr:spPr>
        <a:xfrm flipV="1">
          <a:off x="7861300" y="184817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93980</xdr:rowOff>
    </xdr:from>
    <xdr:to>
      <xdr:col>36</xdr:col>
      <xdr:colOff>165100</xdr:colOff>
      <xdr:row>108</xdr:row>
      <xdr:rowOff>24130</xdr:rowOff>
    </xdr:to>
    <xdr:sp macro="" textlink="">
      <xdr:nvSpPr>
        <xdr:cNvPr id="389" name="楕円 388">
          <a:extLst>
            <a:ext uri="{FF2B5EF4-FFF2-40B4-BE49-F238E27FC236}">
              <a16:creationId xmlns:a16="http://schemas.microsoft.com/office/drawing/2014/main" id="{99D5E354-F0AE-4339-828B-AD5AE3F46409}"/>
            </a:ext>
          </a:extLst>
        </xdr:cNvPr>
        <xdr:cNvSpPr/>
      </xdr:nvSpPr>
      <xdr:spPr>
        <a:xfrm>
          <a:off x="69215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139881</xdr:rowOff>
    </xdr:from>
    <xdr:to>
      <xdr:col>41</xdr:col>
      <xdr:colOff>50800</xdr:colOff>
      <xdr:row>107</xdr:row>
      <xdr:rowOff>144780</xdr:rowOff>
    </xdr:to>
    <xdr:cxnSp macro="">
      <xdr:nvCxnSpPr>
        <xdr:cNvPr id="390" name="直線コネクタ 389">
          <a:extLst>
            <a:ext uri="{FF2B5EF4-FFF2-40B4-BE49-F238E27FC236}">
              <a16:creationId xmlns:a16="http://schemas.microsoft.com/office/drawing/2014/main" id="{980160FD-6F57-4330-9738-372B18E7695E}"/>
            </a:ext>
          </a:extLst>
        </xdr:cNvPr>
        <xdr:cNvCxnSpPr/>
      </xdr:nvCxnSpPr>
      <xdr:spPr>
        <a:xfrm flipV="1">
          <a:off x="6972300" y="1848503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40657</xdr:rowOff>
    </xdr:from>
    <xdr:ext cx="469744" cy="259045"/>
    <xdr:sp macro="" textlink="">
      <xdr:nvSpPr>
        <xdr:cNvPr id="391" name="n_1aveValue【市民会館】&#10;一人当たり面積">
          <a:extLst>
            <a:ext uri="{FF2B5EF4-FFF2-40B4-BE49-F238E27FC236}">
              <a16:creationId xmlns:a16="http://schemas.microsoft.com/office/drawing/2014/main" id="{B46F1F33-5627-46BF-BD3B-CAE505FAB80F}"/>
            </a:ext>
          </a:extLst>
        </xdr:cNvPr>
        <xdr:cNvSpPr txBox="1"/>
      </xdr:nvSpPr>
      <xdr:spPr>
        <a:xfrm>
          <a:off x="9391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32493</xdr:rowOff>
    </xdr:from>
    <xdr:ext cx="469744" cy="259045"/>
    <xdr:sp macro="" textlink="">
      <xdr:nvSpPr>
        <xdr:cNvPr id="392" name="n_2aveValue【市民会館】&#10;一人当たり面積">
          <a:extLst>
            <a:ext uri="{FF2B5EF4-FFF2-40B4-BE49-F238E27FC236}">
              <a16:creationId xmlns:a16="http://schemas.microsoft.com/office/drawing/2014/main" id="{4B607B39-6407-4204-84F0-80C967F7F886}"/>
            </a:ext>
          </a:extLst>
        </xdr:cNvPr>
        <xdr:cNvSpPr txBox="1"/>
      </xdr:nvSpPr>
      <xdr:spPr>
        <a:xfrm>
          <a:off x="85154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35758</xdr:rowOff>
    </xdr:from>
    <xdr:ext cx="469744" cy="259045"/>
    <xdr:sp macro="" textlink="">
      <xdr:nvSpPr>
        <xdr:cNvPr id="393" name="n_3aveValue【市民会館】&#10;一人当たり面積">
          <a:extLst>
            <a:ext uri="{FF2B5EF4-FFF2-40B4-BE49-F238E27FC236}">
              <a16:creationId xmlns:a16="http://schemas.microsoft.com/office/drawing/2014/main" id="{A0E01035-FB54-4637-B088-B8FE89C662D0}"/>
            </a:ext>
          </a:extLst>
        </xdr:cNvPr>
        <xdr:cNvSpPr txBox="1"/>
      </xdr:nvSpPr>
      <xdr:spPr>
        <a:xfrm>
          <a:off x="76264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104339</xdr:rowOff>
    </xdr:from>
    <xdr:ext cx="469744" cy="259045"/>
    <xdr:sp macro="" textlink="">
      <xdr:nvSpPr>
        <xdr:cNvPr id="394" name="n_4aveValue【市民会館】&#10;一人当たり面積">
          <a:extLst>
            <a:ext uri="{FF2B5EF4-FFF2-40B4-BE49-F238E27FC236}">
              <a16:creationId xmlns:a16="http://schemas.microsoft.com/office/drawing/2014/main" id="{EA494434-0DE8-45FA-9B90-CE9279C0259C}"/>
            </a:ext>
          </a:extLst>
        </xdr:cNvPr>
        <xdr:cNvSpPr txBox="1"/>
      </xdr:nvSpPr>
      <xdr:spPr>
        <a:xfrm>
          <a:off x="6737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561</xdr:rowOff>
    </xdr:from>
    <xdr:ext cx="469744" cy="259045"/>
    <xdr:sp macro="" textlink="">
      <xdr:nvSpPr>
        <xdr:cNvPr id="395" name="n_1mainValue【市民会館】&#10;一人当たり面積">
          <a:extLst>
            <a:ext uri="{FF2B5EF4-FFF2-40B4-BE49-F238E27FC236}">
              <a16:creationId xmlns:a16="http://schemas.microsoft.com/office/drawing/2014/main" id="{58829194-EE45-4629-B8D4-F9D604FB1D2E}"/>
            </a:ext>
          </a:extLst>
        </xdr:cNvPr>
        <xdr:cNvSpPr txBox="1"/>
      </xdr:nvSpPr>
      <xdr:spPr>
        <a:xfrm>
          <a:off x="9391727" y="1851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7093</xdr:rowOff>
    </xdr:from>
    <xdr:ext cx="469744" cy="259045"/>
    <xdr:sp macro="" textlink="">
      <xdr:nvSpPr>
        <xdr:cNvPr id="396" name="n_2mainValue【市民会館】&#10;一人当たり面積">
          <a:extLst>
            <a:ext uri="{FF2B5EF4-FFF2-40B4-BE49-F238E27FC236}">
              <a16:creationId xmlns:a16="http://schemas.microsoft.com/office/drawing/2014/main" id="{43E72301-8127-423D-9325-62757E853E2A}"/>
            </a:ext>
          </a:extLst>
        </xdr:cNvPr>
        <xdr:cNvSpPr txBox="1"/>
      </xdr:nvSpPr>
      <xdr:spPr>
        <a:xfrm>
          <a:off x="8515427" y="1852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10358</xdr:rowOff>
    </xdr:from>
    <xdr:ext cx="469744" cy="259045"/>
    <xdr:sp macro="" textlink="">
      <xdr:nvSpPr>
        <xdr:cNvPr id="397" name="n_3mainValue【市民会館】&#10;一人当たり面積">
          <a:extLst>
            <a:ext uri="{FF2B5EF4-FFF2-40B4-BE49-F238E27FC236}">
              <a16:creationId xmlns:a16="http://schemas.microsoft.com/office/drawing/2014/main" id="{2E6E9816-C7C8-457E-94FD-58077722C85B}"/>
            </a:ext>
          </a:extLst>
        </xdr:cNvPr>
        <xdr:cNvSpPr txBox="1"/>
      </xdr:nvSpPr>
      <xdr:spPr>
        <a:xfrm>
          <a:off x="7626427" y="1852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15257</xdr:rowOff>
    </xdr:from>
    <xdr:ext cx="469744" cy="259045"/>
    <xdr:sp macro="" textlink="">
      <xdr:nvSpPr>
        <xdr:cNvPr id="398" name="n_4mainValue【市民会館】&#10;一人当たり面積">
          <a:extLst>
            <a:ext uri="{FF2B5EF4-FFF2-40B4-BE49-F238E27FC236}">
              <a16:creationId xmlns:a16="http://schemas.microsoft.com/office/drawing/2014/main" id="{8975BC8D-BE9B-48B2-A606-5A3781B12F0E}"/>
            </a:ext>
          </a:extLst>
        </xdr:cNvPr>
        <xdr:cNvSpPr txBox="1"/>
      </xdr:nvSpPr>
      <xdr:spPr>
        <a:xfrm>
          <a:off x="6737427"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DAB1B31D-93D9-487F-931B-663892DE34D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6C423F41-3826-4DA8-95DD-3E216A6DD68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EB59B0A7-42C1-42AE-9103-76105AC4501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EB350638-2601-42A8-B424-CE9C09A124C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BEAD74BD-5791-47A5-8BEA-FA680BECD6B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56AE0A76-220A-458A-93F1-BDE0065E09B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AFF6CF0E-EBD8-4660-A4BC-0E3D8BC46C2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1E2A6382-6AE4-4791-A669-F6469312A08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25733023-4B1C-4D49-9674-E6914FD9BCF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8CFEFB66-EBB2-46EA-BB05-68100298FAD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552A0207-067F-4AF1-82D4-10B0E6735AF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230E9B4C-5427-44F3-9E78-4130F17D4F8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612CB049-6F7D-450F-A1EC-D5DA53B7BA2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6CB6B603-97BF-4126-BA50-F587C47145A2}"/>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CC7F4E56-FF2B-4798-96C1-7BC86955C65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10CAB06E-4F27-4838-B103-BD9C997E59D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8BF50ED0-537B-4B2E-B80B-A49A6E9711E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578C87A4-966A-48ED-A16E-D271210C8E1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E8649E2A-E2B4-4E6C-9101-41E95F25111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71E5D50E-A3B5-4B40-A22C-67E2BD03AE2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8D68C486-CE00-418A-B7A2-E5F329FB78F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929D3609-225B-41BE-B0D5-716BF06948C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EAF0B1CC-C64D-47BD-84A0-BE74E1EF50D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a:extLst>
            <a:ext uri="{FF2B5EF4-FFF2-40B4-BE49-F238E27FC236}">
              <a16:creationId xmlns:a16="http://schemas.microsoft.com/office/drawing/2014/main" id="{5634C4E1-9B5C-4EAA-950C-AAB6BEDFF6D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8EF34146-E1B9-4993-8E4A-603A1128DB70}"/>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一般廃棄物処理施設】&#10;有形固定資産減価償却率最小値テキスト">
          <a:extLst>
            <a:ext uri="{FF2B5EF4-FFF2-40B4-BE49-F238E27FC236}">
              <a16:creationId xmlns:a16="http://schemas.microsoft.com/office/drawing/2014/main" id="{6F62FBAE-9FEF-4A26-8A99-BCFB3876E382}"/>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3867230A-A87F-4640-96C2-8F978F21A8C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6" name="【一般廃棄物処理施設】&#10;有形固定資産減価償却率最大値テキスト">
          <a:extLst>
            <a:ext uri="{FF2B5EF4-FFF2-40B4-BE49-F238E27FC236}">
              <a16:creationId xmlns:a16="http://schemas.microsoft.com/office/drawing/2014/main" id="{C6C7F0F5-FBD0-4494-B75C-32F1E3220EBB}"/>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7" name="直線コネクタ 426">
          <a:extLst>
            <a:ext uri="{FF2B5EF4-FFF2-40B4-BE49-F238E27FC236}">
              <a16:creationId xmlns:a16="http://schemas.microsoft.com/office/drawing/2014/main" id="{F4212688-251C-4C1B-8C4F-BAF49DD4E687}"/>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168292</xdr:rowOff>
    </xdr:from>
    <xdr:ext cx="405111" cy="259045"/>
    <xdr:sp macro="" textlink="">
      <xdr:nvSpPr>
        <xdr:cNvPr id="428" name="【一般廃棄物処理施設】&#10;有形固定資産減価償却率平均値テキスト">
          <a:extLst>
            <a:ext uri="{FF2B5EF4-FFF2-40B4-BE49-F238E27FC236}">
              <a16:creationId xmlns:a16="http://schemas.microsoft.com/office/drawing/2014/main" id="{FC02A4D0-32AC-4159-BF06-DCB878C66AFC}"/>
            </a:ext>
          </a:extLst>
        </xdr:cNvPr>
        <xdr:cNvSpPr txBox="1"/>
      </xdr:nvSpPr>
      <xdr:spPr>
        <a:xfrm>
          <a:off x="16357600" y="634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429" name="フローチャート: 判断 428">
          <a:extLst>
            <a:ext uri="{FF2B5EF4-FFF2-40B4-BE49-F238E27FC236}">
              <a16:creationId xmlns:a16="http://schemas.microsoft.com/office/drawing/2014/main" id="{2697DE24-A4B7-422D-A873-31FBAFA3076F}"/>
            </a:ext>
          </a:extLst>
        </xdr:cNvPr>
        <xdr:cNvSpPr/>
      </xdr:nvSpPr>
      <xdr:spPr>
        <a:xfrm>
          <a:off x="162687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430" name="フローチャート: 判断 429">
          <a:extLst>
            <a:ext uri="{FF2B5EF4-FFF2-40B4-BE49-F238E27FC236}">
              <a16:creationId xmlns:a16="http://schemas.microsoft.com/office/drawing/2014/main" id="{18B4BC93-3C63-4E47-869F-2D09EE0F8F40}"/>
            </a:ext>
          </a:extLst>
        </xdr:cNvPr>
        <xdr:cNvSpPr/>
      </xdr:nvSpPr>
      <xdr:spPr>
        <a:xfrm>
          <a:off x="1543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431" name="フローチャート: 判断 430">
          <a:extLst>
            <a:ext uri="{FF2B5EF4-FFF2-40B4-BE49-F238E27FC236}">
              <a16:creationId xmlns:a16="http://schemas.microsoft.com/office/drawing/2014/main" id="{FF9A9C12-1702-4F7A-8A35-17ED2080D31B}"/>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432" name="フローチャート: 判断 431">
          <a:extLst>
            <a:ext uri="{FF2B5EF4-FFF2-40B4-BE49-F238E27FC236}">
              <a16:creationId xmlns:a16="http://schemas.microsoft.com/office/drawing/2014/main" id="{5B6E19FA-B5FC-4068-8E66-DB2B3BB35398}"/>
            </a:ext>
          </a:extLst>
        </xdr:cNvPr>
        <xdr:cNvSpPr/>
      </xdr:nvSpPr>
      <xdr:spPr>
        <a:xfrm>
          <a:off x="13652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433" name="フローチャート: 判断 432">
          <a:extLst>
            <a:ext uri="{FF2B5EF4-FFF2-40B4-BE49-F238E27FC236}">
              <a16:creationId xmlns:a16="http://schemas.microsoft.com/office/drawing/2014/main" id="{AABB5441-DAA6-4809-94AC-BEDF4BE84B4C}"/>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ACB260E0-6263-49DA-A81C-349DBDABADC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FEA4ACD5-1207-4253-A71D-5546FD10B6C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197BEC18-076B-4B01-901E-9C8EABEE723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410743B2-1538-4E60-84CE-B3DEE4F215A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D9410311-FC3D-42D4-A69C-04EED06B123C}"/>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71120</xdr:rowOff>
    </xdr:from>
    <xdr:to>
      <xdr:col>85</xdr:col>
      <xdr:colOff>177800</xdr:colOff>
      <xdr:row>40</xdr:row>
      <xdr:rowOff>1270</xdr:rowOff>
    </xdr:to>
    <xdr:sp macro="" textlink="">
      <xdr:nvSpPr>
        <xdr:cNvPr id="439" name="楕円 438">
          <a:extLst>
            <a:ext uri="{FF2B5EF4-FFF2-40B4-BE49-F238E27FC236}">
              <a16:creationId xmlns:a16="http://schemas.microsoft.com/office/drawing/2014/main" id="{B32670BE-5D26-430B-8E24-AEDA8A44C71C}"/>
            </a:ext>
          </a:extLst>
        </xdr:cNvPr>
        <xdr:cNvSpPr/>
      </xdr:nvSpPr>
      <xdr:spPr>
        <a:xfrm>
          <a:off x="162687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49547</xdr:rowOff>
    </xdr:from>
    <xdr:ext cx="405111" cy="259045"/>
    <xdr:sp macro="" textlink="">
      <xdr:nvSpPr>
        <xdr:cNvPr id="440" name="【一般廃棄物処理施設】&#10;有形固定資産減価償却率該当値テキスト">
          <a:extLst>
            <a:ext uri="{FF2B5EF4-FFF2-40B4-BE49-F238E27FC236}">
              <a16:creationId xmlns:a16="http://schemas.microsoft.com/office/drawing/2014/main" id="{A711CA11-1FE9-450D-B884-48B2FEB0A518}"/>
            </a:ext>
          </a:extLst>
        </xdr:cNvPr>
        <xdr:cNvSpPr txBox="1"/>
      </xdr:nvSpPr>
      <xdr:spPr>
        <a:xfrm>
          <a:off x="16357600"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34925</xdr:rowOff>
    </xdr:from>
    <xdr:to>
      <xdr:col>81</xdr:col>
      <xdr:colOff>101600</xdr:colOff>
      <xdr:row>39</xdr:row>
      <xdr:rowOff>136525</xdr:rowOff>
    </xdr:to>
    <xdr:sp macro="" textlink="">
      <xdr:nvSpPr>
        <xdr:cNvPr id="441" name="楕円 440">
          <a:extLst>
            <a:ext uri="{FF2B5EF4-FFF2-40B4-BE49-F238E27FC236}">
              <a16:creationId xmlns:a16="http://schemas.microsoft.com/office/drawing/2014/main" id="{D4AFDA34-9F2D-4C1E-ACCF-565D8B331ED3}"/>
            </a:ext>
          </a:extLst>
        </xdr:cNvPr>
        <xdr:cNvSpPr/>
      </xdr:nvSpPr>
      <xdr:spPr>
        <a:xfrm>
          <a:off x="154305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85725</xdr:rowOff>
    </xdr:from>
    <xdr:to>
      <xdr:col>85</xdr:col>
      <xdr:colOff>127000</xdr:colOff>
      <xdr:row>39</xdr:row>
      <xdr:rowOff>121920</xdr:rowOff>
    </xdr:to>
    <xdr:cxnSp macro="">
      <xdr:nvCxnSpPr>
        <xdr:cNvPr id="442" name="直線コネクタ 441">
          <a:extLst>
            <a:ext uri="{FF2B5EF4-FFF2-40B4-BE49-F238E27FC236}">
              <a16:creationId xmlns:a16="http://schemas.microsoft.com/office/drawing/2014/main" id="{774C3A42-FE27-4FF2-A256-CF4D279E6D69}"/>
            </a:ext>
          </a:extLst>
        </xdr:cNvPr>
        <xdr:cNvCxnSpPr/>
      </xdr:nvCxnSpPr>
      <xdr:spPr>
        <a:xfrm>
          <a:off x="15481300" y="67722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168275</xdr:rowOff>
    </xdr:from>
    <xdr:to>
      <xdr:col>76</xdr:col>
      <xdr:colOff>165100</xdr:colOff>
      <xdr:row>39</xdr:row>
      <xdr:rowOff>98425</xdr:rowOff>
    </xdr:to>
    <xdr:sp macro="" textlink="">
      <xdr:nvSpPr>
        <xdr:cNvPr id="443" name="楕円 442">
          <a:extLst>
            <a:ext uri="{FF2B5EF4-FFF2-40B4-BE49-F238E27FC236}">
              <a16:creationId xmlns:a16="http://schemas.microsoft.com/office/drawing/2014/main" id="{70C83C92-F397-4247-924E-F79F92024294}"/>
            </a:ext>
          </a:extLst>
        </xdr:cNvPr>
        <xdr:cNvSpPr/>
      </xdr:nvSpPr>
      <xdr:spPr>
        <a:xfrm>
          <a:off x="14541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47625</xdr:rowOff>
    </xdr:from>
    <xdr:to>
      <xdr:col>81</xdr:col>
      <xdr:colOff>50800</xdr:colOff>
      <xdr:row>39</xdr:row>
      <xdr:rowOff>85725</xdr:rowOff>
    </xdr:to>
    <xdr:cxnSp macro="">
      <xdr:nvCxnSpPr>
        <xdr:cNvPr id="444" name="直線コネクタ 443">
          <a:extLst>
            <a:ext uri="{FF2B5EF4-FFF2-40B4-BE49-F238E27FC236}">
              <a16:creationId xmlns:a16="http://schemas.microsoft.com/office/drawing/2014/main" id="{06C43820-5753-42D5-BD91-F496EA4FF66A}"/>
            </a:ext>
          </a:extLst>
        </xdr:cNvPr>
        <xdr:cNvCxnSpPr/>
      </xdr:nvCxnSpPr>
      <xdr:spPr>
        <a:xfrm>
          <a:off x="14592300" y="67341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132080</xdr:rowOff>
    </xdr:from>
    <xdr:to>
      <xdr:col>72</xdr:col>
      <xdr:colOff>38100</xdr:colOff>
      <xdr:row>39</xdr:row>
      <xdr:rowOff>62230</xdr:rowOff>
    </xdr:to>
    <xdr:sp macro="" textlink="">
      <xdr:nvSpPr>
        <xdr:cNvPr id="445" name="楕円 444">
          <a:extLst>
            <a:ext uri="{FF2B5EF4-FFF2-40B4-BE49-F238E27FC236}">
              <a16:creationId xmlns:a16="http://schemas.microsoft.com/office/drawing/2014/main" id="{988C4456-A2CD-41D6-A3C9-562A922E2637}"/>
            </a:ext>
          </a:extLst>
        </xdr:cNvPr>
        <xdr:cNvSpPr/>
      </xdr:nvSpPr>
      <xdr:spPr>
        <a:xfrm>
          <a:off x="13652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11430</xdr:rowOff>
    </xdr:from>
    <xdr:to>
      <xdr:col>76</xdr:col>
      <xdr:colOff>114300</xdr:colOff>
      <xdr:row>39</xdr:row>
      <xdr:rowOff>47625</xdr:rowOff>
    </xdr:to>
    <xdr:cxnSp macro="">
      <xdr:nvCxnSpPr>
        <xdr:cNvPr id="446" name="直線コネクタ 445">
          <a:extLst>
            <a:ext uri="{FF2B5EF4-FFF2-40B4-BE49-F238E27FC236}">
              <a16:creationId xmlns:a16="http://schemas.microsoft.com/office/drawing/2014/main" id="{DA0B11CD-599E-40F1-BA9E-B50D8EEAD131}"/>
            </a:ext>
          </a:extLst>
        </xdr:cNvPr>
        <xdr:cNvCxnSpPr/>
      </xdr:nvCxnSpPr>
      <xdr:spPr>
        <a:xfrm>
          <a:off x="13703300" y="66979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93980</xdr:rowOff>
    </xdr:from>
    <xdr:to>
      <xdr:col>67</xdr:col>
      <xdr:colOff>101600</xdr:colOff>
      <xdr:row>39</xdr:row>
      <xdr:rowOff>24130</xdr:rowOff>
    </xdr:to>
    <xdr:sp macro="" textlink="">
      <xdr:nvSpPr>
        <xdr:cNvPr id="447" name="楕円 446">
          <a:extLst>
            <a:ext uri="{FF2B5EF4-FFF2-40B4-BE49-F238E27FC236}">
              <a16:creationId xmlns:a16="http://schemas.microsoft.com/office/drawing/2014/main" id="{1105BB96-457D-4C00-B72D-316EB71D708F}"/>
            </a:ext>
          </a:extLst>
        </xdr:cNvPr>
        <xdr:cNvSpPr/>
      </xdr:nvSpPr>
      <xdr:spPr>
        <a:xfrm>
          <a:off x="12763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144780</xdr:rowOff>
    </xdr:from>
    <xdr:to>
      <xdr:col>71</xdr:col>
      <xdr:colOff>177800</xdr:colOff>
      <xdr:row>39</xdr:row>
      <xdr:rowOff>11430</xdr:rowOff>
    </xdr:to>
    <xdr:cxnSp macro="">
      <xdr:nvCxnSpPr>
        <xdr:cNvPr id="448" name="直線コネクタ 447">
          <a:extLst>
            <a:ext uri="{FF2B5EF4-FFF2-40B4-BE49-F238E27FC236}">
              <a16:creationId xmlns:a16="http://schemas.microsoft.com/office/drawing/2014/main" id="{02FAF72C-9ED9-40DF-93E2-673417569CAD}"/>
            </a:ext>
          </a:extLst>
        </xdr:cNvPr>
        <xdr:cNvCxnSpPr/>
      </xdr:nvCxnSpPr>
      <xdr:spPr>
        <a:xfrm>
          <a:off x="12814300" y="6659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65422</xdr:rowOff>
    </xdr:from>
    <xdr:ext cx="405111" cy="259045"/>
    <xdr:sp macro="" textlink="">
      <xdr:nvSpPr>
        <xdr:cNvPr id="449" name="n_1aveValue【一般廃棄物処理施設】&#10;有形固定資産減価償却率">
          <a:extLst>
            <a:ext uri="{FF2B5EF4-FFF2-40B4-BE49-F238E27FC236}">
              <a16:creationId xmlns:a16="http://schemas.microsoft.com/office/drawing/2014/main" id="{E618DFB8-D690-4C9B-A1D7-467F0A3CB23E}"/>
            </a:ext>
          </a:extLst>
        </xdr:cNvPr>
        <xdr:cNvSpPr txBox="1"/>
      </xdr:nvSpPr>
      <xdr:spPr>
        <a:xfrm>
          <a:off x="152660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450" name="n_2aveValue【一般廃棄物処理施設】&#10;有形固定資産減価償却率">
          <a:extLst>
            <a:ext uri="{FF2B5EF4-FFF2-40B4-BE49-F238E27FC236}">
              <a16:creationId xmlns:a16="http://schemas.microsoft.com/office/drawing/2014/main" id="{2F5C1E51-80D0-4A51-AC19-C41F2C3D50E7}"/>
            </a:ext>
          </a:extLst>
        </xdr:cNvPr>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451" name="n_3aveValue【一般廃棄物処理施設】&#10;有形固定資産減価償却率">
          <a:extLst>
            <a:ext uri="{FF2B5EF4-FFF2-40B4-BE49-F238E27FC236}">
              <a16:creationId xmlns:a16="http://schemas.microsoft.com/office/drawing/2014/main" id="{85CA568B-F003-460F-8D2F-0DF70F93C138}"/>
            </a:ext>
          </a:extLst>
        </xdr:cNvPr>
        <xdr:cNvSpPr txBox="1"/>
      </xdr:nvSpPr>
      <xdr:spPr>
        <a:xfrm>
          <a:off x="13500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151147</xdr:rowOff>
    </xdr:from>
    <xdr:ext cx="405111" cy="259045"/>
    <xdr:sp macro="" textlink="">
      <xdr:nvSpPr>
        <xdr:cNvPr id="452" name="n_4aveValue【一般廃棄物処理施設】&#10;有形固定資産減価償却率">
          <a:extLst>
            <a:ext uri="{FF2B5EF4-FFF2-40B4-BE49-F238E27FC236}">
              <a16:creationId xmlns:a16="http://schemas.microsoft.com/office/drawing/2014/main" id="{EE306F14-A27D-4D45-9907-E31FE3CE0B9A}"/>
            </a:ext>
          </a:extLst>
        </xdr:cNvPr>
        <xdr:cNvSpPr txBox="1"/>
      </xdr:nvSpPr>
      <xdr:spPr>
        <a:xfrm>
          <a:off x="12611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127652</xdr:rowOff>
    </xdr:from>
    <xdr:ext cx="405111" cy="259045"/>
    <xdr:sp macro="" textlink="">
      <xdr:nvSpPr>
        <xdr:cNvPr id="453" name="n_1mainValue【一般廃棄物処理施設】&#10;有形固定資産減価償却率">
          <a:extLst>
            <a:ext uri="{FF2B5EF4-FFF2-40B4-BE49-F238E27FC236}">
              <a16:creationId xmlns:a16="http://schemas.microsoft.com/office/drawing/2014/main" id="{926F93FE-D065-4573-A1EC-D5B9D2E50700}"/>
            </a:ext>
          </a:extLst>
        </xdr:cNvPr>
        <xdr:cNvSpPr txBox="1"/>
      </xdr:nvSpPr>
      <xdr:spPr>
        <a:xfrm>
          <a:off x="15266044" y="681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89552</xdr:rowOff>
    </xdr:from>
    <xdr:ext cx="405111" cy="259045"/>
    <xdr:sp macro="" textlink="">
      <xdr:nvSpPr>
        <xdr:cNvPr id="454" name="n_2mainValue【一般廃棄物処理施設】&#10;有形固定資産減価償却率">
          <a:extLst>
            <a:ext uri="{FF2B5EF4-FFF2-40B4-BE49-F238E27FC236}">
              <a16:creationId xmlns:a16="http://schemas.microsoft.com/office/drawing/2014/main" id="{70872C09-6B24-49E0-9C8D-122FD9B42E9E}"/>
            </a:ext>
          </a:extLst>
        </xdr:cNvPr>
        <xdr:cNvSpPr txBox="1"/>
      </xdr:nvSpPr>
      <xdr:spPr>
        <a:xfrm>
          <a:off x="14389744"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53357</xdr:rowOff>
    </xdr:from>
    <xdr:ext cx="405111" cy="259045"/>
    <xdr:sp macro="" textlink="">
      <xdr:nvSpPr>
        <xdr:cNvPr id="455" name="n_3mainValue【一般廃棄物処理施設】&#10;有形固定資産減価償却率">
          <a:extLst>
            <a:ext uri="{FF2B5EF4-FFF2-40B4-BE49-F238E27FC236}">
              <a16:creationId xmlns:a16="http://schemas.microsoft.com/office/drawing/2014/main" id="{7BFF3E19-9428-4832-91ED-21B24EB0600A}"/>
            </a:ext>
          </a:extLst>
        </xdr:cNvPr>
        <xdr:cNvSpPr txBox="1"/>
      </xdr:nvSpPr>
      <xdr:spPr>
        <a:xfrm>
          <a:off x="13500744" y="673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15257</xdr:rowOff>
    </xdr:from>
    <xdr:ext cx="405111" cy="259045"/>
    <xdr:sp macro="" textlink="">
      <xdr:nvSpPr>
        <xdr:cNvPr id="456" name="n_4mainValue【一般廃棄物処理施設】&#10;有形固定資産減価償却率">
          <a:extLst>
            <a:ext uri="{FF2B5EF4-FFF2-40B4-BE49-F238E27FC236}">
              <a16:creationId xmlns:a16="http://schemas.microsoft.com/office/drawing/2014/main" id="{D33C451A-3A96-44AD-83C2-6E653485B294}"/>
            </a:ext>
          </a:extLst>
        </xdr:cNvPr>
        <xdr:cNvSpPr txBox="1"/>
      </xdr:nvSpPr>
      <xdr:spPr>
        <a:xfrm>
          <a:off x="126117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E29549C0-F9B4-4640-AF3B-0C2CAD98C42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D0BD2F8D-63C6-4198-B8E6-C239B128036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F20884CD-61FD-4425-9E5A-BAF292E31D1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C1D94ACF-57C6-4411-A50A-34912242F24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A7073178-275E-4263-94F1-BFBC0E29DCE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CB2BC2E8-AD26-4021-BDC2-6C86808B345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F33BE112-02DE-467B-9C8B-A413A9F7E50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16483A8-5758-45A0-930D-3C877AE0ECE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BDE6C8A6-1FC7-405F-8C11-09CAF435D6B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3E8CB67A-74E6-4161-85A2-2E2F1352AD6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a:extLst>
            <a:ext uri="{FF2B5EF4-FFF2-40B4-BE49-F238E27FC236}">
              <a16:creationId xmlns:a16="http://schemas.microsoft.com/office/drawing/2014/main" id="{8E05E01B-927D-4474-9357-F90C2209E6B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8" name="テキスト ボックス 467">
          <a:extLst>
            <a:ext uri="{FF2B5EF4-FFF2-40B4-BE49-F238E27FC236}">
              <a16:creationId xmlns:a16="http://schemas.microsoft.com/office/drawing/2014/main" id="{82B598BC-76D1-4F08-BE58-96239C907AEE}"/>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a:extLst>
            <a:ext uri="{FF2B5EF4-FFF2-40B4-BE49-F238E27FC236}">
              <a16:creationId xmlns:a16="http://schemas.microsoft.com/office/drawing/2014/main" id="{0AFA9E90-5EBE-49AB-B7D0-8483DE3F82A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0" name="テキスト ボックス 469">
          <a:extLst>
            <a:ext uri="{FF2B5EF4-FFF2-40B4-BE49-F238E27FC236}">
              <a16:creationId xmlns:a16="http://schemas.microsoft.com/office/drawing/2014/main" id="{2D9E5378-8F6D-4680-9C49-A985AD057A31}"/>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a:extLst>
            <a:ext uri="{FF2B5EF4-FFF2-40B4-BE49-F238E27FC236}">
              <a16:creationId xmlns:a16="http://schemas.microsoft.com/office/drawing/2014/main" id="{A4E32B64-6181-4978-A06D-8328E42DFB6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2" name="テキスト ボックス 471">
          <a:extLst>
            <a:ext uri="{FF2B5EF4-FFF2-40B4-BE49-F238E27FC236}">
              <a16:creationId xmlns:a16="http://schemas.microsoft.com/office/drawing/2014/main" id="{52BC5D29-7773-476B-B03A-FEACEEF8EC14}"/>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a:extLst>
            <a:ext uri="{FF2B5EF4-FFF2-40B4-BE49-F238E27FC236}">
              <a16:creationId xmlns:a16="http://schemas.microsoft.com/office/drawing/2014/main" id="{2283328E-52B6-44B4-B70D-DA4A092EAB4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4" name="テキスト ボックス 473">
          <a:extLst>
            <a:ext uri="{FF2B5EF4-FFF2-40B4-BE49-F238E27FC236}">
              <a16:creationId xmlns:a16="http://schemas.microsoft.com/office/drawing/2014/main" id="{AFA356B1-E123-4D1F-9799-0F456D191B6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B0430671-2C25-4466-9782-0D2E710FC17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a:extLst>
            <a:ext uri="{FF2B5EF4-FFF2-40B4-BE49-F238E27FC236}">
              <a16:creationId xmlns:a16="http://schemas.microsoft.com/office/drawing/2014/main" id="{83C98EE5-E677-4133-9620-B3D2AB17154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5890D5AE-9A29-40D0-80A2-2DFAE63937B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478" name="直線コネクタ 477">
          <a:extLst>
            <a:ext uri="{FF2B5EF4-FFF2-40B4-BE49-F238E27FC236}">
              <a16:creationId xmlns:a16="http://schemas.microsoft.com/office/drawing/2014/main" id="{DE077495-1645-4515-9D00-41E326D9A5B5}"/>
            </a:ext>
          </a:extLst>
        </xdr:cNvPr>
        <xdr:cNvCxnSpPr/>
      </xdr:nvCxnSpPr>
      <xdr:spPr>
        <a:xfrm flipV="1">
          <a:off x="22160864" y="5871726"/>
          <a:ext cx="0" cy="128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81D0FB01-2682-4417-A463-C223ECCF4559}"/>
            </a:ext>
          </a:extLst>
        </xdr:cNvPr>
        <xdr:cNvSpPr txBox="1"/>
      </xdr:nvSpPr>
      <xdr:spPr>
        <a:xfrm>
          <a:off x="22199600" y="71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480" name="直線コネクタ 479">
          <a:extLst>
            <a:ext uri="{FF2B5EF4-FFF2-40B4-BE49-F238E27FC236}">
              <a16:creationId xmlns:a16="http://schemas.microsoft.com/office/drawing/2014/main" id="{BEECA7C4-642B-4B5C-AD54-69D1D469CA64}"/>
            </a:ext>
          </a:extLst>
        </xdr:cNvPr>
        <xdr:cNvCxnSpPr/>
      </xdr:nvCxnSpPr>
      <xdr:spPr>
        <a:xfrm>
          <a:off x="22072600" y="715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id="{08043878-6A2A-4F07-8D98-CC9AAE79CF02}"/>
            </a:ext>
          </a:extLst>
        </xdr:cNvPr>
        <xdr:cNvSpPr txBox="1"/>
      </xdr:nvSpPr>
      <xdr:spPr>
        <a:xfrm>
          <a:off x="22199600" y="5646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482" name="直線コネクタ 481">
          <a:extLst>
            <a:ext uri="{FF2B5EF4-FFF2-40B4-BE49-F238E27FC236}">
              <a16:creationId xmlns:a16="http://schemas.microsoft.com/office/drawing/2014/main" id="{A74E884C-3CCA-4CC9-BE1F-E663713C1472}"/>
            </a:ext>
          </a:extLst>
        </xdr:cNvPr>
        <xdr:cNvCxnSpPr/>
      </xdr:nvCxnSpPr>
      <xdr:spPr>
        <a:xfrm>
          <a:off x="22072600" y="587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51846</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4FBB1FAE-E2BE-402E-AD50-6BC0749E4307}"/>
            </a:ext>
          </a:extLst>
        </xdr:cNvPr>
        <xdr:cNvSpPr txBox="1"/>
      </xdr:nvSpPr>
      <xdr:spPr>
        <a:xfrm>
          <a:off x="22199600" y="656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484" name="フローチャート: 判断 483">
          <a:extLst>
            <a:ext uri="{FF2B5EF4-FFF2-40B4-BE49-F238E27FC236}">
              <a16:creationId xmlns:a16="http://schemas.microsoft.com/office/drawing/2014/main" id="{AD65E414-D65B-4847-8D22-791601E639DC}"/>
            </a:ext>
          </a:extLst>
        </xdr:cNvPr>
        <xdr:cNvSpPr/>
      </xdr:nvSpPr>
      <xdr:spPr>
        <a:xfrm>
          <a:off x="22110700" y="671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485" name="フローチャート: 判断 484">
          <a:extLst>
            <a:ext uri="{FF2B5EF4-FFF2-40B4-BE49-F238E27FC236}">
              <a16:creationId xmlns:a16="http://schemas.microsoft.com/office/drawing/2014/main" id="{F439D349-B223-4372-B6AE-B6DD6C553EFD}"/>
            </a:ext>
          </a:extLst>
        </xdr:cNvPr>
        <xdr:cNvSpPr/>
      </xdr:nvSpPr>
      <xdr:spPr>
        <a:xfrm>
          <a:off x="21272500" y="673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486" name="フローチャート: 判断 485">
          <a:extLst>
            <a:ext uri="{FF2B5EF4-FFF2-40B4-BE49-F238E27FC236}">
              <a16:creationId xmlns:a16="http://schemas.microsoft.com/office/drawing/2014/main" id="{1F7ABA0E-9364-45B8-8029-6F53D95F88FE}"/>
            </a:ext>
          </a:extLst>
        </xdr:cNvPr>
        <xdr:cNvSpPr/>
      </xdr:nvSpPr>
      <xdr:spPr>
        <a:xfrm>
          <a:off x="20383500" y="676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487" name="フローチャート: 判断 486">
          <a:extLst>
            <a:ext uri="{FF2B5EF4-FFF2-40B4-BE49-F238E27FC236}">
              <a16:creationId xmlns:a16="http://schemas.microsoft.com/office/drawing/2014/main" id="{7EB864D3-220A-4B99-9831-8E0AC6E6548D}"/>
            </a:ext>
          </a:extLst>
        </xdr:cNvPr>
        <xdr:cNvSpPr/>
      </xdr:nvSpPr>
      <xdr:spPr>
        <a:xfrm>
          <a:off x="19494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164265</xdr:rowOff>
    </xdr:from>
    <xdr:to>
      <xdr:col>98</xdr:col>
      <xdr:colOff>38100</xdr:colOff>
      <xdr:row>40</xdr:row>
      <xdr:rowOff>94415</xdr:rowOff>
    </xdr:to>
    <xdr:sp macro="" textlink="">
      <xdr:nvSpPr>
        <xdr:cNvPr id="488" name="フローチャート: 判断 487">
          <a:extLst>
            <a:ext uri="{FF2B5EF4-FFF2-40B4-BE49-F238E27FC236}">
              <a16:creationId xmlns:a16="http://schemas.microsoft.com/office/drawing/2014/main" id="{D2BB9EA2-C4DB-4D9F-9900-A62CD243F4F8}"/>
            </a:ext>
          </a:extLst>
        </xdr:cNvPr>
        <xdr:cNvSpPr/>
      </xdr:nvSpPr>
      <xdr:spPr>
        <a:xfrm>
          <a:off x="18605500" y="685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24A18E2-A060-4982-A993-BC128EA1C55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33463D5-8052-466C-8A8D-F759EDA0398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16FB0BB-6FD4-409B-9EDF-DDE1E5D522F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229E616B-D3F3-4EA5-B448-56C69E88690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50EB7A9B-83E8-4F4E-B6EC-46656B41273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15993</xdr:rowOff>
    </xdr:from>
    <xdr:to>
      <xdr:col>116</xdr:col>
      <xdr:colOff>114300</xdr:colOff>
      <xdr:row>40</xdr:row>
      <xdr:rowOff>117593</xdr:rowOff>
    </xdr:to>
    <xdr:sp macro="" textlink="">
      <xdr:nvSpPr>
        <xdr:cNvPr id="494" name="楕円 493">
          <a:extLst>
            <a:ext uri="{FF2B5EF4-FFF2-40B4-BE49-F238E27FC236}">
              <a16:creationId xmlns:a16="http://schemas.microsoft.com/office/drawing/2014/main" id="{72A2CA82-2F0F-4CC0-ACEF-3D7A23ED2049}"/>
            </a:ext>
          </a:extLst>
        </xdr:cNvPr>
        <xdr:cNvSpPr/>
      </xdr:nvSpPr>
      <xdr:spPr>
        <a:xfrm>
          <a:off x="22110700" y="687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165870</xdr:rowOff>
    </xdr:from>
    <xdr:ext cx="599010" cy="259045"/>
    <xdr:sp macro="" textlink="">
      <xdr:nvSpPr>
        <xdr:cNvPr id="495" name="【一般廃棄物処理施設】&#10;一人当たり有形固定資産（償却資産）額該当値テキスト">
          <a:extLst>
            <a:ext uri="{FF2B5EF4-FFF2-40B4-BE49-F238E27FC236}">
              <a16:creationId xmlns:a16="http://schemas.microsoft.com/office/drawing/2014/main" id="{136B363F-9B74-44BA-9E0D-19F3775CAF2F}"/>
            </a:ext>
          </a:extLst>
        </xdr:cNvPr>
        <xdr:cNvSpPr txBox="1"/>
      </xdr:nvSpPr>
      <xdr:spPr>
        <a:xfrm>
          <a:off x="22199600" y="685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21303</xdr:rowOff>
    </xdr:from>
    <xdr:to>
      <xdr:col>112</xdr:col>
      <xdr:colOff>38100</xdr:colOff>
      <xdr:row>40</xdr:row>
      <xdr:rowOff>122903</xdr:rowOff>
    </xdr:to>
    <xdr:sp macro="" textlink="">
      <xdr:nvSpPr>
        <xdr:cNvPr id="496" name="楕円 495">
          <a:extLst>
            <a:ext uri="{FF2B5EF4-FFF2-40B4-BE49-F238E27FC236}">
              <a16:creationId xmlns:a16="http://schemas.microsoft.com/office/drawing/2014/main" id="{0851C2F5-4F9D-4A12-855F-11E49398ECDB}"/>
            </a:ext>
          </a:extLst>
        </xdr:cNvPr>
        <xdr:cNvSpPr/>
      </xdr:nvSpPr>
      <xdr:spPr>
        <a:xfrm>
          <a:off x="21272500" y="687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66793</xdr:rowOff>
    </xdr:from>
    <xdr:to>
      <xdr:col>116</xdr:col>
      <xdr:colOff>63500</xdr:colOff>
      <xdr:row>40</xdr:row>
      <xdr:rowOff>72103</xdr:rowOff>
    </xdr:to>
    <xdr:cxnSp macro="">
      <xdr:nvCxnSpPr>
        <xdr:cNvPr id="497" name="直線コネクタ 496">
          <a:extLst>
            <a:ext uri="{FF2B5EF4-FFF2-40B4-BE49-F238E27FC236}">
              <a16:creationId xmlns:a16="http://schemas.microsoft.com/office/drawing/2014/main" id="{B2A13398-9A98-4631-82DC-E6B51EE40195}"/>
            </a:ext>
          </a:extLst>
        </xdr:cNvPr>
        <xdr:cNvCxnSpPr/>
      </xdr:nvCxnSpPr>
      <xdr:spPr>
        <a:xfrm flipV="1">
          <a:off x="21323300" y="6924793"/>
          <a:ext cx="838200" cy="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26433</xdr:rowOff>
    </xdr:from>
    <xdr:to>
      <xdr:col>107</xdr:col>
      <xdr:colOff>101600</xdr:colOff>
      <xdr:row>40</xdr:row>
      <xdr:rowOff>128033</xdr:rowOff>
    </xdr:to>
    <xdr:sp macro="" textlink="">
      <xdr:nvSpPr>
        <xdr:cNvPr id="498" name="楕円 497">
          <a:extLst>
            <a:ext uri="{FF2B5EF4-FFF2-40B4-BE49-F238E27FC236}">
              <a16:creationId xmlns:a16="http://schemas.microsoft.com/office/drawing/2014/main" id="{251804FF-B58A-4509-B551-FE738D286ACA}"/>
            </a:ext>
          </a:extLst>
        </xdr:cNvPr>
        <xdr:cNvSpPr/>
      </xdr:nvSpPr>
      <xdr:spPr>
        <a:xfrm>
          <a:off x="20383500" y="688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72103</xdr:rowOff>
    </xdr:from>
    <xdr:to>
      <xdr:col>111</xdr:col>
      <xdr:colOff>177800</xdr:colOff>
      <xdr:row>40</xdr:row>
      <xdr:rowOff>77233</xdr:rowOff>
    </xdr:to>
    <xdr:cxnSp macro="">
      <xdr:nvCxnSpPr>
        <xdr:cNvPr id="499" name="直線コネクタ 498">
          <a:extLst>
            <a:ext uri="{FF2B5EF4-FFF2-40B4-BE49-F238E27FC236}">
              <a16:creationId xmlns:a16="http://schemas.microsoft.com/office/drawing/2014/main" id="{4B116AE8-0AEC-4BE7-BD60-8A56BA4CB681}"/>
            </a:ext>
          </a:extLst>
        </xdr:cNvPr>
        <xdr:cNvCxnSpPr/>
      </xdr:nvCxnSpPr>
      <xdr:spPr>
        <a:xfrm flipV="1">
          <a:off x="20434300" y="6930103"/>
          <a:ext cx="889000" cy="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30779</xdr:rowOff>
    </xdr:from>
    <xdr:to>
      <xdr:col>102</xdr:col>
      <xdr:colOff>165100</xdr:colOff>
      <xdr:row>40</xdr:row>
      <xdr:rowOff>132379</xdr:rowOff>
    </xdr:to>
    <xdr:sp macro="" textlink="">
      <xdr:nvSpPr>
        <xdr:cNvPr id="500" name="楕円 499">
          <a:extLst>
            <a:ext uri="{FF2B5EF4-FFF2-40B4-BE49-F238E27FC236}">
              <a16:creationId xmlns:a16="http://schemas.microsoft.com/office/drawing/2014/main" id="{FFA70598-4405-4627-BC97-3E6FC8D3BB3C}"/>
            </a:ext>
          </a:extLst>
        </xdr:cNvPr>
        <xdr:cNvSpPr/>
      </xdr:nvSpPr>
      <xdr:spPr>
        <a:xfrm>
          <a:off x="19494500" y="688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77233</xdr:rowOff>
    </xdr:from>
    <xdr:to>
      <xdr:col>107</xdr:col>
      <xdr:colOff>50800</xdr:colOff>
      <xdr:row>40</xdr:row>
      <xdr:rowOff>81579</xdr:rowOff>
    </xdr:to>
    <xdr:cxnSp macro="">
      <xdr:nvCxnSpPr>
        <xdr:cNvPr id="501" name="直線コネクタ 500">
          <a:extLst>
            <a:ext uri="{FF2B5EF4-FFF2-40B4-BE49-F238E27FC236}">
              <a16:creationId xmlns:a16="http://schemas.microsoft.com/office/drawing/2014/main" id="{3D3EACCC-3FA3-4575-B02C-AFF90D9DE909}"/>
            </a:ext>
          </a:extLst>
        </xdr:cNvPr>
        <xdr:cNvCxnSpPr/>
      </xdr:nvCxnSpPr>
      <xdr:spPr>
        <a:xfrm flipV="1">
          <a:off x="19545300" y="6935233"/>
          <a:ext cx="889000" cy="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34988</xdr:rowOff>
    </xdr:from>
    <xdr:to>
      <xdr:col>98</xdr:col>
      <xdr:colOff>38100</xdr:colOff>
      <xdr:row>40</xdr:row>
      <xdr:rowOff>136588</xdr:rowOff>
    </xdr:to>
    <xdr:sp macro="" textlink="">
      <xdr:nvSpPr>
        <xdr:cNvPr id="502" name="楕円 501">
          <a:extLst>
            <a:ext uri="{FF2B5EF4-FFF2-40B4-BE49-F238E27FC236}">
              <a16:creationId xmlns:a16="http://schemas.microsoft.com/office/drawing/2014/main" id="{E9089633-E269-49F5-9827-5157F71DBA63}"/>
            </a:ext>
          </a:extLst>
        </xdr:cNvPr>
        <xdr:cNvSpPr/>
      </xdr:nvSpPr>
      <xdr:spPr>
        <a:xfrm>
          <a:off x="18605500" y="689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81579</xdr:rowOff>
    </xdr:from>
    <xdr:to>
      <xdr:col>102</xdr:col>
      <xdr:colOff>114300</xdr:colOff>
      <xdr:row>40</xdr:row>
      <xdr:rowOff>85788</xdr:rowOff>
    </xdr:to>
    <xdr:cxnSp macro="">
      <xdr:nvCxnSpPr>
        <xdr:cNvPr id="503" name="直線コネクタ 502">
          <a:extLst>
            <a:ext uri="{FF2B5EF4-FFF2-40B4-BE49-F238E27FC236}">
              <a16:creationId xmlns:a16="http://schemas.microsoft.com/office/drawing/2014/main" id="{8029F33B-1B6C-4C98-B4A8-67DB637C22FC}"/>
            </a:ext>
          </a:extLst>
        </xdr:cNvPr>
        <xdr:cNvCxnSpPr/>
      </xdr:nvCxnSpPr>
      <xdr:spPr>
        <a:xfrm flipV="1">
          <a:off x="18656300" y="6939579"/>
          <a:ext cx="889000" cy="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169818</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B004B9BF-95CC-407D-85D6-9F42ADE6C04A}"/>
            </a:ext>
          </a:extLst>
        </xdr:cNvPr>
        <xdr:cNvSpPr txBox="1"/>
      </xdr:nvSpPr>
      <xdr:spPr>
        <a:xfrm>
          <a:off x="21011095" y="651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C3ED3EBB-5E90-4638-923D-2EBD81846489}"/>
            </a:ext>
          </a:extLst>
        </xdr:cNvPr>
        <xdr:cNvSpPr txBox="1"/>
      </xdr:nvSpPr>
      <xdr:spPr>
        <a:xfrm>
          <a:off x="20134795" y="653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506" name="n_3aveValue【一般廃棄物処理施設】&#10;一人当たり有形固定資産（償却資産）額">
          <a:extLst>
            <a:ext uri="{FF2B5EF4-FFF2-40B4-BE49-F238E27FC236}">
              <a16:creationId xmlns:a16="http://schemas.microsoft.com/office/drawing/2014/main" id="{D02E20D2-22C2-403F-BAA7-AF5225C1C327}"/>
            </a:ext>
          </a:extLst>
        </xdr:cNvPr>
        <xdr:cNvSpPr txBox="1"/>
      </xdr:nvSpPr>
      <xdr:spPr>
        <a:xfrm>
          <a:off x="192457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110942</xdr:rowOff>
    </xdr:from>
    <xdr:ext cx="599010" cy="259045"/>
    <xdr:sp macro="" textlink="">
      <xdr:nvSpPr>
        <xdr:cNvPr id="507" name="n_4aveValue【一般廃棄物処理施設】&#10;一人当たり有形固定資産（償却資産）額">
          <a:extLst>
            <a:ext uri="{FF2B5EF4-FFF2-40B4-BE49-F238E27FC236}">
              <a16:creationId xmlns:a16="http://schemas.microsoft.com/office/drawing/2014/main" id="{F3A49BEC-3185-4B80-AE31-BF30C959F85D}"/>
            </a:ext>
          </a:extLst>
        </xdr:cNvPr>
        <xdr:cNvSpPr txBox="1"/>
      </xdr:nvSpPr>
      <xdr:spPr>
        <a:xfrm>
          <a:off x="18356795" y="662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114030</xdr:rowOff>
    </xdr:from>
    <xdr:ext cx="599010" cy="259045"/>
    <xdr:sp macro="" textlink="">
      <xdr:nvSpPr>
        <xdr:cNvPr id="508" name="n_1mainValue【一般廃棄物処理施設】&#10;一人当たり有形固定資産（償却資産）額">
          <a:extLst>
            <a:ext uri="{FF2B5EF4-FFF2-40B4-BE49-F238E27FC236}">
              <a16:creationId xmlns:a16="http://schemas.microsoft.com/office/drawing/2014/main" id="{BE1AE54A-6027-4207-9B4F-6439F495C14B}"/>
            </a:ext>
          </a:extLst>
        </xdr:cNvPr>
        <xdr:cNvSpPr txBox="1"/>
      </xdr:nvSpPr>
      <xdr:spPr>
        <a:xfrm>
          <a:off x="21011095" y="697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119160</xdr:rowOff>
    </xdr:from>
    <xdr:ext cx="534377" cy="259045"/>
    <xdr:sp macro="" textlink="">
      <xdr:nvSpPr>
        <xdr:cNvPr id="509" name="n_2mainValue【一般廃棄物処理施設】&#10;一人当たり有形固定資産（償却資産）額">
          <a:extLst>
            <a:ext uri="{FF2B5EF4-FFF2-40B4-BE49-F238E27FC236}">
              <a16:creationId xmlns:a16="http://schemas.microsoft.com/office/drawing/2014/main" id="{80F4F2BE-9FC2-4394-BF5D-EEFB2773147F}"/>
            </a:ext>
          </a:extLst>
        </xdr:cNvPr>
        <xdr:cNvSpPr txBox="1"/>
      </xdr:nvSpPr>
      <xdr:spPr>
        <a:xfrm>
          <a:off x="20167111" y="697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123506</xdr:rowOff>
    </xdr:from>
    <xdr:ext cx="534377" cy="259045"/>
    <xdr:sp macro="" textlink="">
      <xdr:nvSpPr>
        <xdr:cNvPr id="510" name="n_3mainValue【一般廃棄物処理施設】&#10;一人当たり有形固定資産（償却資産）額">
          <a:extLst>
            <a:ext uri="{FF2B5EF4-FFF2-40B4-BE49-F238E27FC236}">
              <a16:creationId xmlns:a16="http://schemas.microsoft.com/office/drawing/2014/main" id="{73A93D6B-CC71-4A63-8444-7E341208CB22}"/>
            </a:ext>
          </a:extLst>
        </xdr:cNvPr>
        <xdr:cNvSpPr txBox="1"/>
      </xdr:nvSpPr>
      <xdr:spPr>
        <a:xfrm>
          <a:off x="19278111" y="698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127715</xdr:rowOff>
    </xdr:from>
    <xdr:ext cx="534377" cy="259045"/>
    <xdr:sp macro="" textlink="">
      <xdr:nvSpPr>
        <xdr:cNvPr id="511" name="n_4mainValue【一般廃棄物処理施設】&#10;一人当たり有形固定資産（償却資産）額">
          <a:extLst>
            <a:ext uri="{FF2B5EF4-FFF2-40B4-BE49-F238E27FC236}">
              <a16:creationId xmlns:a16="http://schemas.microsoft.com/office/drawing/2014/main" id="{1E75497F-7D33-435F-888C-6E89A4FDFEB8}"/>
            </a:ext>
          </a:extLst>
        </xdr:cNvPr>
        <xdr:cNvSpPr txBox="1"/>
      </xdr:nvSpPr>
      <xdr:spPr>
        <a:xfrm>
          <a:off x="18389111" y="698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96DCC7C5-5B4E-45BB-A1F9-9AD52E1656E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BF2F2A54-66A5-47C1-A822-2ABB1C3B66D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F29B1A1E-10A2-4C29-AC4F-A3579852C1F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F623C458-D0EA-467B-8188-F488DBB8A9B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E2ECD525-A595-4C50-B7AB-403BE488153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9F7EBC5F-8985-4AF9-AD23-0C9B7CF7901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B201DE32-20CF-4C0F-B18E-E60FF5ABC40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BFCBD0DE-DE20-4567-8860-2DC8E0BCA59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3B09BF6F-A7D0-4B5A-A80C-E2FD7F7DA80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81258C6B-F6E7-4444-A55E-11C3F520491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87D68D8E-A887-43EE-95E9-03AD931050C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02D1082D-700E-468A-8D36-92DBD5342F1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868AB833-2D6A-48D5-8770-C68DB0367291}"/>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67D19EEB-FC43-4686-B87F-50FD10A934B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BB14AC57-7CA3-4529-AFD8-6E133C8BEBB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FA453F92-E524-4551-940F-25A85AC9ABF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BF4A7787-77C4-4A61-A647-185259CE9A0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85DEE13B-F5BA-45E5-A377-89917FB3A11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66C6C28E-257B-4C39-BD8B-14EF823E305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D6BFFAC8-7B0B-4339-9921-AD105816B76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32" name="テキスト ボックス 531">
          <a:extLst>
            <a:ext uri="{FF2B5EF4-FFF2-40B4-BE49-F238E27FC236}">
              <a16:creationId xmlns:a16="http://schemas.microsoft.com/office/drawing/2014/main" id="{60E1F476-787E-4C47-B6B4-5A9D4A1753B9}"/>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714AA31A-EF26-4F9F-9F05-CEA0845CCDA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37FE30E9-0EB5-4E2C-A8FE-C1D9780DD2D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535" name="直線コネクタ 534">
          <a:extLst>
            <a:ext uri="{FF2B5EF4-FFF2-40B4-BE49-F238E27FC236}">
              <a16:creationId xmlns:a16="http://schemas.microsoft.com/office/drawing/2014/main" id="{B4F227C2-B7FD-40E9-86DD-B9D6F53A57EC}"/>
            </a:ext>
          </a:extLst>
        </xdr:cNvPr>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536" name="【保健センター・保健所】&#10;有形固定資産減価償却率最小値テキスト">
          <a:extLst>
            <a:ext uri="{FF2B5EF4-FFF2-40B4-BE49-F238E27FC236}">
              <a16:creationId xmlns:a16="http://schemas.microsoft.com/office/drawing/2014/main" id="{EB33A78B-0AA3-4AD1-8348-D118689B03F8}"/>
            </a:ext>
          </a:extLst>
        </xdr:cNvPr>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537" name="直線コネクタ 536">
          <a:extLst>
            <a:ext uri="{FF2B5EF4-FFF2-40B4-BE49-F238E27FC236}">
              <a16:creationId xmlns:a16="http://schemas.microsoft.com/office/drawing/2014/main" id="{5E59FCF0-6189-4A52-A81B-B0C04550B4D7}"/>
            </a:ext>
          </a:extLst>
        </xdr:cNvPr>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538" name="【保健センター・保健所】&#10;有形固定資産減価償却率最大値テキスト">
          <a:extLst>
            <a:ext uri="{FF2B5EF4-FFF2-40B4-BE49-F238E27FC236}">
              <a16:creationId xmlns:a16="http://schemas.microsoft.com/office/drawing/2014/main" id="{9FBD121C-62E4-4F71-9E96-26A7DA6F9BEE}"/>
            </a:ext>
          </a:extLst>
        </xdr:cNvPr>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39" name="直線コネクタ 538">
          <a:extLst>
            <a:ext uri="{FF2B5EF4-FFF2-40B4-BE49-F238E27FC236}">
              <a16:creationId xmlns:a16="http://schemas.microsoft.com/office/drawing/2014/main" id="{7CFAEC54-6C99-467A-9AD5-78FED1491658}"/>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95267</xdr:rowOff>
    </xdr:from>
    <xdr:ext cx="405111" cy="259045"/>
    <xdr:sp macro="" textlink="">
      <xdr:nvSpPr>
        <xdr:cNvPr id="540" name="【保健センター・保健所】&#10;有形固定資産減価償却率平均値テキスト">
          <a:extLst>
            <a:ext uri="{FF2B5EF4-FFF2-40B4-BE49-F238E27FC236}">
              <a16:creationId xmlns:a16="http://schemas.microsoft.com/office/drawing/2014/main" id="{A3166605-5824-4824-B1C8-253B69556EAA}"/>
            </a:ext>
          </a:extLst>
        </xdr:cNvPr>
        <xdr:cNvSpPr txBox="1"/>
      </xdr:nvSpPr>
      <xdr:spPr>
        <a:xfrm>
          <a:off x="16357600" y="1003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541" name="フローチャート: 判断 540">
          <a:extLst>
            <a:ext uri="{FF2B5EF4-FFF2-40B4-BE49-F238E27FC236}">
              <a16:creationId xmlns:a16="http://schemas.microsoft.com/office/drawing/2014/main" id="{A8EEFE78-CA71-4C58-BB40-69567ECAEC97}"/>
            </a:ext>
          </a:extLst>
        </xdr:cNvPr>
        <xdr:cNvSpPr/>
      </xdr:nvSpPr>
      <xdr:spPr>
        <a:xfrm>
          <a:off x="162687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542" name="フローチャート: 判断 541">
          <a:extLst>
            <a:ext uri="{FF2B5EF4-FFF2-40B4-BE49-F238E27FC236}">
              <a16:creationId xmlns:a16="http://schemas.microsoft.com/office/drawing/2014/main" id="{A375B02D-2F44-4B2B-8A96-1E24E86E7528}"/>
            </a:ext>
          </a:extLst>
        </xdr:cNvPr>
        <xdr:cNvSpPr/>
      </xdr:nvSpPr>
      <xdr:spPr>
        <a:xfrm>
          <a:off x="15430500" y="1018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543" name="フローチャート: 判断 542">
          <a:extLst>
            <a:ext uri="{FF2B5EF4-FFF2-40B4-BE49-F238E27FC236}">
              <a16:creationId xmlns:a16="http://schemas.microsoft.com/office/drawing/2014/main" id="{E803C5F6-693C-4A47-8772-47427A178768}"/>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544" name="フローチャート: 判断 543">
          <a:extLst>
            <a:ext uri="{FF2B5EF4-FFF2-40B4-BE49-F238E27FC236}">
              <a16:creationId xmlns:a16="http://schemas.microsoft.com/office/drawing/2014/main" id="{AB018BF8-BDB4-4D28-9319-D6C2BA389645}"/>
            </a:ext>
          </a:extLst>
        </xdr:cNvPr>
        <xdr:cNvSpPr/>
      </xdr:nvSpPr>
      <xdr:spPr>
        <a:xfrm>
          <a:off x="13652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22860</xdr:rowOff>
    </xdr:from>
    <xdr:to>
      <xdr:col>67</xdr:col>
      <xdr:colOff>101600</xdr:colOff>
      <xdr:row>59</xdr:row>
      <xdr:rowOff>124460</xdr:rowOff>
    </xdr:to>
    <xdr:sp macro="" textlink="">
      <xdr:nvSpPr>
        <xdr:cNvPr id="545" name="フローチャート: 判断 544">
          <a:extLst>
            <a:ext uri="{FF2B5EF4-FFF2-40B4-BE49-F238E27FC236}">
              <a16:creationId xmlns:a16="http://schemas.microsoft.com/office/drawing/2014/main" id="{3EA29741-D62C-441E-B069-C3266830BFC0}"/>
            </a:ext>
          </a:extLst>
        </xdr:cNvPr>
        <xdr:cNvSpPr/>
      </xdr:nvSpPr>
      <xdr:spPr>
        <a:xfrm>
          <a:off x="12763500" y="1013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E4750E4-5B95-45FD-84DD-9FD2BED3AF9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BC3531C-83D9-4A83-8A8E-6C44FB6AC65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E8816AB-2A17-48DF-BCB1-62AFAB7BDEB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F7C25ED-FE37-4DF3-B87D-84D74BE89D2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C2521796-A13B-44A3-BB05-797FF184ECE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127000</xdr:rowOff>
    </xdr:from>
    <xdr:to>
      <xdr:col>85</xdr:col>
      <xdr:colOff>177800</xdr:colOff>
      <xdr:row>61</xdr:row>
      <xdr:rowOff>57150</xdr:rowOff>
    </xdr:to>
    <xdr:sp macro="" textlink="">
      <xdr:nvSpPr>
        <xdr:cNvPr id="551" name="楕円 550">
          <a:extLst>
            <a:ext uri="{FF2B5EF4-FFF2-40B4-BE49-F238E27FC236}">
              <a16:creationId xmlns:a16="http://schemas.microsoft.com/office/drawing/2014/main" id="{470E2E16-F0CB-4DFA-A598-758DD90059DE}"/>
            </a:ext>
          </a:extLst>
        </xdr:cNvPr>
        <xdr:cNvSpPr/>
      </xdr:nvSpPr>
      <xdr:spPr>
        <a:xfrm>
          <a:off x="162687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105427</xdr:rowOff>
    </xdr:from>
    <xdr:ext cx="405111" cy="259045"/>
    <xdr:sp macro="" textlink="">
      <xdr:nvSpPr>
        <xdr:cNvPr id="552" name="【保健センター・保健所】&#10;有形固定資産減価償却率該当値テキスト">
          <a:extLst>
            <a:ext uri="{FF2B5EF4-FFF2-40B4-BE49-F238E27FC236}">
              <a16:creationId xmlns:a16="http://schemas.microsoft.com/office/drawing/2014/main" id="{50665A8A-E29E-4729-86CE-CA312067D10B}"/>
            </a:ext>
          </a:extLst>
        </xdr:cNvPr>
        <xdr:cNvSpPr txBox="1"/>
      </xdr:nvSpPr>
      <xdr:spPr>
        <a:xfrm>
          <a:off x="16357600" y="1039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104140</xdr:rowOff>
    </xdr:from>
    <xdr:to>
      <xdr:col>81</xdr:col>
      <xdr:colOff>101600</xdr:colOff>
      <xdr:row>61</xdr:row>
      <xdr:rowOff>34290</xdr:rowOff>
    </xdr:to>
    <xdr:sp macro="" textlink="">
      <xdr:nvSpPr>
        <xdr:cNvPr id="553" name="楕円 552">
          <a:extLst>
            <a:ext uri="{FF2B5EF4-FFF2-40B4-BE49-F238E27FC236}">
              <a16:creationId xmlns:a16="http://schemas.microsoft.com/office/drawing/2014/main" id="{4E7493C2-74E7-4D0E-8DDD-58664EAA2C83}"/>
            </a:ext>
          </a:extLst>
        </xdr:cNvPr>
        <xdr:cNvSpPr/>
      </xdr:nvSpPr>
      <xdr:spPr>
        <a:xfrm>
          <a:off x="15430500" y="1039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154940</xdr:rowOff>
    </xdr:from>
    <xdr:to>
      <xdr:col>85</xdr:col>
      <xdr:colOff>127000</xdr:colOff>
      <xdr:row>61</xdr:row>
      <xdr:rowOff>6350</xdr:rowOff>
    </xdr:to>
    <xdr:cxnSp macro="">
      <xdr:nvCxnSpPr>
        <xdr:cNvPr id="554" name="直線コネクタ 553">
          <a:extLst>
            <a:ext uri="{FF2B5EF4-FFF2-40B4-BE49-F238E27FC236}">
              <a16:creationId xmlns:a16="http://schemas.microsoft.com/office/drawing/2014/main" id="{222EA5A6-6166-4A88-9C17-FB88B8A8161E}"/>
            </a:ext>
          </a:extLst>
        </xdr:cNvPr>
        <xdr:cNvCxnSpPr/>
      </xdr:nvCxnSpPr>
      <xdr:spPr>
        <a:xfrm>
          <a:off x="15481300" y="104419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88900</xdr:rowOff>
    </xdr:from>
    <xdr:to>
      <xdr:col>76</xdr:col>
      <xdr:colOff>165100</xdr:colOff>
      <xdr:row>61</xdr:row>
      <xdr:rowOff>19050</xdr:rowOff>
    </xdr:to>
    <xdr:sp macro="" textlink="">
      <xdr:nvSpPr>
        <xdr:cNvPr id="555" name="楕円 554">
          <a:extLst>
            <a:ext uri="{FF2B5EF4-FFF2-40B4-BE49-F238E27FC236}">
              <a16:creationId xmlns:a16="http://schemas.microsoft.com/office/drawing/2014/main" id="{58E6BA40-1501-4B00-A706-FA525E9B08D5}"/>
            </a:ext>
          </a:extLst>
        </xdr:cNvPr>
        <xdr:cNvSpPr/>
      </xdr:nvSpPr>
      <xdr:spPr>
        <a:xfrm>
          <a:off x="145415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139700</xdr:rowOff>
    </xdr:from>
    <xdr:to>
      <xdr:col>81</xdr:col>
      <xdr:colOff>50800</xdr:colOff>
      <xdr:row>60</xdr:row>
      <xdr:rowOff>154940</xdr:rowOff>
    </xdr:to>
    <xdr:cxnSp macro="">
      <xdr:nvCxnSpPr>
        <xdr:cNvPr id="556" name="直線コネクタ 555">
          <a:extLst>
            <a:ext uri="{FF2B5EF4-FFF2-40B4-BE49-F238E27FC236}">
              <a16:creationId xmlns:a16="http://schemas.microsoft.com/office/drawing/2014/main" id="{587FE23E-F00C-4235-B2AD-E467EE8C4984}"/>
            </a:ext>
          </a:extLst>
        </xdr:cNvPr>
        <xdr:cNvCxnSpPr/>
      </xdr:nvCxnSpPr>
      <xdr:spPr>
        <a:xfrm>
          <a:off x="14592300" y="104267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72390</xdr:rowOff>
    </xdr:from>
    <xdr:to>
      <xdr:col>72</xdr:col>
      <xdr:colOff>38100</xdr:colOff>
      <xdr:row>61</xdr:row>
      <xdr:rowOff>2540</xdr:rowOff>
    </xdr:to>
    <xdr:sp macro="" textlink="">
      <xdr:nvSpPr>
        <xdr:cNvPr id="557" name="楕円 556">
          <a:extLst>
            <a:ext uri="{FF2B5EF4-FFF2-40B4-BE49-F238E27FC236}">
              <a16:creationId xmlns:a16="http://schemas.microsoft.com/office/drawing/2014/main" id="{F60E0AAF-399F-4AF2-9548-81032C920834}"/>
            </a:ext>
          </a:extLst>
        </xdr:cNvPr>
        <xdr:cNvSpPr/>
      </xdr:nvSpPr>
      <xdr:spPr>
        <a:xfrm>
          <a:off x="13652500" y="1035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123190</xdr:rowOff>
    </xdr:from>
    <xdr:to>
      <xdr:col>76</xdr:col>
      <xdr:colOff>114300</xdr:colOff>
      <xdr:row>60</xdr:row>
      <xdr:rowOff>139700</xdr:rowOff>
    </xdr:to>
    <xdr:cxnSp macro="">
      <xdr:nvCxnSpPr>
        <xdr:cNvPr id="558" name="直線コネクタ 557">
          <a:extLst>
            <a:ext uri="{FF2B5EF4-FFF2-40B4-BE49-F238E27FC236}">
              <a16:creationId xmlns:a16="http://schemas.microsoft.com/office/drawing/2014/main" id="{EBEEC386-9FBC-47A0-8BB7-5E2321BE644F}"/>
            </a:ext>
          </a:extLst>
        </xdr:cNvPr>
        <xdr:cNvCxnSpPr/>
      </xdr:nvCxnSpPr>
      <xdr:spPr>
        <a:xfrm>
          <a:off x="13703300" y="10410190"/>
          <a:ext cx="8890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57150</xdr:rowOff>
    </xdr:from>
    <xdr:to>
      <xdr:col>67</xdr:col>
      <xdr:colOff>101600</xdr:colOff>
      <xdr:row>60</xdr:row>
      <xdr:rowOff>158750</xdr:rowOff>
    </xdr:to>
    <xdr:sp macro="" textlink="">
      <xdr:nvSpPr>
        <xdr:cNvPr id="559" name="楕円 558">
          <a:extLst>
            <a:ext uri="{FF2B5EF4-FFF2-40B4-BE49-F238E27FC236}">
              <a16:creationId xmlns:a16="http://schemas.microsoft.com/office/drawing/2014/main" id="{DA5E16D6-B687-40C6-ABCC-00B64A0652E7}"/>
            </a:ext>
          </a:extLst>
        </xdr:cNvPr>
        <xdr:cNvSpPr/>
      </xdr:nvSpPr>
      <xdr:spPr>
        <a:xfrm>
          <a:off x="127635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107950</xdr:rowOff>
    </xdr:from>
    <xdr:to>
      <xdr:col>71</xdr:col>
      <xdr:colOff>177800</xdr:colOff>
      <xdr:row>60</xdr:row>
      <xdr:rowOff>123190</xdr:rowOff>
    </xdr:to>
    <xdr:cxnSp macro="">
      <xdr:nvCxnSpPr>
        <xdr:cNvPr id="560" name="直線コネクタ 559">
          <a:extLst>
            <a:ext uri="{FF2B5EF4-FFF2-40B4-BE49-F238E27FC236}">
              <a16:creationId xmlns:a16="http://schemas.microsoft.com/office/drawing/2014/main" id="{0E8A2D3D-E30E-46DB-B952-CF356C65B93E}"/>
            </a:ext>
          </a:extLst>
        </xdr:cNvPr>
        <xdr:cNvCxnSpPr/>
      </xdr:nvCxnSpPr>
      <xdr:spPr>
        <a:xfrm>
          <a:off x="12814300" y="103949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11447</xdr:rowOff>
    </xdr:from>
    <xdr:ext cx="405111" cy="259045"/>
    <xdr:sp macro="" textlink="">
      <xdr:nvSpPr>
        <xdr:cNvPr id="561" name="n_1aveValue【保健センター・保健所】&#10;有形固定資産減価償却率">
          <a:extLst>
            <a:ext uri="{FF2B5EF4-FFF2-40B4-BE49-F238E27FC236}">
              <a16:creationId xmlns:a16="http://schemas.microsoft.com/office/drawing/2014/main" id="{45CE3381-9922-41A5-A21F-54CBA137F067}"/>
            </a:ext>
          </a:extLst>
        </xdr:cNvPr>
        <xdr:cNvSpPr txBox="1"/>
      </xdr:nvSpPr>
      <xdr:spPr>
        <a:xfrm>
          <a:off x="15266044" y="995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562" name="n_2aveValue【保健センター・保健所】&#10;有形固定資産減価償却率">
          <a:extLst>
            <a:ext uri="{FF2B5EF4-FFF2-40B4-BE49-F238E27FC236}">
              <a16:creationId xmlns:a16="http://schemas.microsoft.com/office/drawing/2014/main" id="{6A1C0C13-A448-4C87-A62D-BFCBD120EBBF}"/>
            </a:ext>
          </a:extLst>
        </xdr:cNvPr>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157497</xdr:rowOff>
    </xdr:from>
    <xdr:ext cx="405111" cy="259045"/>
    <xdr:sp macro="" textlink="">
      <xdr:nvSpPr>
        <xdr:cNvPr id="563" name="n_3aveValue【保健センター・保健所】&#10;有形固定資産減価償却率">
          <a:extLst>
            <a:ext uri="{FF2B5EF4-FFF2-40B4-BE49-F238E27FC236}">
              <a16:creationId xmlns:a16="http://schemas.microsoft.com/office/drawing/2014/main" id="{7E20711C-15CB-43E1-8564-C6E8905D9C7C}"/>
            </a:ext>
          </a:extLst>
        </xdr:cNvPr>
        <xdr:cNvSpPr txBox="1"/>
      </xdr:nvSpPr>
      <xdr:spPr>
        <a:xfrm>
          <a:off x="13500744" y="993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140987</xdr:rowOff>
    </xdr:from>
    <xdr:ext cx="405111" cy="259045"/>
    <xdr:sp macro="" textlink="">
      <xdr:nvSpPr>
        <xdr:cNvPr id="564" name="n_4aveValue【保健センター・保健所】&#10;有形固定資産減価償却率">
          <a:extLst>
            <a:ext uri="{FF2B5EF4-FFF2-40B4-BE49-F238E27FC236}">
              <a16:creationId xmlns:a16="http://schemas.microsoft.com/office/drawing/2014/main" id="{81225BDF-9549-475A-B7F6-A934FD824EE4}"/>
            </a:ext>
          </a:extLst>
        </xdr:cNvPr>
        <xdr:cNvSpPr txBox="1"/>
      </xdr:nvSpPr>
      <xdr:spPr>
        <a:xfrm>
          <a:off x="12611744" y="991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25417</xdr:rowOff>
    </xdr:from>
    <xdr:ext cx="405111" cy="259045"/>
    <xdr:sp macro="" textlink="">
      <xdr:nvSpPr>
        <xdr:cNvPr id="565" name="n_1mainValue【保健センター・保健所】&#10;有形固定資産減価償却率">
          <a:extLst>
            <a:ext uri="{FF2B5EF4-FFF2-40B4-BE49-F238E27FC236}">
              <a16:creationId xmlns:a16="http://schemas.microsoft.com/office/drawing/2014/main" id="{18108B1E-53CC-4D73-BBC1-36E0E059F269}"/>
            </a:ext>
          </a:extLst>
        </xdr:cNvPr>
        <xdr:cNvSpPr txBox="1"/>
      </xdr:nvSpPr>
      <xdr:spPr>
        <a:xfrm>
          <a:off x="15266044" y="1048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10177</xdr:rowOff>
    </xdr:from>
    <xdr:ext cx="405111" cy="259045"/>
    <xdr:sp macro="" textlink="">
      <xdr:nvSpPr>
        <xdr:cNvPr id="566" name="n_2mainValue【保健センター・保健所】&#10;有形固定資産減価償却率">
          <a:extLst>
            <a:ext uri="{FF2B5EF4-FFF2-40B4-BE49-F238E27FC236}">
              <a16:creationId xmlns:a16="http://schemas.microsoft.com/office/drawing/2014/main" id="{DF1F2CF6-932F-4D02-BDDB-D7D16ADDA370}"/>
            </a:ext>
          </a:extLst>
        </xdr:cNvPr>
        <xdr:cNvSpPr txBox="1"/>
      </xdr:nvSpPr>
      <xdr:spPr>
        <a:xfrm>
          <a:off x="14389744" y="1046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165117</xdr:rowOff>
    </xdr:from>
    <xdr:ext cx="405111" cy="259045"/>
    <xdr:sp macro="" textlink="">
      <xdr:nvSpPr>
        <xdr:cNvPr id="567" name="n_3mainValue【保健センター・保健所】&#10;有形固定資産減価償却率">
          <a:extLst>
            <a:ext uri="{FF2B5EF4-FFF2-40B4-BE49-F238E27FC236}">
              <a16:creationId xmlns:a16="http://schemas.microsoft.com/office/drawing/2014/main" id="{B92509FC-2E2D-4BDF-8D66-0FE9F4994AEE}"/>
            </a:ext>
          </a:extLst>
        </xdr:cNvPr>
        <xdr:cNvSpPr txBox="1"/>
      </xdr:nvSpPr>
      <xdr:spPr>
        <a:xfrm>
          <a:off x="13500744" y="1045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149877</xdr:rowOff>
    </xdr:from>
    <xdr:ext cx="405111" cy="259045"/>
    <xdr:sp macro="" textlink="">
      <xdr:nvSpPr>
        <xdr:cNvPr id="568" name="n_4mainValue【保健センター・保健所】&#10;有形固定資産減価償却率">
          <a:extLst>
            <a:ext uri="{FF2B5EF4-FFF2-40B4-BE49-F238E27FC236}">
              <a16:creationId xmlns:a16="http://schemas.microsoft.com/office/drawing/2014/main" id="{11A3FF87-BA03-430B-8150-AAF3156EF914}"/>
            </a:ext>
          </a:extLst>
        </xdr:cNvPr>
        <xdr:cNvSpPr txBox="1"/>
      </xdr:nvSpPr>
      <xdr:spPr>
        <a:xfrm>
          <a:off x="12611744" y="1043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FF6FBB78-0954-4DD1-9D80-66A5A199531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85EFFEC1-650A-4223-8154-679CC17EB0D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2D1C97EC-A9B0-4EE8-AC72-33CD1425A24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AB913213-DD8D-49D3-BC46-6152E185F63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9AA03738-D60D-4567-AFF6-8905A98AF8E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9E6BF831-210A-4AAA-A905-7ABA0CE4C65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2EEF2F0E-55D4-40E1-A4AB-8DA6B361FD0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3D9B1FC4-9107-4AF3-A15E-F9D78E2035C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9D066BAD-369B-4211-9167-8BF2D631A36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BFBF816B-2FBC-4D19-B283-C7F7D58A930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E1EA7888-C1EC-4CCB-BE07-554158C64D2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A0C6A640-3F83-4EC2-A0F0-B4F88FBB771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17CCF03F-A47F-4BA7-AD5F-EA818446F68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E5870EB8-6CEC-4764-9923-F6FAC6241AE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D1D932C2-0F1E-4CB5-B905-316B5F55F11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1B5F301F-5789-46F3-BA29-D6694475027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01209638-3AF8-4A68-94E0-58540D172AB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63F539DA-57CB-4EBB-B854-F7F33624B75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6177CFD3-E842-4893-8A4E-64B475192F3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1DB07233-26C9-4736-9D39-0855F350A6E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53121545-43F9-43C2-B68F-81C14E34F5D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0463692F-94B2-4F99-B890-78FC66C74B9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保健センター・保健所】&#10;一人当たり面積グラフ枠">
          <a:extLst>
            <a:ext uri="{FF2B5EF4-FFF2-40B4-BE49-F238E27FC236}">
              <a16:creationId xmlns:a16="http://schemas.microsoft.com/office/drawing/2014/main" id="{E99873AE-EB32-4B39-B2A3-77EDC329B80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592" name="直線コネクタ 591">
          <a:extLst>
            <a:ext uri="{FF2B5EF4-FFF2-40B4-BE49-F238E27FC236}">
              <a16:creationId xmlns:a16="http://schemas.microsoft.com/office/drawing/2014/main" id="{48FDD1EB-523D-4590-A291-8B352A91C541}"/>
            </a:ext>
          </a:extLst>
        </xdr:cNvPr>
        <xdr:cNvCxnSpPr/>
      </xdr:nvCxnSpPr>
      <xdr:spPr>
        <a:xfrm flipV="1">
          <a:off x="22160864" y="952881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93" name="【保健センター・保健所】&#10;一人当たり面積最小値テキスト">
          <a:extLst>
            <a:ext uri="{FF2B5EF4-FFF2-40B4-BE49-F238E27FC236}">
              <a16:creationId xmlns:a16="http://schemas.microsoft.com/office/drawing/2014/main" id="{767BDDC0-13A1-4E73-B607-378C0950D447}"/>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94" name="直線コネクタ 593">
          <a:extLst>
            <a:ext uri="{FF2B5EF4-FFF2-40B4-BE49-F238E27FC236}">
              <a16:creationId xmlns:a16="http://schemas.microsoft.com/office/drawing/2014/main" id="{7C36D739-2A9C-4465-90C8-665A6C4FBEB7}"/>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595" name="【保健センター・保健所】&#10;一人当たり面積最大値テキスト">
          <a:extLst>
            <a:ext uri="{FF2B5EF4-FFF2-40B4-BE49-F238E27FC236}">
              <a16:creationId xmlns:a16="http://schemas.microsoft.com/office/drawing/2014/main" id="{2DBF07EB-151A-4824-A0A9-077DC3E33AB8}"/>
            </a:ext>
          </a:extLst>
        </xdr:cNvPr>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596" name="直線コネクタ 595">
          <a:extLst>
            <a:ext uri="{FF2B5EF4-FFF2-40B4-BE49-F238E27FC236}">
              <a16:creationId xmlns:a16="http://schemas.microsoft.com/office/drawing/2014/main" id="{12A76C59-DF3F-4030-BF1B-F52008BF9092}"/>
            </a:ext>
          </a:extLst>
        </xdr:cNvPr>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147337</xdr:rowOff>
    </xdr:from>
    <xdr:ext cx="469744" cy="259045"/>
    <xdr:sp macro="" textlink="">
      <xdr:nvSpPr>
        <xdr:cNvPr id="597" name="【保健センター・保健所】&#10;一人当たり面積平均値テキスト">
          <a:extLst>
            <a:ext uri="{FF2B5EF4-FFF2-40B4-BE49-F238E27FC236}">
              <a16:creationId xmlns:a16="http://schemas.microsoft.com/office/drawing/2014/main" id="{C1AD3A3F-3B00-4AC9-9CA9-07E2D2BB51A8}"/>
            </a:ext>
          </a:extLst>
        </xdr:cNvPr>
        <xdr:cNvSpPr txBox="1"/>
      </xdr:nvSpPr>
      <xdr:spPr>
        <a:xfrm>
          <a:off x="22199600" y="1043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598" name="フローチャート: 判断 597">
          <a:extLst>
            <a:ext uri="{FF2B5EF4-FFF2-40B4-BE49-F238E27FC236}">
              <a16:creationId xmlns:a16="http://schemas.microsoft.com/office/drawing/2014/main" id="{3392F5FC-3111-4560-B6CF-4BE6267FF09F}"/>
            </a:ext>
          </a:extLst>
        </xdr:cNvPr>
        <xdr:cNvSpPr/>
      </xdr:nvSpPr>
      <xdr:spPr>
        <a:xfrm>
          <a:off x="22110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599" name="フローチャート: 判断 598">
          <a:extLst>
            <a:ext uri="{FF2B5EF4-FFF2-40B4-BE49-F238E27FC236}">
              <a16:creationId xmlns:a16="http://schemas.microsoft.com/office/drawing/2014/main" id="{0660B50F-CE9A-4F64-87B6-558273367504}"/>
            </a:ext>
          </a:extLst>
        </xdr:cNvPr>
        <xdr:cNvSpPr/>
      </xdr:nvSpPr>
      <xdr:spPr>
        <a:xfrm>
          <a:off x="212725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600" name="フローチャート: 判断 599">
          <a:extLst>
            <a:ext uri="{FF2B5EF4-FFF2-40B4-BE49-F238E27FC236}">
              <a16:creationId xmlns:a16="http://schemas.microsoft.com/office/drawing/2014/main" id="{61D164EA-DFF9-4C1D-A85C-642515BD7148}"/>
            </a:ext>
          </a:extLst>
        </xdr:cNvPr>
        <xdr:cNvSpPr/>
      </xdr:nvSpPr>
      <xdr:spPr>
        <a:xfrm>
          <a:off x="20383500" y="1059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01" name="フローチャート: 判断 600">
          <a:extLst>
            <a:ext uri="{FF2B5EF4-FFF2-40B4-BE49-F238E27FC236}">
              <a16:creationId xmlns:a16="http://schemas.microsoft.com/office/drawing/2014/main" id="{7ACE4F34-7CAA-4720-8829-5162DF844081}"/>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02" name="フローチャート: 判断 601">
          <a:extLst>
            <a:ext uri="{FF2B5EF4-FFF2-40B4-BE49-F238E27FC236}">
              <a16:creationId xmlns:a16="http://schemas.microsoft.com/office/drawing/2014/main" id="{D63BDA3F-6ED2-468E-96A0-79D032C4FA07}"/>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08A3D2F-1DC5-4961-816C-496C6A4B862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ACB1E583-B611-4466-8AC5-5E9D98AEB04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EEC3EAFE-DA44-4FD0-86E9-8D5DB099E0A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07806AA-C29B-4211-A729-57A2D9E3DE0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E060AD23-464C-4242-BD5B-4588AE4B145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101600</xdr:rowOff>
    </xdr:from>
    <xdr:to>
      <xdr:col>116</xdr:col>
      <xdr:colOff>114300</xdr:colOff>
      <xdr:row>64</xdr:row>
      <xdr:rowOff>31750</xdr:rowOff>
    </xdr:to>
    <xdr:sp macro="" textlink="">
      <xdr:nvSpPr>
        <xdr:cNvPr id="608" name="楕円 607">
          <a:extLst>
            <a:ext uri="{FF2B5EF4-FFF2-40B4-BE49-F238E27FC236}">
              <a16:creationId xmlns:a16="http://schemas.microsoft.com/office/drawing/2014/main" id="{085CBCCF-746A-49EF-B33F-BF8591A5EBCB}"/>
            </a:ext>
          </a:extLst>
        </xdr:cNvPr>
        <xdr:cNvSpPr/>
      </xdr:nvSpPr>
      <xdr:spPr>
        <a:xfrm>
          <a:off x="221107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16527</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B7F5F853-0333-4A51-934D-4074F70B5396}"/>
            </a:ext>
          </a:extLst>
        </xdr:cNvPr>
        <xdr:cNvSpPr txBox="1"/>
      </xdr:nvSpPr>
      <xdr:spPr>
        <a:xfrm>
          <a:off x="22199600" y="1081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101600</xdr:rowOff>
    </xdr:from>
    <xdr:to>
      <xdr:col>112</xdr:col>
      <xdr:colOff>38100</xdr:colOff>
      <xdr:row>64</xdr:row>
      <xdr:rowOff>31750</xdr:rowOff>
    </xdr:to>
    <xdr:sp macro="" textlink="">
      <xdr:nvSpPr>
        <xdr:cNvPr id="610" name="楕円 609">
          <a:extLst>
            <a:ext uri="{FF2B5EF4-FFF2-40B4-BE49-F238E27FC236}">
              <a16:creationId xmlns:a16="http://schemas.microsoft.com/office/drawing/2014/main" id="{7710BFBD-A806-4ED5-B94E-E67D58AA51A0}"/>
            </a:ext>
          </a:extLst>
        </xdr:cNvPr>
        <xdr:cNvSpPr/>
      </xdr:nvSpPr>
      <xdr:spPr>
        <a:xfrm>
          <a:off x="21272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152400</xdr:rowOff>
    </xdr:from>
    <xdr:to>
      <xdr:col>116</xdr:col>
      <xdr:colOff>63500</xdr:colOff>
      <xdr:row>63</xdr:row>
      <xdr:rowOff>152400</xdr:rowOff>
    </xdr:to>
    <xdr:cxnSp macro="">
      <xdr:nvCxnSpPr>
        <xdr:cNvPr id="611" name="直線コネクタ 610">
          <a:extLst>
            <a:ext uri="{FF2B5EF4-FFF2-40B4-BE49-F238E27FC236}">
              <a16:creationId xmlns:a16="http://schemas.microsoft.com/office/drawing/2014/main" id="{259AD469-EA73-48EA-B2E5-EC1F9E194E90}"/>
            </a:ext>
          </a:extLst>
        </xdr:cNvPr>
        <xdr:cNvCxnSpPr/>
      </xdr:nvCxnSpPr>
      <xdr:spPr>
        <a:xfrm>
          <a:off x="21323300" y="10953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105410</xdr:rowOff>
    </xdr:from>
    <xdr:to>
      <xdr:col>107</xdr:col>
      <xdr:colOff>101600</xdr:colOff>
      <xdr:row>64</xdr:row>
      <xdr:rowOff>35560</xdr:rowOff>
    </xdr:to>
    <xdr:sp macro="" textlink="">
      <xdr:nvSpPr>
        <xdr:cNvPr id="612" name="楕円 611">
          <a:extLst>
            <a:ext uri="{FF2B5EF4-FFF2-40B4-BE49-F238E27FC236}">
              <a16:creationId xmlns:a16="http://schemas.microsoft.com/office/drawing/2014/main" id="{D0FA6D72-A998-4FB0-8452-905C631FB34C}"/>
            </a:ext>
          </a:extLst>
        </xdr:cNvPr>
        <xdr:cNvSpPr/>
      </xdr:nvSpPr>
      <xdr:spPr>
        <a:xfrm>
          <a:off x="20383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152400</xdr:rowOff>
    </xdr:from>
    <xdr:to>
      <xdr:col>111</xdr:col>
      <xdr:colOff>177800</xdr:colOff>
      <xdr:row>63</xdr:row>
      <xdr:rowOff>156210</xdr:rowOff>
    </xdr:to>
    <xdr:cxnSp macro="">
      <xdr:nvCxnSpPr>
        <xdr:cNvPr id="613" name="直線コネクタ 612">
          <a:extLst>
            <a:ext uri="{FF2B5EF4-FFF2-40B4-BE49-F238E27FC236}">
              <a16:creationId xmlns:a16="http://schemas.microsoft.com/office/drawing/2014/main" id="{400BCF65-D650-43A4-9E90-3F2F3BF81750}"/>
            </a:ext>
          </a:extLst>
        </xdr:cNvPr>
        <xdr:cNvCxnSpPr/>
      </xdr:nvCxnSpPr>
      <xdr:spPr>
        <a:xfrm flipV="1">
          <a:off x="20434300" y="10953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105410</xdr:rowOff>
    </xdr:from>
    <xdr:to>
      <xdr:col>102</xdr:col>
      <xdr:colOff>165100</xdr:colOff>
      <xdr:row>64</xdr:row>
      <xdr:rowOff>35560</xdr:rowOff>
    </xdr:to>
    <xdr:sp macro="" textlink="">
      <xdr:nvSpPr>
        <xdr:cNvPr id="614" name="楕円 613">
          <a:extLst>
            <a:ext uri="{FF2B5EF4-FFF2-40B4-BE49-F238E27FC236}">
              <a16:creationId xmlns:a16="http://schemas.microsoft.com/office/drawing/2014/main" id="{A522476A-C401-405E-8AAE-A4841C638016}"/>
            </a:ext>
          </a:extLst>
        </xdr:cNvPr>
        <xdr:cNvSpPr/>
      </xdr:nvSpPr>
      <xdr:spPr>
        <a:xfrm>
          <a:off x="19494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156210</xdr:rowOff>
    </xdr:from>
    <xdr:to>
      <xdr:col>107</xdr:col>
      <xdr:colOff>50800</xdr:colOff>
      <xdr:row>63</xdr:row>
      <xdr:rowOff>156210</xdr:rowOff>
    </xdr:to>
    <xdr:cxnSp macro="">
      <xdr:nvCxnSpPr>
        <xdr:cNvPr id="615" name="直線コネクタ 614">
          <a:extLst>
            <a:ext uri="{FF2B5EF4-FFF2-40B4-BE49-F238E27FC236}">
              <a16:creationId xmlns:a16="http://schemas.microsoft.com/office/drawing/2014/main" id="{97F8F42D-9824-4EB6-8F11-BF4F9AE97360}"/>
            </a:ext>
          </a:extLst>
        </xdr:cNvPr>
        <xdr:cNvCxnSpPr/>
      </xdr:nvCxnSpPr>
      <xdr:spPr>
        <a:xfrm>
          <a:off x="19545300" y="1095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109220</xdr:rowOff>
    </xdr:from>
    <xdr:to>
      <xdr:col>98</xdr:col>
      <xdr:colOff>38100</xdr:colOff>
      <xdr:row>64</xdr:row>
      <xdr:rowOff>39370</xdr:rowOff>
    </xdr:to>
    <xdr:sp macro="" textlink="">
      <xdr:nvSpPr>
        <xdr:cNvPr id="616" name="楕円 615">
          <a:extLst>
            <a:ext uri="{FF2B5EF4-FFF2-40B4-BE49-F238E27FC236}">
              <a16:creationId xmlns:a16="http://schemas.microsoft.com/office/drawing/2014/main" id="{2F077AB9-FCC6-4816-A699-CF6B97D91457}"/>
            </a:ext>
          </a:extLst>
        </xdr:cNvPr>
        <xdr:cNvSpPr/>
      </xdr:nvSpPr>
      <xdr:spPr>
        <a:xfrm>
          <a:off x="18605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156210</xdr:rowOff>
    </xdr:from>
    <xdr:to>
      <xdr:col>102</xdr:col>
      <xdr:colOff>114300</xdr:colOff>
      <xdr:row>63</xdr:row>
      <xdr:rowOff>160020</xdr:rowOff>
    </xdr:to>
    <xdr:cxnSp macro="">
      <xdr:nvCxnSpPr>
        <xdr:cNvPr id="617" name="直線コネクタ 616">
          <a:extLst>
            <a:ext uri="{FF2B5EF4-FFF2-40B4-BE49-F238E27FC236}">
              <a16:creationId xmlns:a16="http://schemas.microsoft.com/office/drawing/2014/main" id="{FF843503-ACA9-4A40-B84B-61790263D04C}"/>
            </a:ext>
          </a:extLst>
        </xdr:cNvPr>
        <xdr:cNvCxnSpPr/>
      </xdr:nvCxnSpPr>
      <xdr:spPr>
        <a:xfrm flipV="1">
          <a:off x="18656300" y="109575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52087</xdr:rowOff>
    </xdr:from>
    <xdr:ext cx="469744" cy="259045"/>
    <xdr:sp macro="" textlink="">
      <xdr:nvSpPr>
        <xdr:cNvPr id="618" name="n_1aveValue【保健センター・保健所】&#10;一人当たり面積">
          <a:extLst>
            <a:ext uri="{FF2B5EF4-FFF2-40B4-BE49-F238E27FC236}">
              <a16:creationId xmlns:a16="http://schemas.microsoft.com/office/drawing/2014/main" id="{23118560-0802-46C3-B6FC-A75658895C5B}"/>
            </a:ext>
          </a:extLst>
        </xdr:cNvPr>
        <xdr:cNvSpPr txBox="1"/>
      </xdr:nvSpPr>
      <xdr:spPr>
        <a:xfrm>
          <a:off x="21075727" y="1033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78757</xdr:rowOff>
    </xdr:from>
    <xdr:ext cx="469744" cy="259045"/>
    <xdr:sp macro="" textlink="">
      <xdr:nvSpPr>
        <xdr:cNvPr id="619" name="n_2aveValue【保健センター・保健所】&#10;一人当たり面積">
          <a:extLst>
            <a:ext uri="{FF2B5EF4-FFF2-40B4-BE49-F238E27FC236}">
              <a16:creationId xmlns:a16="http://schemas.microsoft.com/office/drawing/2014/main" id="{204BCAE3-CF38-4355-8A74-97FB0D96438C}"/>
            </a:ext>
          </a:extLst>
        </xdr:cNvPr>
        <xdr:cNvSpPr txBox="1"/>
      </xdr:nvSpPr>
      <xdr:spPr>
        <a:xfrm>
          <a:off x="20199427" y="1036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620" name="n_3aveValue【保健センター・保健所】&#10;一人当たり面積">
          <a:extLst>
            <a:ext uri="{FF2B5EF4-FFF2-40B4-BE49-F238E27FC236}">
              <a16:creationId xmlns:a16="http://schemas.microsoft.com/office/drawing/2014/main" id="{A2472B59-B1C4-4A38-A013-4EC5D2CAC224}"/>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621" name="n_4aveValue【保健センター・保健所】&#10;一人当たり面積">
          <a:extLst>
            <a:ext uri="{FF2B5EF4-FFF2-40B4-BE49-F238E27FC236}">
              <a16:creationId xmlns:a16="http://schemas.microsoft.com/office/drawing/2014/main" id="{34D7DC23-16D5-49C1-88F1-157637A87CAB}"/>
            </a:ext>
          </a:extLst>
        </xdr:cNvPr>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22877</xdr:rowOff>
    </xdr:from>
    <xdr:ext cx="469744" cy="259045"/>
    <xdr:sp macro="" textlink="">
      <xdr:nvSpPr>
        <xdr:cNvPr id="622" name="n_1mainValue【保健センター・保健所】&#10;一人当たり面積">
          <a:extLst>
            <a:ext uri="{FF2B5EF4-FFF2-40B4-BE49-F238E27FC236}">
              <a16:creationId xmlns:a16="http://schemas.microsoft.com/office/drawing/2014/main" id="{17225883-EBAB-48BF-8326-5D6FC141430E}"/>
            </a:ext>
          </a:extLst>
        </xdr:cNvPr>
        <xdr:cNvSpPr txBox="1"/>
      </xdr:nvSpPr>
      <xdr:spPr>
        <a:xfrm>
          <a:off x="210757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26687</xdr:rowOff>
    </xdr:from>
    <xdr:ext cx="469744" cy="259045"/>
    <xdr:sp macro="" textlink="">
      <xdr:nvSpPr>
        <xdr:cNvPr id="623" name="n_2mainValue【保健センター・保健所】&#10;一人当たり面積">
          <a:extLst>
            <a:ext uri="{FF2B5EF4-FFF2-40B4-BE49-F238E27FC236}">
              <a16:creationId xmlns:a16="http://schemas.microsoft.com/office/drawing/2014/main" id="{F499FA06-4F07-4AE4-9BFB-6AB8E60CAAAA}"/>
            </a:ext>
          </a:extLst>
        </xdr:cNvPr>
        <xdr:cNvSpPr txBox="1"/>
      </xdr:nvSpPr>
      <xdr:spPr>
        <a:xfrm>
          <a:off x="20199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26687</xdr:rowOff>
    </xdr:from>
    <xdr:ext cx="469744" cy="259045"/>
    <xdr:sp macro="" textlink="">
      <xdr:nvSpPr>
        <xdr:cNvPr id="624" name="n_3mainValue【保健センター・保健所】&#10;一人当たり面積">
          <a:extLst>
            <a:ext uri="{FF2B5EF4-FFF2-40B4-BE49-F238E27FC236}">
              <a16:creationId xmlns:a16="http://schemas.microsoft.com/office/drawing/2014/main" id="{11EEA39F-68FD-4BC1-A3EE-A968CFABD7F2}"/>
            </a:ext>
          </a:extLst>
        </xdr:cNvPr>
        <xdr:cNvSpPr txBox="1"/>
      </xdr:nvSpPr>
      <xdr:spPr>
        <a:xfrm>
          <a:off x="19310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30497</xdr:rowOff>
    </xdr:from>
    <xdr:ext cx="469744" cy="259045"/>
    <xdr:sp macro="" textlink="">
      <xdr:nvSpPr>
        <xdr:cNvPr id="625" name="n_4mainValue【保健センター・保健所】&#10;一人当たり面積">
          <a:extLst>
            <a:ext uri="{FF2B5EF4-FFF2-40B4-BE49-F238E27FC236}">
              <a16:creationId xmlns:a16="http://schemas.microsoft.com/office/drawing/2014/main" id="{1E64D0F0-5788-41AA-A2B5-58321E9CDBF9}"/>
            </a:ext>
          </a:extLst>
        </xdr:cNvPr>
        <xdr:cNvSpPr txBox="1"/>
      </xdr:nvSpPr>
      <xdr:spPr>
        <a:xfrm>
          <a:off x="18421427"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51B739DF-8FC4-4F45-80D1-343F881CCF0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399C402A-9339-4904-BCA8-794C3F0CBD5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7C946DC1-7BA0-4C2C-8915-65B40ECCFC5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E71C5809-DC3C-4B8B-BFBF-2855DF99E80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E8284400-B1E3-42B3-9485-8378E55AFA6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98963702-BDE1-4F79-9CCD-30434E8F487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7411EC52-CC88-42E4-9981-44BBBC01E62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10EE178A-BFDD-4120-B6F6-A6FAE76F05F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92C801F2-F5EC-4C88-BF7D-CEBCAA1F333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5B48C1B9-E87F-4C08-B9D7-30ABDAE93884}"/>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CDA22C9B-29FB-4B79-9D00-19B067AFAF9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3B515B00-A5D8-4880-A804-4B29EDC7B6E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E29F2988-6C6C-4335-A3CB-FAD60BF50FB9}"/>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69A937D2-7E6E-4C77-BA05-EE6BF794DD0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144769CA-61CC-4B67-B358-B84B66B74C55}"/>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595DA001-E0CB-418B-AF00-E4A02A35522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FE29025B-716D-4242-A894-147853ED853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054D47C1-E91F-4CDA-AD68-E963CE1D94A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F00CCA72-F61E-47A5-8EBF-3AB9BF6F7D8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1FB46CBB-1EE7-4F0D-8F51-E36C478474A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B67B60F7-CAD4-4CCF-9474-EE442EB5F41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564B363B-F894-443F-B7BF-2FA6BF939E7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62234304-1DB8-4662-A735-E197211B500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E236B909-B3FD-4122-AD7C-762D0301F8C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a:extLst>
            <a:ext uri="{FF2B5EF4-FFF2-40B4-BE49-F238E27FC236}">
              <a16:creationId xmlns:a16="http://schemas.microsoft.com/office/drawing/2014/main" id="{DED95D98-B519-46D0-B0BC-91892649ACB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137705</xdr:rowOff>
    </xdr:from>
    <xdr:to>
      <xdr:col>85</xdr:col>
      <xdr:colOff>126364</xdr:colOff>
      <xdr:row>86</xdr:row>
      <xdr:rowOff>85452</xdr:rowOff>
    </xdr:to>
    <xdr:cxnSp macro="">
      <xdr:nvCxnSpPr>
        <xdr:cNvPr id="651" name="直線コネクタ 650">
          <a:extLst>
            <a:ext uri="{FF2B5EF4-FFF2-40B4-BE49-F238E27FC236}">
              <a16:creationId xmlns:a16="http://schemas.microsoft.com/office/drawing/2014/main" id="{4F07235B-A0BF-4F7E-94C3-8737E930273F}"/>
            </a:ext>
          </a:extLst>
        </xdr:cNvPr>
        <xdr:cNvCxnSpPr/>
      </xdr:nvCxnSpPr>
      <xdr:spPr>
        <a:xfrm flipV="1">
          <a:off x="16318864" y="13682255"/>
          <a:ext cx="0" cy="1147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89279</xdr:rowOff>
    </xdr:from>
    <xdr:ext cx="405111" cy="259045"/>
    <xdr:sp macro="" textlink="">
      <xdr:nvSpPr>
        <xdr:cNvPr id="652" name="【消防施設】&#10;有形固定資産減価償却率最小値テキスト">
          <a:extLst>
            <a:ext uri="{FF2B5EF4-FFF2-40B4-BE49-F238E27FC236}">
              <a16:creationId xmlns:a16="http://schemas.microsoft.com/office/drawing/2014/main" id="{A35A8D68-813F-4A01-9B05-E6E161AB485B}"/>
            </a:ext>
          </a:extLst>
        </xdr:cNvPr>
        <xdr:cNvSpPr txBox="1"/>
      </xdr:nvSpPr>
      <xdr:spPr>
        <a:xfrm>
          <a:off x="16357600" y="14833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85452</xdr:rowOff>
    </xdr:from>
    <xdr:to>
      <xdr:col>86</xdr:col>
      <xdr:colOff>25400</xdr:colOff>
      <xdr:row>86</xdr:row>
      <xdr:rowOff>85452</xdr:rowOff>
    </xdr:to>
    <xdr:cxnSp macro="">
      <xdr:nvCxnSpPr>
        <xdr:cNvPr id="653" name="直線コネクタ 652">
          <a:extLst>
            <a:ext uri="{FF2B5EF4-FFF2-40B4-BE49-F238E27FC236}">
              <a16:creationId xmlns:a16="http://schemas.microsoft.com/office/drawing/2014/main" id="{5B55C69A-448E-4757-8A9C-5F08137F4147}"/>
            </a:ext>
          </a:extLst>
        </xdr:cNvPr>
        <xdr:cNvCxnSpPr/>
      </xdr:nvCxnSpPr>
      <xdr:spPr>
        <a:xfrm>
          <a:off x="16230600" y="1483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84382</xdr:rowOff>
    </xdr:from>
    <xdr:ext cx="405111" cy="259045"/>
    <xdr:sp macro="" textlink="">
      <xdr:nvSpPr>
        <xdr:cNvPr id="654" name="【消防施設】&#10;有形固定資産減価償却率最大値テキスト">
          <a:extLst>
            <a:ext uri="{FF2B5EF4-FFF2-40B4-BE49-F238E27FC236}">
              <a16:creationId xmlns:a16="http://schemas.microsoft.com/office/drawing/2014/main" id="{97A5187A-6B96-4848-8AE7-0B7BE85C426C}"/>
            </a:ext>
          </a:extLst>
        </xdr:cNvPr>
        <xdr:cNvSpPr txBox="1"/>
      </xdr:nvSpPr>
      <xdr:spPr>
        <a:xfrm>
          <a:off x="16357600" y="13457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137705</xdr:rowOff>
    </xdr:from>
    <xdr:to>
      <xdr:col>86</xdr:col>
      <xdr:colOff>25400</xdr:colOff>
      <xdr:row>79</xdr:row>
      <xdr:rowOff>137705</xdr:rowOff>
    </xdr:to>
    <xdr:cxnSp macro="">
      <xdr:nvCxnSpPr>
        <xdr:cNvPr id="655" name="直線コネクタ 654">
          <a:extLst>
            <a:ext uri="{FF2B5EF4-FFF2-40B4-BE49-F238E27FC236}">
              <a16:creationId xmlns:a16="http://schemas.microsoft.com/office/drawing/2014/main" id="{DED99B81-59A5-4DD8-BFC9-5B87B68A32CD}"/>
            </a:ext>
          </a:extLst>
        </xdr:cNvPr>
        <xdr:cNvCxnSpPr/>
      </xdr:nvCxnSpPr>
      <xdr:spPr>
        <a:xfrm>
          <a:off x="16230600" y="13682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143708</xdr:rowOff>
    </xdr:from>
    <xdr:ext cx="405111" cy="259045"/>
    <xdr:sp macro="" textlink="">
      <xdr:nvSpPr>
        <xdr:cNvPr id="656" name="【消防施設】&#10;有形固定資産減価償却率平均値テキスト">
          <a:extLst>
            <a:ext uri="{FF2B5EF4-FFF2-40B4-BE49-F238E27FC236}">
              <a16:creationId xmlns:a16="http://schemas.microsoft.com/office/drawing/2014/main" id="{AAFDF859-E2CF-47FC-B19C-E7E2429FA7F7}"/>
            </a:ext>
          </a:extLst>
        </xdr:cNvPr>
        <xdr:cNvSpPr txBox="1"/>
      </xdr:nvSpPr>
      <xdr:spPr>
        <a:xfrm>
          <a:off x="16357600" y="1420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165281</xdr:rowOff>
    </xdr:from>
    <xdr:to>
      <xdr:col>85</xdr:col>
      <xdr:colOff>177800</xdr:colOff>
      <xdr:row>83</xdr:row>
      <xdr:rowOff>95431</xdr:rowOff>
    </xdr:to>
    <xdr:sp macro="" textlink="">
      <xdr:nvSpPr>
        <xdr:cNvPr id="657" name="フローチャート: 判断 656">
          <a:extLst>
            <a:ext uri="{FF2B5EF4-FFF2-40B4-BE49-F238E27FC236}">
              <a16:creationId xmlns:a16="http://schemas.microsoft.com/office/drawing/2014/main" id="{CF373C94-16BB-4F59-B808-8B85C2A2CF4E}"/>
            </a:ext>
          </a:extLst>
        </xdr:cNvPr>
        <xdr:cNvSpPr/>
      </xdr:nvSpPr>
      <xdr:spPr>
        <a:xfrm>
          <a:off x="162687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129358</xdr:rowOff>
    </xdr:from>
    <xdr:to>
      <xdr:col>81</xdr:col>
      <xdr:colOff>101600</xdr:colOff>
      <xdr:row>83</xdr:row>
      <xdr:rowOff>59508</xdr:rowOff>
    </xdr:to>
    <xdr:sp macro="" textlink="">
      <xdr:nvSpPr>
        <xdr:cNvPr id="658" name="フローチャート: 判断 657">
          <a:extLst>
            <a:ext uri="{FF2B5EF4-FFF2-40B4-BE49-F238E27FC236}">
              <a16:creationId xmlns:a16="http://schemas.microsoft.com/office/drawing/2014/main" id="{647052F5-6DA7-4D72-9BE9-E57AF14B7C5C}"/>
            </a:ext>
          </a:extLst>
        </xdr:cNvPr>
        <xdr:cNvSpPr/>
      </xdr:nvSpPr>
      <xdr:spPr>
        <a:xfrm>
          <a:off x="15430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129358</xdr:rowOff>
    </xdr:from>
    <xdr:to>
      <xdr:col>76</xdr:col>
      <xdr:colOff>165100</xdr:colOff>
      <xdr:row>83</xdr:row>
      <xdr:rowOff>59508</xdr:rowOff>
    </xdr:to>
    <xdr:sp macro="" textlink="">
      <xdr:nvSpPr>
        <xdr:cNvPr id="659" name="フローチャート: 判断 658">
          <a:extLst>
            <a:ext uri="{FF2B5EF4-FFF2-40B4-BE49-F238E27FC236}">
              <a16:creationId xmlns:a16="http://schemas.microsoft.com/office/drawing/2014/main" id="{A334BC39-03FD-4BF2-8F4A-D507D64899FF}"/>
            </a:ext>
          </a:extLst>
        </xdr:cNvPr>
        <xdr:cNvSpPr/>
      </xdr:nvSpPr>
      <xdr:spPr>
        <a:xfrm>
          <a:off x="14541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64044</xdr:rowOff>
    </xdr:from>
    <xdr:to>
      <xdr:col>72</xdr:col>
      <xdr:colOff>38100</xdr:colOff>
      <xdr:row>82</xdr:row>
      <xdr:rowOff>165644</xdr:rowOff>
    </xdr:to>
    <xdr:sp macro="" textlink="">
      <xdr:nvSpPr>
        <xdr:cNvPr id="660" name="フローチャート: 判断 659">
          <a:extLst>
            <a:ext uri="{FF2B5EF4-FFF2-40B4-BE49-F238E27FC236}">
              <a16:creationId xmlns:a16="http://schemas.microsoft.com/office/drawing/2014/main" id="{673B27A4-F8F4-4076-BE89-2C572EE9754E}"/>
            </a:ext>
          </a:extLst>
        </xdr:cNvPr>
        <xdr:cNvSpPr/>
      </xdr:nvSpPr>
      <xdr:spPr>
        <a:xfrm>
          <a:off x="13652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21589</xdr:rowOff>
    </xdr:from>
    <xdr:to>
      <xdr:col>67</xdr:col>
      <xdr:colOff>101600</xdr:colOff>
      <xdr:row>82</xdr:row>
      <xdr:rowOff>123189</xdr:rowOff>
    </xdr:to>
    <xdr:sp macro="" textlink="">
      <xdr:nvSpPr>
        <xdr:cNvPr id="661" name="フローチャート: 判断 660">
          <a:extLst>
            <a:ext uri="{FF2B5EF4-FFF2-40B4-BE49-F238E27FC236}">
              <a16:creationId xmlns:a16="http://schemas.microsoft.com/office/drawing/2014/main" id="{F5464918-D2B8-4937-8359-4A2E85398C1C}"/>
            </a:ext>
          </a:extLst>
        </xdr:cNvPr>
        <xdr:cNvSpPr/>
      </xdr:nvSpPr>
      <xdr:spPr>
        <a:xfrm>
          <a:off x="12763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869B33E3-22CC-449B-BDCF-23C47F3DEB9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764D4FF1-7F7B-42D9-9137-878014A19F7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2BC2A1AE-A726-4F10-B41F-DFB9124954E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2CE7C9A2-709B-4076-9B39-44475A30511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2F18C853-B211-4B53-BA91-1421B64DA58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126093</xdr:rowOff>
    </xdr:from>
    <xdr:to>
      <xdr:col>85</xdr:col>
      <xdr:colOff>177800</xdr:colOff>
      <xdr:row>82</xdr:row>
      <xdr:rowOff>56243</xdr:rowOff>
    </xdr:to>
    <xdr:sp macro="" textlink="">
      <xdr:nvSpPr>
        <xdr:cNvPr id="667" name="楕円 666">
          <a:extLst>
            <a:ext uri="{FF2B5EF4-FFF2-40B4-BE49-F238E27FC236}">
              <a16:creationId xmlns:a16="http://schemas.microsoft.com/office/drawing/2014/main" id="{2F71FAD5-463E-4A89-985F-E1D554311144}"/>
            </a:ext>
          </a:extLst>
        </xdr:cNvPr>
        <xdr:cNvSpPr/>
      </xdr:nvSpPr>
      <xdr:spPr>
        <a:xfrm>
          <a:off x="162687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148970</xdr:rowOff>
    </xdr:from>
    <xdr:ext cx="405111" cy="259045"/>
    <xdr:sp macro="" textlink="">
      <xdr:nvSpPr>
        <xdr:cNvPr id="668" name="【消防施設】&#10;有形固定資産減価償却率該当値テキスト">
          <a:extLst>
            <a:ext uri="{FF2B5EF4-FFF2-40B4-BE49-F238E27FC236}">
              <a16:creationId xmlns:a16="http://schemas.microsoft.com/office/drawing/2014/main" id="{42116D9B-0A42-4602-B2D2-C95BE9F2AE37}"/>
            </a:ext>
          </a:extLst>
        </xdr:cNvPr>
        <xdr:cNvSpPr txBox="1"/>
      </xdr:nvSpPr>
      <xdr:spPr>
        <a:xfrm>
          <a:off x="16357600" y="1386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137523</xdr:rowOff>
    </xdr:from>
    <xdr:to>
      <xdr:col>81</xdr:col>
      <xdr:colOff>101600</xdr:colOff>
      <xdr:row>82</xdr:row>
      <xdr:rowOff>67673</xdr:rowOff>
    </xdr:to>
    <xdr:sp macro="" textlink="">
      <xdr:nvSpPr>
        <xdr:cNvPr id="669" name="楕円 668">
          <a:extLst>
            <a:ext uri="{FF2B5EF4-FFF2-40B4-BE49-F238E27FC236}">
              <a16:creationId xmlns:a16="http://schemas.microsoft.com/office/drawing/2014/main" id="{DD734689-F0CB-445F-BC22-DF84718E8EFC}"/>
            </a:ext>
          </a:extLst>
        </xdr:cNvPr>
        <xdr:cNvSpPr/>
      </xdr:nvSpPr>
      <xdr:spPr>
        <a:xfrm>
          <a:off x="15430500" y="140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5443</xdr:rowOff>
    </xdr:from>
    <xdr:to>
      <xdr:col>85</xdr:col>
      <xdr:colOff>127000</xdr:colOff>
      <xdr:row>82</xdr:row>
      <xdr:rowOff>16873</xdr:rowOff>
    </xdr:to>
    <xdr:cxnSp macro="">
      <xdr:nvCxnSpPr>
        <xdr:cNvPr id="670" name="直線コネクタ 669">
          <a:extLst>
            <a:ext uri="{FF2B5EF4-FFF2-40B4-BE49-F238E27FC236}">
              <a16:creationId xmlns:a16="http://schemas.microsoft.com/office/drawing/2014/main" id="{3963501C-4FF0-4411-8B91-F312FC2E6083}"/>
            </a:ext>
          </a:extLst>
        </xdr:cNvPr>
        <xdr:cNvCxnSpPr/>
      </xdr:nvCxnSpPr>
      <xdr:spPr>
        <a:xfrm flipV="1">
          <a:off x="15481300" y="1406434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83638</xdr:rowOff>
    </xdr:from>
    <xdr:to>
      <xdr:col>76</xdr:col>
      <xdr:colOff>165100</xdr:colOff>
      <xdr:row>82</xdr:row>
      <xdr:rowOff>13788</xdr:rowOff>
    </xdr:to>
    <xdr:sp macro="" textlink="">
      <xdr:nvSpPr>
        <xdr:cNvPr id="671" name="楕円 670">
          <a:extLst>
            <a:ext uri="{FF2B5EF4-FFF2-40B4-BE49-F238E27FC236}">
              <a16:creationId xmlns:a16="http://schemas.microsoft.com/office/drawing/2014/main" id="{2E4E5582-CABD-4DA7-AF01-8A797B604195}"/>
            </a:ext>
          </a:extLst>
        </xdr:cNvPr>
        <xdr:cNvSpPr/>
      </xdr:nvSpPr>
      <xdr:spPr>
        <a:xfrm>
          <a:off x="14541500" y="139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134438</xdr:rowOff>
    </xdr:from>
    <xdr:to>
      <xdr:col>81</xdr:col>
      <xdr:colOff>50800</xdr:colOff>
      <xdr:row>82</xdr:row>
      <xdr:rowOff>16873</xdr:rowOff>
    </xdr:to>
    <xdr:cxnSp macro="">
      <xdr:nvCxnSpPr>
        <xdr:cNvPr id="672" name="直線コネクタ 671">
          <a:extLst>
            <a:ext uri="{FF2B5EF4-FFF2-40B4-BE49-F238E27FC236}">
              <a16:creationId xmlns:a16="http://schemas.microsoft.com/office/drawing/2014/main" id="{317CFDB6-5BF9-42A2-B967-4835240EBB17}"/>
            </a:ext>
          </a:extLst>
        </xdr:cNvPr>
        <xdr:cNvCxnSpPr/>
      </xdr:nvCxnSpPr>
      <xdr:spPr>
        <a:xfrm>
          <a:off x="14592300" y="14021888"/>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60779</xdr:rowOff>
    </xdr:from>
    <xdr:to>
      <xdr:col>72</xdr:col>
      <xdr:colOff>38100</xdr:colOff>
      <xdr:row>81</xdr:row>
      <xdr:rowOff>162379</xdr:rowOff>
    </xdr:to>
    <xdr:sp macro="" textlink="">
      <xdr:nvSpPr>
        <xdr:cNvPr id="673" name="楕円 672">
          <a:extLst>
            <a:ext uri="{FF2B5EF4-FFF2-40B4-BE49-F238E27FC236}">
              <a16:creationId xmlns:a16="http://schemas.microsoft.com/office/drawing/2014/main" id="{2093CC90-FFAF-4AAD-B3D5-A16A84058F8A}"/>
            </a:ext>
          </a:extLst>
        </xdr:cNvPr>
        <xdr:cNvSpPr/>
      </xdr:nvSpPr>
      <xdr:spPr>
        <a:xfrm>
          <a:off x="13652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111579</xdr:rowOff>
    </xdr:from>
    <xdr:to>
      <xdr:col>76</xdr:col>
      <xdr:colOff>114300</xdr:colOff>
      <xdr:row>81</xdr:row>
      <xdr:rowOff>134438</xdr:rowOff>
    </xdr:to>
    <xdr:cxnSp macro="">
      <xdr:nvCxnSpPr>
        <xdr:cNvPr id="674" name="直線コネクタ 673">
          <a:extLst>
            <a:ext uri="{FF2B5EF4-FFF2-40B4-BE49-F238E27FC236}">
              <a16:creationId xmlns:a16="http://schemas.microsoft.com/office/drawing/2014/main" id="{7A186137-F985-4AC6-8E98-89FDBD868C39}"/>
            </a:ext>
          </a:extLst>
        </xdr:cNvPr>
        <xdr:cNvCxnSpPr/>
      </xdr:nvCxnSpPr>
      <xdr:spPr>
        <a:xfrm>
          <a:off x="13703300" y="1399902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10161</xdr:rowOff>
    </xdr:from>
    <xdr:to>
      <xdr:col>67</xdr:col>
      <xdr:colOff>101600</xdr:colOff>
      <xdr:row>78</xdr:row>
      <xdr:rowOff>111761</xdr:rowOff>
    </xdr:to>
    <xdr:sp macro="" textlink="">
      <xdr:nvSpPr>
        <xdr:cNvPr id="675" name="楕円 674">
          <a:extLst>
            <a:ext uri="{FF2B5EF4-FFF2-40B4-BE49-F238E27FC236}">
              <a16:creationId xmlns:a16="http://schemas.microsoft.com/office/drawing/2014/main" id="{E11E480F-D7E4-45A2-A553-55167F287350}"/>
            </a:ext>
          </a:extLst>
        </xdr:cNvPr>
        <xdr:cNvSpPr/>
      </xdr:nvSpPr>
      <xdr:spPr>
        <a:xfrm>
          <a:off x="127635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60961</xdr:rowOff>
    </xdr:from>
    <xdr:to>
      <xdr:col>71</xdr:col>
      <xdr:colOff>177800</xdr:colOff>
      <xdr:row>81</xdr:row>
      <xdr:rowOff>111579</xdr:rowOff>
    </xdr:to>
    <xdr:cxnSp macro="">
      <xdr:nvCxnSpPr>
        <xdr:cNvPr id="676" name="直線コネクタ 675">
          <a:extLst>
            <a:ext uri="{FF2B5EF4-FFF2-40B4-BE49-F238E27FC236}">
              <a16:creationId xmlns:a16="http://schemas.microsoft.com/office/drawing/2014/main" id="{54145D16-2A76-4EE3-82B5-11B1B6E63ED6}"/>
            </a:ext>
          </a:extLst>
        </xdr:cNvPr>
        <xdr:cNvCxnSpPr/>
      </xdr:nvCxnSpPr>
      <xdr:spPr>
        <a:xfrm>
          <a:off x="12814300" y="13434061"/>
          <a:ext cx="889000" cy="5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50635</xdr:rowOff>
    </xdr:from>
    <xdr:ext cx="405111" cy="259045"/>
    <xdr:sp macro="" textlink="">
      <xdr:nvSpPr>
        <xdr:cNvPr id="677" name="n_1aveValue【消防施設】&#10;有形固定資産減価償却率">
          <a:extLst>
            <a:ext uri="{FF2B5EF4-FFF2-40B4-BE49-F238E27FC236}">
              <a16:creationId xmlns:a16="http://schemas.microsoft.com/office/drawing/2014/main" id="{27F8414E-42D9-421F-AC2C-B202D69CFF4E}"/>
            </a:ext>
          </a:extLst>
        </xdr:cNvPr>
        <xdr:cNvSpPr txBox="1"/>
      </xdr:nvSpPr>
      <xdr:spPr>
        <a:xfrm>
          <a:off x="152660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50635</xdr:rowOff>
    </xdr:from>
    <xdr:ext cx="405111" cy="259045"/>
    <xdr:sp macro="" textlink="">
      <xdr:nvSpPr>
        <xdr:cNvPr id="678" name="n_2aveValue【消防施設】&#10;有形固定資産減価償却率">
          <a:extLst>
            <a:ext uri="{FF2B5EF4-FFF2-40B4-BE49-F238E27FC236}">
              <a16:creationId xmlns:a16="http://schemas.microsoft.com/office/drawing/2014/main" id="{0D1FFA75-0CF2-47F1-B1B1-7DAE33C75928}"/>
            </a:ext>
          </a:extLst>
        </xdr:cNvPr>
        <xdr:cNvSpPr txBox="1"/>
      </xdr:nvSpPr>
      <xdr:spPr>
        <a:xfrm>
          <a:off x="14389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156771</xdr:rowOff>
    </xdr:from>
    <xdr:ext cx="405111" cy="259045"/>
    <xdr:sp macro="" textlink="">
      <xdr:nvSpPr>
        <xdr:cNvPr id="679" name="n_3aveValue【消防施設】&#10;有形固定資産減価償却率">
          <a:extLst>
            <a:ext uri="{FF2B5EF4-FFF2-40B4-BE49-F238E27FC236}">
              <a16:creationId xmlns:a16="http://schemas.microsoft.com/office/drawing/2014/main" id="{E4BFF80A-D92B-402C-B9FE-8C55ED47792A}"/>
            </a:ext>
          </a:extLst>
        </xdr:cNvPr>
        <xdr:cNvSpPr txBox="1"/>
      </xdr:nvSpPr>
      <xdr:spPr>
        <a:xfrm>
          <a:off x="1350074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114316</xdr:rowOff>
    </xdr:from>
    <xdr:ext cx="405111" cy="259045"/>
    <xdr:sp macro="" textlink="">
      <xdr:nvSpPr>
        <xdr:cNvPr id="680" name="n_4aveValue【消防施設】&#10;有形固定資産減価償却率">
          <a:extLst>
            <a:ext uri="{FF2B5EF4-FFF2-40B4-BE49-F238E27FC236}">
              <a16:creationId xmlns:a16="http://schemas.microsoft.com/office/drawing/2014/main" id="{ED81F699-1889-4DC7-8E87-43D175C5A93E}"/>
            </a:ext>
          </a:extLst>
        </xdr:cNvPr>
        <xdr:cNvSpPr txBox="1"/>
      </xdr:nvSpPr>
      <xdr:spPr>
        <a:xfrm>
          <a:off x="12611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84200</xdr:rowOff>
    </xdr:from>
    <xdr:ext cx="405111" cy="259045"/>
    <xdr:sp macro="" textlink="">
      <xdr:nvSpPr>
        <xdr:cNvPr id="681" name="n_1mainValue【消防施設】&#10;有形固定資産減価償却率">
          <a:extLst>
            <a:ext uri="{FF2B5EF4-FFF2-40B4-BE49-F238E27FC236}">
              <a16:creationId xmlns:a16="http://schemas.microsoft.com/office/drawing/2014/main" id="{58A36C5A-D3D1-4CFB-AEE2-45AC9C0E959F}"/>
            </a:ext>
          </a:extLst>
        </xdr:cNvPr>
        <xdr:cNvSpPr txBox="1"/>
      </xdr:nvSpPr>
      <xdr:spPr>
        <a:xfrm>
          <a:off x="152660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682" name="n_2mainValue【消防施設】&#10;有形固定資産減価償却率">
          <a:extLst>
            <a:ext uri="{FF2B5EF4-FFF2-40B4-BE49-F238E27FC236}">
              <a16:creationId xmlns:a16="http://schemas.microsoft.com/office/drawing/2014/main" id="{92DD5392-B723-439A-8885-A1CA93F13851}"/>
            </a:ext>
          </a:extLst>
        </xdr:cNvPr>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7456</xdr:rowOff>
    </xdr:from>
    <xdr:ext cx="405111" cy="259045"/>
    <xdr:sp macro="" textlink="">
      <xdr:nvSpPr>
        <xdr:cNvPr id="683" name="n_3mainValue【消防施設】&#10;有形固定資産減価償却率">
          <a:extLst>
            <a:ext uri="{FF2B5EF4-FFF2-40B4-BE49-F238E27FC236}">
              <a16:creationId xmlns:a16="http://schemas.microsoft.com/office/drawing/2014/main" id="{A088F593-B43E-4CF2-9074-29FD75BE045C}"/>
            </a:ext>
          </a:extLst>
        </xdr:cNvPr>
        <xdr:cNvSpPr txBox="1"/>
      </xdr:nvSpPr>
      <xdr:spPr>
        <a:xfrm>
          <a:off x="13500744" y="1372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128288</xdr:rowOff>
    </xdr:from>
    <xdr:ext cx="340478" cy="259045"/>
    <xdr:sp macro="" textlink="">
      <xdr:nvSpPr>
        <xdr:cNvPr id="684" name="n_4mainValue【消防施設】&#10;有形固定資産減価償却率">
          <a:extLst>
            <a:ext uri="{FF2B5EF4-FFF2-40B4-BE49-F238E27FC236}">
              <a16:creationId xmlns:a16="http://schemas.microsoft.com/office/drawing/2014/main" id="{51FD006A-471C-4A4B-92F6-9C940C5045B6}"/>
            </a:ext>
          </a:extLst>
        </xdr:cNvPr>
        <xdr:cNvSpPr txBox="1"/>
      </xdr:nvSpPr>
      <xdr:spPr>
        <a:xfrm>
          <a:off x="12644061" y="13158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1E1646E6-66D7-4F47-A214-9A76ED74847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ED6DA513-7102-4648-BD7E-5D764AFA742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2C54C9B7-3CE1-406C-8C52-17F18533BBD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567448E2-D278-47C7-92CE-C02C936D2FC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1139C361-BB5A-4C54-94FF-3DE7E380FF4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A21A950A-822A-429B-8E78-D6224290C17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09853AA7-E3B3-48A5-AEC8-FCB5710FA23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11D44683-ACDB-4382-892C-506AA1A5678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8C8345C3-B66E-4B40-8EE0-E1F5200996F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0E70C5DF-F2C0-4162-95D2-CF10528773B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a:extLst>
            <a:ext uri="{FF2B5EF4-FFF2-40B4-BE49-F238E27FC236}">
              <a16:creationId xmlns:a16="http://schemas.microsoft.com/office/drawing/2014/main" id="{2B3D9C09-79A8-4631-8B6A-D8FEC574F45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a:extLst>
            <a:ext uri="{FF2B5EF4-FFF2-40B4-BE49-F238E27FC236}">
              <a16:creationId xmlns:a16="http://schemas.microsoft.com/office/drawing/2014/main" id="{69C6B642-C00C-4BB9-9054-0EE04A97418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a:extLst>
            <a:ext uri="{FF2B5EF4-FFF2-40B4-BE49-F238E27FC236}">
              <a16:creationId xmlns:a16="http://schemas.microsoft.com/office/drawing/2014/main" id="{167028E1-551C-4728-ACBC-937E0B7BFEA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a:extLst>
            <a:ext uri="{FF2B5EF4-FFF2-40B4-BE49-F238E27FC236}">
              <a16:creationId xmlns:a16="http://schemas.microsoft.com/office/drawing/2014/main" id="{9292ECA0-1BAD-476B-95E5-86D7C4A2A01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a:extLst>
            <a:ext uri="{FF2B5EF4-FFF2-40B4-BE49-F238E27FC236}">
              <a16:creationId xmlns:a16="http://schemas.microsoft.com/office/drawing/2014/main" id="{1F0B80F0-8BCB-4536-970D-DCA49F4F0BC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a:extLst>
            <a:ext uri="{FF2B5EF4-FFF2-40B4-BE49-F238E27FC236}">
              <a16:creationId xmlns:a16="http://schemas.microsoft.com/office/drawing/2014/main" id="{30390F54-9772-45CC-9DA7-DA9DC2F3976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a:extLst>
            <a:ext uri="{FF2B5EF4-FFF2-40B4-BE49-F238E27FC236}">
              <a16:creationId xmlns:a16="http://schemas.microsoft.com/office/drawing/2014/main" id="{78EB2C6F-19A5-40B6-BCCA-87B320CA84D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a:extLst>
            <a:ext uri="{FF2B5EF4-FFF2-40B4-BE49-F238E27FC236}">
              <a16:creationId xmlns:a16="http://schemas.microsoft.com/office/drawing/2014/main" id="{7BC8FF77-AA26-48F4-98DA-FB463BC5994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a:extLst>
            <a:ext uri="{FF2B5EF4-FFF2-40B4-BE49-F238E27FC236}">
              <a16:creationId xmlns:a16="http://schemas.microsoft.com/office/drawing/2014/main" id="{FEF626CE-6272-4136-89CF-F17E1494B74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a:extLst>
            <a:ext uri="{FF2B5EF4-FFF2-40B4-BE49-F238E27FC236}">
              <a16:creationId xmlns:a16="http://schemas.microsoft.com/office/drawing/2014/main" id="{8FC288A8-176E-48DD-AD30-DC6FF664B1C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34C7A61A-585F-4265-B436-86C98B6436D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94E144E4-21A5-44A1-9E11-F34986023E8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11081D95-3C39-436D-95FF-7BD732FD1E1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708" name="直線コネクタ 707">
          <a:extLst>
            <a:ext uri="{FF2B5EF4-FFF2-40B4-BE49-F238E27FC236}">
              <a16:creationId xmlns:a16="http://schemas.microsoft.com/office/drawing/2014/main" id="{47C2D601-C2AC-40B5-B2F8-A4A767EC4507}"/>
            </a:ext>
          </a:extLst>
        </xdr:cNvPr>
        <xdr:cNvCxnSpPr/>
      </xdr:nvCxnSpPr>
      <xdr:spPr>
        <a:xfrm flipV="1">
          <a:off x="22160864" y="132873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9" name="【消防施設】&#10;一人当たり面積最小値テキスト">
          <a:extLst>
            <a:ext uri="{FF2B5EF4-FFF2-40B4-BE49-F238E27FC236}">
              <a16:creationId xmlns:a16="http://schemas.microsoft.com/office/drawing/2014/main" id="{62FF7C9A-31E6-4506-9BEA-EFF1EE48EB33}"/>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0" name="直線コネクタ 709">
          <a:extLst>
            <a:ext uri="{FF2B5EF4-FFF2-40B4-BE49-F238E27FC236}">
              <a16:creationId xmlns:a16="http://schemas.microsoft.com/office/drawing/2014/main" id="{CD24B06A-672E-4732-9A67-F47447BF8931}"/>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711" name="【消防施設】&#10;一人当たり面積最大値テキスト">
          <a:extLst>
            <a:ext uri="{FF2B5EF4-FFF2-40B4-BE49-F238E27FC236}">
              <a16:creationId xmlns:a16="http://schemas.microsoft.com/office/drawing/2014/main" id="{3CDE0771-8802-456E-818C-8D3EA26D632D}"/>
            </a:ext>
          </a:extLst>
        </xdr:cNvPr>
        <xdr:cNvSpPr txBox="1"/>
      </xdr:nvSpPr>
      <xdr:spPr>
        <a:xfrm>
          <a:off x="22199600" y="1306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712" name="直線コネクタ 711">
          <a:extLst>
            <a:ext uri="{FF2B5EF4-FFF2-40B4-BE49-F238E27FC236}">
              <a16:creationId xmlns:a16="http://schemas.microsoft.com/office/drawing/2014/main" id="{3D829EF7-36C9-40A1-8EDA-FB1B4AAD865D}"/>
            </a:ext>
          </a:extLst>
        </xdr:cNvPr>
        <xdr:cNvCxnSpPr/>
      </xdr:nvCxnSpPr>
      <xdr:spPr>
        <a:xfrm>
          <a:off x="22072600" y="1328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93363</xdr:rowOff>
    </xdr:from>
    <xdr:ext cx="469744" cy="259045"/>
    <xdr:sp macro="" textlink="">
      <xdr:nvSpPr>
        <xdr:cNvPr id="713" name="【消防施設】&#10;一人当たり面積平均値テキスト">
          <a:extLst>
            <a:ext uri="{FF2B5EF4-FFF2-40B4-BE49-F238E27FC236}">
              <a16:creationId xmlns:a16="http://schemas.microsoft.com/office/drawing/2014/main" id="{1BCC7326-386E-4D32-ABB2-AC7F88D866D0}"/>
            </a:ext>
          </a:extLst>
        </xdr:cNvPr>
        <xdr:cNvSpPr txBox="1"/>
      </xdr:nvSpPr>
      <xdr:spPr>
        <a:xfrm>
          <a:off x="22199600" y="1449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714" name="フローチャート: 判断 713">
          <a:extLst>
            <a:ext uri="{FF2B5EF4-FFF2-40B4-BE49-F238E27FC236}">
              <a16:creationId xmlns:a16="http://schemas.microsoft.com/office/drawing/2014/main" id="{8EB361F8-62C1-4529-B8F4-D1798913E715}"/>
            </a:ext>
          </a:extLst>
        </xdr:cNvPr>
        <xdr:cNvSpPr/>
      </xdr:nvSpPr>
      <xdr:spPr>
        <a:xfrm>
          <a:off x="22110700" y="1451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715" name="フローチャート: 判断 714">
          <a:extLst>
            <a:ext uri="{FF2B5EF4-FFF2-40B4-BE49-F238E27FC236}">
              <a16:creationId xmlns:a16="http://schemas.microsoft.com/office/drawing/2014/main" id="{98E5DC61-27B9-487D-906C-22468F8169A2}"/>
            </a:ext>
          </a:extLst>
        </xdr:cNvPr>
        <xdr:cNvSpPr/>
      </xdr:nvSpPr>
      <xdr:spPr>
        <a:xfrm>
          <a:off x="21272500" y="145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716" name="フローチャート: 判断 715">
          <a:extLst>
            <a:ext uri="{FF2B5EF4-FFF2-40B4-BE49-F238E27FC236}">
              <a16:creationId xmlns:a16="http://schemas.microsoft.com/office/drawing/2014/main" id="{4CA0AD28-3134-4FF2-93B1-048FBF09C191}"/>
            </a:ext>
          </a:extLst>
        </xdr:cNvPr>
        <xdr:cNvSpPr/>
      </xdr:nvSpPr>
      <xdr:spPr>
        <a:xfrm>
          <a:off x="20383500" y="1453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717" name="フローチャート: 判断 716">
          <a:extLst>
            <a:ext uri="{FF2B5EF4-FFF2-40B4-BE49-F238E27FC236}">
              <a16:creationId xmlns:a16="http://schemas.microsoft.com/office/drawing/2014/main" id="{767FA58C-9602-4C3B-BF65-200852BB0DF5}"/>
            </a:ext>
          </a:extLst>
        </xdr:cNvPr>
        <xdr:cNvSpPr/>
      </xdr:nvSpPr>
      <xdr:spPr>
        <a:xfrm>
          <a:off x="19494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718" name="フローチャート: 判断 717">
          <a:extLst>
            <a:ext uri="{FF2B5EF4-FFF2-40B4-BE49-F238E27FC236}">
              <a16:creationId xmlns:a16="http://schemas.microsoft.com/office/drawing/2014/main" id="{0A16DA35-E327-4639-9AF6-B0A16CEC207A}"/>
            </a:ext>
          </a:extLst>
        </xdr:cNvPr>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5C301E8B-D85D-4224-8D92-FFDFFB33225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2FE1C884-2B4E-450B-A02F-653A36BCD1B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D863BF75-E3BD-4024-A336-14F5C43A506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6F06063-B03C-438D-9483-8E8CB072E22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88D712B6-D838-4220-B1E5-66345D97926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34925</xdr:rowOff>
    </xdr:from>
    <xdr:to>
      <xdr:col>116</xdr:col>
      <xdr:colOff>114300</xdr:colOff>
      <xdr:row>77</xdr:row>
      <xdr:rowOff>136525</xdr:rowOff>
    </xdr:to>
    <xdr:sp macro="" textlink="">
      <xdr:nvSpPr>
        <xdr:cNvPr id="724" name="楕円 723">
          <a:extLst>
            <a:ext uri="{FF2B5EF4-FFF2-40B4-BE49-F238E27FC236}">
              <a16:creationId xmlns:a16="http://schemas.microsoft.com/office/drawing/2014/main" id="{1E8E3707-5FDC-4C35-9D62-653950A03050}"/>
            </a:ext>
          </a:extLst>
        </xdr:cNvPr>
        <xdr:cNvSpPr/>
      </xdr:nvSpPr>
      <xdr:spPr>
        <a:xfrm>
          <a:off x="22110700" y="132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76</xdr:row>
      <xdr:rowOff>159402</xdr:rowOff>
    </xdr:from>
    <xdr:ext cx="469744" cy="259045"/>
    <xdr:sp macro="" textlink="">
      <xdr:nvSpPr>
        <xdr:cNvPr id="725" name="【消防施設】&#10;一人当たり面積該当値テキスト">
          <a:extLst>
            <a:ext uri="{FF2B5EF4-FFF2-40B4-BE49-F238E27FC236}">
              <a16:creationId xmlns:a16="http://schemas.microsoft.com/office/drawing/2014/main" id="{B7A3FFB6-B813-43D9-94A4-E1148EADAF2B}"/>
            </a:ext>
          </a:extLst>
        </xdr:cNvPr>
        <xdr:cNvSpPr txBox="1"/>
      </xdr:nvSpPr>
      <xdr:spPr>
        <a:xfrm>
          <a:off x="22199600" y="1318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55880</xdr:rowOff>
    </xdr:from>
    <xdr:to>
      <xdr:col>112</xdr:col>
      <xdr:colOff>38100</xdr:colOff>
      <xdr:row>77</xdr:row>
      <xdr:rowOff>157480</xdr:rowOff>
    </xdr:to>
    <xdr:sp macro="" textlink="">
      <xdr:nvSpPr>
        <xdr:cNvPr id="726" name="楕円 725">
          <a:extLst>
            <a:ext uri="{FF2B5EF4-FFF2-40B4-BE49-F238E27FC236}">
              <a16:creationId xmlns:a16="http://schemas.microsoft.com/office/drawing/2014/main" id="{E05718E0-B5A9-4862-B585-A8BC452A0136}"/>
            </a:ext>
          </a:extLst>
        </xdr:cNvPr>
        <xdr:cNvSpPr/>
      </xdr:nvSpPr>
      <xdr:spPr>
        <a:xfrm>
          <a:off x="212725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85725</xdr:rowOff>
    </xdr:from>
    <xdr:to>
      <xdr:col>116</xdr:col>
      <xdr:colOff>63500</xdr:colOff>
      <xdr:row>77</xdr:row>
      <xdr:rowOff>106680</xdr:rowOff>
    </xdr:to>
    <xdr:cxnSp macro="">
      <xdr:nvCxnSpPr>
        <xdr:cNvPr id="727" name="直線コネクタ 726">
          <a:extLst>
            <a:ext uri="{FF2B5EF4-FFF2-40B4-BE49-F238E27FC236}">
              <a16:creationId xmlns:a16="http://schemas.microsoft.com/office/drawing/2014/main" id="{37AD2138-E585-463A-9DC6-5B0C65F5F9E6}"/>
            </a:ext>
          </a:extLst>
        </xdr:cNvPr>
        <xdr:cNvCxnSpPr/>
      </xdr:nvCxnSpPr>
      <xdr:spPr>
        <a:xfrm flipV="1">
          <a:off x="21323300" y="1328737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88264</xdr:rowOff>
    </xdr:from>
    <xdr:to>
      <xdr:col>107</xdr:col>
      <xdr:colOff>101600</xdr:colOff>
      <xdr:row>78</xdr:row>
      <xdr:rowOff>18414</xdr:rowOff>
    </xdr:to>
    <xdr:sp macro="" textlink="">
      <xdr:nvSpPr>
        <xdr:cNvPr id="728" name="楕円 727">
          <a:extLst>
            <a:ext uri="{FF2B5EF4-FFF2-40B4-BE49-F238E27FC236}">
              <a16:creationId xmlns:a16="http://schemas.microsoft.com/office/drawing/2014/main" id="{93A00FB5-B2D6-4A66-B763-29E1528DDBB8}"/>
            </a:ext>
          </a:extLst>
        </xdr:cNvPr>
        <xdr:cNvSpPr/>
      </xdr:nvSpPr>
      <xdr:spPr>
        <a:xfrm>
          <a:off x="20383500" y="1328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106680</xdr:rowOff>
    </xdr:from>
    <xdr:to>
      <xdr:col>111</xdr:col>
      <xdr:colOff>177800</xdr:colOff>
      <xdr:row>77</xdr:row>
      <xdr:rowOff>139064</xdr:rowOff>
    </xdr:to>
    <xdr:cxnSp macro="">
      <xdr:nvCxnSpPr>
        <xdr:cNvPr id="729" name="直線コネクタ 728">
          <a:extLst>
            <a:ext uri="{FF2B5EF4-FFF2-40B4-BE49-F238E27FC236}">
              <a16:creationId xmlns:a16="http://schemas.microsoft.com/office/drawing/2014/main" id="{C2942E32-697D-469A-9166-897FEAAB30B5}"/>
            </a:ext>
          </a:extLst>
        </xdr:cNvPr>
        <xdr:cNvCxnSpPr/>
      </xdr:nvCxnSpPr>
      <xdr:spPr>
        <a:xfrm flipV="1">
          <a:off x="20434300" y="133083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133986</xdr:rowOff>
    </xdr:from>
    <xdr:to>
      <xdr:col>102</xdr:col>
      <xdr:colOff>165100</xdr:colOff>
      <xdr:row>78</xdr:row>
      <xdr:rowOff>64136</xdr:rowOff>
    </xdr:to>
    <xdr:sp macro="" textlink="">
      <xdr:nvSpPr>
        <xdr:cNvPr id="730" name="楕円 729">
          <a:extLst>
            <a:ext uri="{FF2B5EF4-FFF2-40B4-BE49-F238E27FC236}">
              <a16:creationId xmlns:a16="http://schemas.microsoft.com/office/drawing/2014/main" id="{C4B014C5-44FD-43B2-B141-003EF4D7DF4F}"/>
            </a:ext>
          </a:extLst>
        </xdr:cNvPr>
        <xdr:cNvSpPr/>
      </xdr:nvSpPr>
      <xdr:spPr>
        <a:xfrm>
          <a:off x="19494500" y="1333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77</xdr:row>
      <xdr:rowOff>139064</xdr:rowOff>
    </xdr:from>
    <xdr:to>
      <xdr:col>107</xdr:col>
      <xdr:colOff>50800</xdr:colOff>
      <xdr:row>78</xdr:row>
      <xdr:rowOff>13336</xdr:rowOff>
    </xdr:to>
    <xdr:cxnSp macro="">
      <xdr:nvCxnSpPr>
        <xdr:cNvPr id="731" name="直線コネクタ 730">
          <a:extLst>
            <a:ext uri="{FF2B5EF4-FFF2-40B4-BE49-F238E27FC236}">
              <a16:creationId xmlns:a16="http://schemas.microsoft.com/office/drawing/2014/main" id="{B6A06199-466F-4BDB-ADED-CC47B663A285}"/>
            </a:ext>
          </a:extLst>
        </xdr:cNvPr>
        <xdr:cNvCxnSpPr/>
      </xdr:nvCxnSpPr>
      <xdr:spPr>
        <a:xfrm flipV="1">
          <a:off x="19545300" y="1334071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76836</xdr:rowOff>
    </xdr:from>
    <xdr:to>
      <xdr:col>98</xdr:col>
      <xdr:colOff>38100</xdr:colOff>
      <xdr:row>81</xdr:row>
      <xdr:rowOff>6986</xdr:rowOff>
    </xdr:to>
    <xdr:sp macro="" textlink="">
      <xdr:nvSpPr>
        <xdr:cNvPr id="732" name="楕円 731">
          <a:extLst>
            <a:ext uri="{FF2B5EF4-FFF2-40B4-BE49-F238E27FC236}">
              <a16:creationId xmlns:a16="http://schemas.microsoft.com/office/drawing/2014/main" id="{9ECCB2F5-AB4B-4620-A0BD-ABC783F58F59}"/>
            </a:ext>
          </a:extLst>
        </xdr:cNvPr>
        <xdr:cNvSpPr/>
      </xdr:nvSpPr>
      <xdr:spPr>
        <a:xfrm>
          <a:off x="18605500" y="1379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13336</xdr:rowOff>
    </xdr:from>
    <xdr:to>
      <xdr:col>102</xdr:col>
      <xdr:colOff>114300</xdr:colOff>
      <xdr:row>80</xdr:row>
      <xdr:rowOff>127636</xdr:rowOff>
    </xdr:to>
    <xdr:cxnSp macro="">
      <xdr:nvCxnSpPr>
        <xdr:cNvPr id="733" name="直線コネクタ 732">
          <a:extLst>
            <a:ext uri="{FF2B5EF4-FFF2-40B4-BE49-F238E27FC236}">
              <a16:creationId xmlns:a16="http://schemas.microsoft.com/office/drawing/2014/main" id="{7BF401BA-F1E3-4490-BE82-EAE4604CB01E}"/>
            </a:ext>
          </a:extLst>
        </xdr:cNvPr>
        <xdr:cNvCxnSpPr/>
      </xdr:nvCxnSpPr>
      <xdr:spPr>
        <a:xfrm flipV="1">
          <a:off x="18656300" y="13386436"/>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47641</xdr:rowOff>
    </xdr:from>
    <xdr:ext cx="469744" cy="259045"/>
    <xdr:sp macro="" textlink="">
      <xdr:nvSpPr>
        <xdr:cNvPr id="734" name="n_1aveValue【消防施設】&#10;一人当たり面積">
          <a:extLst>
            <a:ext uri="{FF2B5EF4-FFF2-40B4-BE49-F238E27FC236}">
              <a16:creationId xmlns:a16="http://schemas.microsoft.com/office/drawing/2014/main" id="{C0F9EBD2-EFA7-4247-BF8C-7B97ECA77DB3}"/>
            </a:ext>
          </a:extLst>
        </xdr:cNvPr>
        <xdr:cNvSpPr txBox="1"/>
      </xdr:nvSpPr>
      <xdr:spPr>
        <a:xfrm>
          <a:off x="21075727" y="1462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735" name="n_2aveValue【消防施設】&#10;一人当たり面積">
          <a:extLst>
            <a:ext uri="{FF2B5EF4-FFF2-40B4-BE49-F238E27FC236}">
              <a16:creationId xmlns:a16="http://schemas.microsoft.com/office/drawing/2014/main" id="{46BE81A2-B592-445B-BE74-9B0CFC31E304}"/>
            </a:ext>
          </a:extLst>
        </xdr:cNvPr>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30497</xdr:rowOff>
    </xdr:from>
    <xdr:ext cx="469744" cy="259045"/>
    <xdr:sp macro="" textlink="">
      <xdr:nvSpPr>
        <xdr:cNvPr id="736" name="n_3aveValue【消防施設】&#10;一人当たり面積">
          <a:extLst>
            <a:ext uri="{FF2B5EF4-FFF2-40B4-BE49-F238E27FC236}">
              <a16:creationId xmlns:a16="http://schemas.microsoft.com/office/drawing/2014/main" id="{2E4D3CA8-0B1A-4695-8F84-2F1EBB55D0C4}"/>
            </a:ext>
          </a:extLst>
        </xdr:cNvPr>
        <xdr:cNvSpPr txBox="1"/>
      </xdr:nvSpPr>
      <xdr:spPr>
        <a:xfrm>
          <a:off x="19310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59072</xdr:rowOff>
    </xdr:from>
    <xdr:ext cx="469744" cy="259045"/>
    <xdr:sp macro="" textlink="">
      <xdr:nvSpPr>
        <xdr:cNvPr id="737" name="n_4aveValue【消防施設】&#10;一人当たり面積">
          <a:extLst>
            <a:ext uri="{FF2B5EF4-FFF2-40B4-BE49-F238E27FC236}">
              <a16:creationId xmlns:a16="http://schemas.microsoft.com/office/drawing/2014/main" id="{97331AA6-E207-4392-9A63-DD2184B297BB}"/>
            </a:ext>
          </a:extLst>
        </xdr:cNvPr>
        <xdr:cNvSpPr txBox="1"/>
      </xdr:nvSpPr>
      <xdr:spPr>
        <a:xfrm>
          <a:off x="18421427"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2557</xdr:rowOff>
    </xdr:from>
    <xdr:ext cx="469744" cy="259045"/>
    <xdr:sp macro="" textlink="">
      <xdr:nvSpPr>
        <xdr:cNvPr id="738" name="n_1mainValue【消防施設】&#10;一人当たり面積">
          <a:extLst>
            <a:ext uri="{FF2B5EF4-FFF2-40B4-BE49-F238E27FC236}">
              <a16:creationId xmlns:a16="http://schemas.microsoft.com/office/drawing/2014/main" id="{F965AC67-CF35-43F5-9765-92F80EC95BCF}"/>
            </a:ext>
          </a:extLst>
        </xdr:cNvPr>
        <xdr:cNvSpPr txBox="1"/>
      </xdr:nvSpPr>
      <xdr:spPr>
        <a:xfrm>
          <a:off x="21075727" y="1303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34941</xdr:rowOff>
    </xdr:from>
    <xdr:ext cx="469744" cy="259045"/>
    <xdr:sp macro="" textlink="">
      <xdr:nvSpPr>
        <xdr:cNvPr id="739" name="n_2mainValue【消防施設】&#10;一人当たり面積">
          <a:extLst>
            <a:ext uri="{FF2B5EF4-FFF2-40B4-BE49-F238E27FC236}">
              <a16:creationId xmlns:a16="http://schemas.microsoft.com/office/drawing/2014/main" id="{257E6F7F-0521-44A7-8C35-2E6E5B835068}"/>
            </a:ext>
          </a:extLst>
        </xdr:cNvPr>
        <xdr:cNvSpPr txBox="1"/>
      </xdr:nvSpPr>
      <xdr:spPr>
        <a:xfrm>
          <a:off x="20199427" y="1306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80663</xdr:rowOff>
    </xdr:from>
    <xdr:ext cx="469744" cy="259045"/>
    <xdr:sp macro="" textlink="">
      <xdr:nvSpPr>
        <xdr:cNvPr id="740" name="n_3mainValue【消防施設】&#10;一人当たり面積">
          <a:extLst>
            <a:ext uri="{FF2B5EF4-FFF2-40B4-BE49-F238E27FC236}">
              <a16:creationId xmlns:a16="http://schemas.microsoft.com/office/drawing/2014/main" id="{8822C333-FB86-4508-A5B5-2BFE266920A5}"/>
            </a:ext>
          </a:extLst>
        </xdr:cNvPr>
        <xdr:cNvSpPr txBox="1"/>
      </xdr:nvSpPr>
      <xdr:spPr>
        <a:xfrm>
          <a:off x="19310427" y="1311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23513</xdr:rowOff>
    </xdr:from>
    <xdr:ext cx="469744" cy="259045"/>
    <xdr:sp macro="" textlink="">
      <xdr:nvSpPr>
        <xdr:cNvPr id="741" name="n_4mainValue【消防施設】&#10;一人当たり面積">
          <a:extLst>
            <a:ext uri="{FF2B5EF4-FFF2-40B4-BE49-F238E27FC236}">
              <a16:creationId xmlns:a16="http://schemas.microsoft.com/office/drawing/2014/main" id="{A3E4B6F9-59A1-4B8A-8881-F1DE36CAAB7F}"/>
            </a:ext>
          </a:extLst>
        </xdr:cNvPr>
        <xdr:cNvSpPr txBox="1"/>
      </xdr:nvSpPr>
      <xdr:spPr>
        <a:xfrm>
          <a:off x="18421427" y="1356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EB6EEB0E-272E-4467-9CC2-08D107E7654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7302B821-F56A-4E0B-9E3D-536E596080E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F1DFC6A9-42CD-486F-8E2A-BF4AB209459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AB325EA1-A72E-4608-BBE2-8D59D46FD8A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BF01E665-EDB2-4A98-820D-D36B89FC891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3EF18447-8746-4CB8-BFAF-6E1136A483F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9085F2C9-9649-4C6A-8C1D-D64767065BF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27E5FBED-96F8-4B0D-8482-CBF409B2498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A9526DD6-5D1D-43E3-8F54-6F47BCFA22F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8C042B5F-A5D7-49E9-AA06-E5E619C1824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A6396677-788C-4EAB-84B2-BA9ACAB4572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7D2AE07D-F03A-4621-B63B-1FE4C721232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D2C4C933-356E-4008-A1D0-20450A73E2D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92E35798-B8AA-48BF-812C-D9CF8AAD411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33808279-50D6-4DF9-AD0B-C40183D6A99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A449BF65-CC66-4503-9F42-07A651CA161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F230652E-4614-4737-8CFF-06C69FC1149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0FB13090-CE36-46C4-A271-7BE2EB3589B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733DB740-D9DE-4097-AD4A-CEC9F7D89CA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55AB7307-F89C-4F73-AD49-F9E0FE59F2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A17110A4-1069-4662-A5EF-4A664C2C99F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130A620D-D899-444F-8249-65EDE6688DF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5B81CCF6-255D-43E2-A64D-66391C05859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EA75145F-D329-4625-87B3-31751F2B828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E2EEDEA8-6E26-4E2C-BA8C-5B355A876A6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67" name="直線コネクタ 766">
          <a:extLst>
            <a:ext uri="{FF2B5EF4-FFF2-40B4-BE49-F238E27FC236}">
              <a16:creationId xmlns:a16="http://schemas.microsoft.com/office/drawing/2014/main" id="{CB5BFA15-D796-4825-9D31-A3059D0EE597}"/>
            </a:ext>
          </a:extLst>
        </xdr:cNvPr>
        <xdr:cNvCxnSpPr/>
      </xdr:nvCxnSpPr>
      <xdr:spPr>
        <a:xfrm flipV="1">
          <a:off x="16318864" y="1716568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68" name="【庁舎】&#10;有形固定資産減価償却率最小値テキスト">
          <a:extLst>
            <a:ext uri="{FF2B5EF4-FFF2-40B4-BE49-F238E27FC236}">
              <a16:creationId xmlns:a16="http://schemas.microsoft.com/office/drawing/2014/main" id="{2D224696-AE8E-437D-9ECE-25F2EA1D269C}"/>
            </a:ext>
          </a:extLst>
        </xdr:cNvPr>
        <xdr:cNvSpPr txBox="1"/>
      </xdr:nvSpPr>
      <xdr:spPr>
        <a:xfrm>
          <a:off x="16357600" y="1869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69" name="直線コネクタ 768">
          <a:extLst>
            <a:ext uri="{FF2B5EF4-FFF2-40B4-BE49-F238E27FC236}">
              <a16:creationId xmlns:a16="http://schemas.microsoft.com/office/drawing/2014/main" id="{8F46EFBF-B976-4B40-A913-DF3A9106B990}"/>
            </a:ext>
          </a:extLst>
        </xdr:cNvPr>
        <xdr:cNvCxnSpPr/>
      </xdr:nvCxnSpPr>
      <xdr:spPr>
        <a:xfrm>
          <a:off x="16230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70" name="【庁舎】&#10;有形固定資産減価償却率最大値テキスト">
          <a:extLst>
            <a:ext uri="{FF2B5EF4-FFF2-40B4-BE49-F238E27FC236}">
              <a16:creationId xmlns:a16="http://schemas.microsoft.com/office/drawing/2014/main" id="{266D0211-72F3-4333-900A-78581A78B828}"/>
            </a:ext>
          </a:extLst>
        </xdr:cNvPr>
        <xdr:cNvSpPr txBox="1"/>
      </xdr:nvSpPr>
      <xdr:spPr>
        <a:xfrm>
          <a:off x="16357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71" name="直線コネクタ 770">
          <a:extLst>
            <a:ext uri="{FF2B5EF4-FFF2-40B4-BE49-F238E27FC236}">
              <a16:creationId xmlns:a16="http://schemas.microsoft.com/office/drawing/2014/main" id="{7F02729B-56EF-4713-B06D-762991DCF16D}"/>
            </a:ext>
          </a:extLst>
        </xdr:cNvPr>
        <xdr:cNvCxnSpPr/>
      </xdr:nvCxnSpPr>
      <xdr:spPr>
        <a:xfrm>
          <a:off x="16230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95629</xdr:rowOff>
    </xdr:from>
    <xdr:ext cx="405111" cy="259045"/>
    <xdr:sp macro="" textlink="">
      <xdr:nvSpPr>
        <xdr:cNvPr id="772" name="【庁舎】&#10;有形固定資産減価償却率平均値テキスト">
          <a:extLst>
            <a:ext uri="{FF2B5EF4-FFF2-40B4-BE49-F238E27FC236}">
              <a16:creationId xmlns:a16="http://schemas.microsoft.com/office/drawing/2014/main" id="{5E697B0F-B5A4-47A1-80BA-6BB8D4C6B5BC}"/>
            </a:ext>
          </a:extLst>
        </xdr:cNvPr>
        <xdr:cNvSpPr txBox="1"/>
      </xdr:nvSpPr>
      <xdr:spPr>
        <a:xfrm>
          <a:off x="16357600" y="17754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73" name="フローチャート: 判断 772">
          <a:extLst>
            <a:ext uri="{FF2B5EF4-FFF2-40B4-BE49-F238E27FC236}">
              <a16:creationId xmlns:a16="http://schemas.microsoft.com/office/drawing/2014/main" id="{54B7C0E9-7BE6-417F-B5D3-11ADD5F5A1E5}"/>
            </a:ext>
          </a:extLst>
        </xdr:cNvPr>
        <xdr:cNvSpPr/>
      </xdr:nvSpPr>
      <xdr:spPr>
        <a:xfrm>
          <a:off x="162687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74" name="フローチャート: 判断 773">
          <a:extLst>
            <a:ext uri="{FF2B5EF4-FFF2-40B4-BE49-F238E27FC236}">
              <a16:creationId xmlns:a16="http://schemas.microsoft.com/office/drawing/2014/main" id="{390D14E4-7443-4B09-A033-5B5B40B78232}"/>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775" name="フローチャート: 判断 774">
          <a:extLst>
            <a:ext uri="{FF2B5EF4-FFF2-40B4-BE49-F238E27FC236}">
              <a16:creationId xmlns:a16="http://schemas.microsoft.com/office/drawing/2014/main" id="{DC3C3ADD-0966-454F-B8F0-82F3AF5DE7EB}"/>
            </a:ext>
          </a:extLst>
        </xdr:cNvPr>
        <xdr:cNvSpPr/>
      </xdr:nvSpPr>
      <xdr:spPr>
        <a:xfrm>
          <a:off x="14541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776" name="フローチャート: 判断 775">
          <a:extLst>
            <a:ext uri="{FF2B5EF4-FFF2-40B4-BE49-F238E27FC236}">
              <a16:creationId xmlns:a16="http://schemas.microsoft.com/office/drawing/2014/main" id="{F2577DA9-E492-44CC-808E-791A5A671589}"/>
            </a:ext>
          </a:extLst>
        </xdr:cNvPr>
        <xdr:cNvSpPr/>
      </xdr:nvSpPr>
      <xdr:spPr>
        <a:xfrm>
          <a:off x="13652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777" name="フローチャート: 判断 776">
          <a:extLst>
            <a:ext uri="{FF2B5EF4-FFF2-40B4-BE49-F238E27FC236}">
              <a16:creationId xmlns:a16="http://schemas.microsoft.com/office/drawing/2014/main" id="{0866D263-2120-410E-8980-43025609B84B}"/>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A37BD5ED-15D2-4C69-96BA-F60333E55E1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6B9BFF7A-06A6-4EBF-9052-22636D6D811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F2AEEF13-6132-4C2A-A79C-AA3E5DB4181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ECA0C048-0C20-4198-9642-DCB1D129FD9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E02CD96C-2C45-4A88-9547-EE7820E5894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159294</xdr:rowOff>
    </xdr:from>
    <xdr:to>
      <xdr:col>85</xdr:col>
      <xdr:colOff>177800</xdr:colOff>
      <xdr:row>107</xdr:row>
      <xdr:rowOff>89444</xdr:rowOff>
    </xdr:to>
    <xdr:sp macro="" textlink="">
      <xdr:nvSpPr>
        <xdr:cNvPr id="783" name="楕円 782">
          <a:extLst>
            <a:ext uri="{FF2B5EF4-FFF2-40B4-BE49-F238E27FC236}">
              <a16:creationId xmlns:a16="http://schemas.microsoft.com/office/drawing/2014/main" id="{EC142B31-3CAB-48F8-97B6-B3C73626B3E8}"/>
            </a:ext>
          </a:extLst>
        </xdr:cNvPr>
        <xdr:cNvSpPr/>
      </xdr:nvSpPr>
      <xdr:spPr>
        <a:xfrm>
          <a:off x="162687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137721</xdr:rowOff>
    </xdr:from>
    <xdr:ext cx="405111" cy="259045"/>
    <xdr:sp macro="" textlink="">
      <xdr:nvSpPr>
        <xdr:cNvPr id="784" name="【庁舎】&#10;有形固定資産減価償却率該当値テキスト">
          <a:extLst>
            <a:ext uri="{FF2B5EF4-FFF2-40B4-BE49-F238E27FC236}">
              <a16:creationId xmlns:a16="http://schemas.microsoft.com/office/drawing/2014/main" id="{BAFCC6FE-01FA-4A28-AD9C-43DFC42BD6B7}"/>
            </a:ext>
          </a:extLst>
        </xdr:cNvPr>
        <xdr:cNvSpPr txBox="1"/>
      </xdr:nvSpPr>
      <xdr:spPr>
        <a:xfrm>
          <a:off x="16357600"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98879</xdr:rowOff>
    </xdr:from>
    <xdr:to>
      <xdr:col>81</xdr:col>
      <xdr:colOff>101600</xdr:colOff>
      <xdr:row>107</xdr:row>
      <xdr:rowOff>29029</xdr:rowOff>
    </xdr:to>
    <xdr:sp macro="" textlink="">
      <xdr:nvSpPr>
        <xdr:cNvPr id="785" name="楕円 784">
          <a:extLst>
            <a:ext uri="{FF2B5EF4-FFF2-40B4-BE49-F238E27FC236}">
              <a16:creationId xmlns:a16="http://schemas.microsoft.com/office/drawing/2014/main" id="{BCE22DA3-A7A1-4CAE-8505-1E500FD0912B}"/>
            </a:ext>
          </a:extLst>
        </xdr:cNvPr>
        <xdr:cNvSpPr/>
      </xdr:nvSpPr>
      <xdr:spPr>
        <a:xfrm>
          <a:off x="15430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149679</xdr:rowOff>
    </xdr:from>
    <xdr:to>
      <xdr:col>85</xdr:col>
      <xdr:colOff>127000</xdr:colOff>
      <xdr:row>107</xdr:row>
      <xdr:rowOff>38644</xdr:rowOff>
    </xdr:to>
    <xdr:cxnSp macro="">
      <xdr:nvCxnSpPr>
        <xdr:cNvPr id="786" name="直線コネクタ 785">
          <a:extLst>
            <a:ext uri="{FF2B5EF4-FFF2-40B4-BE49-F238E27FC236}">
              <a16:creationId xmlns:a16="http://schemas.microsoft.com/office/drawing/2014/main" id="{2F0E9178-8BC8-486B-BFCF-93139805CF63}"/>
            </a:ext>
          </a:extLst>
        </xdr:cNvPr>
        <xdr:cNvCxnSpPr/>
      </xdr:nvCxnSpPr>
      <xdr:spPr>
        <a:xfrm>
          <a:off x="15481300" y="18323379"/>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787" name="楕円 786">
          <a:extLst>
            <a:ext uri="{FF2B5EF4-FFF2-40B4-BE49-F238E27FC236}">
              <a16:creationId xmlns:a16="http://schemas.microsoft.com/office/drawing/2014/main" id="{E74A4D58-AED7-4EDC-A61B-B1EB4489E68E}"/>
            </a:ext>
          </a:extLst>
        </xdr:cNvPr>
        <xdr:cNvSpPr/>
      </xdr:nvSpPr>
      <xdr:spPr>
        <a:xfrm>
          <a:off x="14541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112123</xdr:rowOff>
    </xdr:from>
    <xdr:to>
      <xdr:col>81</xdr:col>
      <xdr:colOff>50800</xdr:colOff>
      <xdr:row>106</xdr:row>
      <xdr:rowOff>149679</xdr:rowOff>
    </xdr:to>
    <xdr:cxnSp macro="">
      <xdr:nvCxnSpPr>
        <xdr:cNvPr id="788" name="直線コネクタ 787">
          <a:extLst>
            <a:ext uri="{FF2B5EF4-FFF2-40B4-BE49-F238E27FC236}">
              <a16:creationId xmlns:a16="http://schemas.microsoft.com/office/drawing/2014/main" id="{DCA3F6AF-7F30-4938-9D6D-CCC169ADEB23}"/>
            </a:ext>
          </a:extLst>
        </xdr:cNvPr>
        <xdr:cNvCxnSpPr/>
      </xdr:nvCxnSpPr>
      <xdr:spPr>
        <a:xfrm>
          <a:off x="14592300" y="1828582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59689</xdr:rowOff>
    </xdr:from>
    <xdr:to>
      <xdr:col>72</xdr:col>
      <xdr:colOff>38100</xdr:colOff>
      <xdr:row>106</xdr:row>
      <xdr:rowOff>161289</xdr:rowOff>
    </xdr:to>
    <xdr:sp macro="" textlink="">
      <xdr:nvSpPr>
        <xdr:cNvPr id="789" name="楕円 788">
          <a:extLst>
            <a:ext uri="{FF2B5EF4-FFF2-40B4-BE49-F238E27FC236}">
              <a16:creationId xmlns:a16="http://schemas.microsoft.com/office/drawing/2014/main" id="{E1E1CBCA-37A9-4C3F-BD2F-FDC23E0B7EF5}"/>
            </a:ext>
          </a:extLst>
        </xdr:cNvPr>
        <xdr:cNvSpPr/>
      </xdr:nvSpPr>
      <xdr:spPr>
        <a:xfrm>
          <a:off x="13652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110489</xdr:rowOff>
    </xdr:from>
    <xdr:to>
      <xdr:col>76</xdr:col>
      <xdr:colOff>114300</xdr:colOff>
      <xdr:row>106</xdr:row>
      <xdr:rowOff>112123</xdr:rowOff>
    </xdr:to>
    <xdr:cxnSp macro="">
      <xdr:nvCxnSpPr>
        <xdr:cNvPr id="790" name="直線コネクタ 789">
          <a:extLst>
            <a:ext uri="{FF2B5EF4-FFF2-40B4-BE49-F238E27FC236}">
              <a16:creationId xmlns:a16="http://schemas.microsoft.com/office/drawing/2014/main" id="{B5BA8CE3-C17A-49FD-96B5-3C41F41611EF}"/>
            </a:ext>
          </a:extLst>
        </xdr:cNvPr>
        <xdr:cNvCxnSpPr/>
      </xdr:nvCxnSpPr>
      <xdr:spPr>
        <a:xfrm>
          <a:off x="13703300" y="18284189"/>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27032</xdr:rowOff>
    </xdr:from>
    <xdr:to>
      <xdr:col>67</xdr:col>
      <xdr:colOff>101600</xdr:colOff>
      <xdr:row>106</xdr:row>
      <xdr:rowOff>128632</xdr:rowOff>
    </xdr:to>
    <xdr:sp macro="" textlink="">
      <xdr:nvSpPr>
        <xdr:cNvPr id="791" name="楕円 790">
          <a:extLst>
            <a:ext uri="{FF2B5EF4-FFF2-40B4-BE49-F238E27FC236}">
              <a16:creationId xmlns:a16="http://schemas.microsoft.com/office/drawing/2014/main" id="{7D4C30A6-EDFE-41B2-B5F6-60B28782D2A1}"/>
            </a:ext>
          </a:extLst>
        </xdr:cNvPr>
        <xdr:cNvSpPr/>
      </xdr:nvSpPr>
      <xdr:spPr>
        <a:xfrm>
          <a:off x="12763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77832</xdr:rowOff>
    </xdr:from>
    <xdr:to>
      <xdr:col>71</xdr:col>
      <xdr:colOff>177800</xdr:colOff>
      <xdr:row>106</xdr:row>
      <xdr:rowOff>110489</xdr:rowOff>
    </xdr:to>
    <xdr:cxnSp macro="">
      <xdr:nvCxnSpPr>
        <xdr:cNvPr id="792" name="直線コネクタ 791">
          <a:extLst>
            <a:ext uri="{FF2B5EF4-FFF2-40B4-BE49-F238E27FC236}">
              <a16:creationId xmlns:a16="http://schemas.microsoft.com/office/drawing/2014/main" id="{26E31B94-0E3C-40F5-9FA8-BB1780BF0853}"/>
            </a:ext>
          </a:extLst>
        </xdr:cNvPr>
        <xdr:cNvCxnSpPr/>
      </xdr:nvCxnSpPr>
      <xdr:spPr>
        <a:xfrm>
          <a:off x="12814300" y="182515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793" name="n_1aveValue【庁舎】&#10;有形固定資産減価償却率">
          <a:extLst>
            <a:ext uri="{FF2B5EF4-FFF2-40B4-BE49-F238E27FC236}">
              <a16:creationId xmlns:a16="http://schemas.microsoft.com/office/drawing/2014/main" id="{96C05244-7980-4C5B-A962-AD945FDBEFC9}"/>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12898</xdr:rowOff>
    </xdr:from>
    <xdr:ext cx="405111" cy="259045"/>
    <xdr:sp macro="" textlink="">
      <xdr:nvSpPr>
        <xdr:cNvPr id="794" name="n_2aveValue【庁舎】&#10;有形固定資産減価償却率">
          <a:extLst>
            <a:ext uri="{FF2B5EF4-FFF2-40B4-BE49-F238E27FC236}">
              <a16:creationId xmlns:a16="http://schemas.microsoft.com/office/drawing/2014/main" id="{543ABB4E-DBE0-46F0-876C-1CC04E9BA42F}"/>
            </a:ext>
          </a:extLst>
        </xdr:cNvPr>
        <xdr:cNvSpPr txBox="1"/>
      </xdr:nvSpPr>
      <xdr:spPr>
        <a:xfrm>
          <a:off x="14389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45556</xdr:rowOff>
    </xdr:from>
    <xdr:ext cx="405111" cy="259045"/>
    <xdr:sp macro="" textlink="">
      <xdr:nvSpPr>
        <xdr:cNvPr id="795" name="n_3aveValue【庁舎】&#10;有形固定資産減価償却率">
          <a:extLst>
            <a:ext uri="{FF2B5EF4-FFF2-40B4-BE49-F238E27FC236}">
              <a16:creationId xmlns:a16="http://schemas.microsoft.com/office/drawing/2014/main" id="{1E4A19E5-F54C-4618-8B27-080D1D736A27}"/>
            </a:ext>
          </a:extLst>
        </xdr:cNvPr>
        <xdr:cNvSpPr txBox="1"/>
      </xdr:nvSpPr>
      <xdr:spPr>
        <a:xfrm>
          <a:off x="13500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796" name="n_4aveValue【庁舎】&#10;有形固定資産減価償却率">
          <a:extLst>
            <a:ext uri="{FF2B5EF4-FFF2-40B4-BE49-F238E27FC236}">
              <a16:creationId xmlns:a16="http://schemas.microsoft.com/office/drawing/2014/main" id="{AEFDE25D-7C37-4E4E-A208-AE72D714E5FB}"/>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20156</xdr:rowOff>
    </xdr:from>
    <xdr:ext cx="405111" cy="259045"/>
    <xdr:sp macro="" textlink="">
      <xdr:nvSpPr>
        <xdr:cNvPr id="797" name="n_1mainValue【庁舎】&#10;有形固定資産減価償却率">
          <a:extLst>
            <a:ext uri="{FF2B5EF4-FFF2-40B4-BE49-F238E27FC236}">
              <a16:creationId xmlns:a16="http://schemas.microsoft.com/office/drawing/2014/main" id="{63325839-F348-4298-808E-0BEA9EF95A92}"/>
            </a:ext>
          </a:extLst>
        </xdr:cNvPr>
        <xdr:cNvSpPr txBox="1"/>
      </xdr:nvSpPr>
      <xdr:spPr>
        <a:xfrm>
          <a:off x="15266044"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154050</xdr:rowOff>
    </xdr:from>
    <xdr:ext cx="405111" cy="259045"/>
    <xdr:sp macro="" textlink="">
      <xdr:nvSpPr>
        <xdr:cNvPr id="798" name="n_2mainValue【庁舎】&#10;有形固定資産減価償却率">
          <a:extLst>
            <a:ext uri="{FF2B5EF4-FFF2-40B4-BE49-F238E27FC236}">
              <a16:creationId xmlns:a16="http://schemas.microsoft.com/office/drawing/2014/main" id="{737ECB50-20DC-4ABD-BFE2-294B78C748D6}"/>
            </a:ext>
          </a:extLst>
        </xdr:cNvPr>
        <xdr:cNvSpPr txBox="1"/>
      </xdr:nvSpPr>
      <xdr:spPr>
        <a:xfrm>
          <a:off x="14389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152416</xdr:rowOff>
    </xdr:from>
    <xdr:ext cx="405111" cy="259045"/>
    <xdr:sp macro="" textlink="">
      <xdr:nvSpPr>
        <xdr:cNvPr id="799" name="n_3mainValue【庁舎】&#10;有形固定資産減価償却率">
          <a:extLst>
            <a:ext uri="{FF2B5EF4-FFF2-40B4-BE49-F238E27FC236}">
              <a16:creationId xmlns:a16="http://schemas.microsoft.com/office/drawing/2014/main" id="{2EC8DFE8-96A4-41B1-8C85-EAB4E21BDDE4}"/>
            </a:ext>
          </a:extLst>
        </xdr:cNvPr>
        <xdr:cNvSpPr txBox="1"/>
      </xdr:nvSpPr>
      <xdr:spPr>
        <a:xfrm>
          <a:off x="13500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119759</xdr:rowOff>
    </xdr:from>
    <xdr:ext cx="405111" cy="259045"/>
    <xdr:sp macro="" textlink="">
      <xdr:nvSpPr>
        <xdr:cNvPr id="800" name="n_4mainValue【庁舎】&#10;有形固定資産減価償却率">
          <a:extLst>
            <a:ext uri="{FF2B5EF4-FFF2-40B4-BE49-F238E27FC236}">
              <a16:creationId xmlns:a16="http://schemas.microsoft.com/office/drawing/2014/main" id="{30B3591A-CEFC-4DD2-99C0-783233F92420}"/>
            </a:ext>
          </a:extLst>
        </xdr:cNvPr>
        <xdr:cNvSpPr txBox="1"/>
      </xdr:nvSpPr>
      <xdr:spPr>
        <a:xfrm>
          <a:off x="126117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EC3A8B86-42F1-443A-8608-3C39F0B1664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31093C26-A6D1-4E6D-91FC-21B51DA5EB8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0A0CADB6-DAB6-4858-AAD5-5721F982811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114B87CB-D8E4-4B1F-A201-46C8237C771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7CE32630-718B-461B-96B6-A34E3C981BA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BA463E01-B057-431F-BB9E-239022353BD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720F3E30-F4AC-4A4F-95B0-F6490109CB3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01064CD7-0621-48B2-98EF-BA9B9974759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1E44A173-A747-4F74-BCDD-DA77B492251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26319423-0455-4960-9381-B0C6278F4C0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FE364D3A-39D2-47D1-871D-9B610545872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C93C95CF-D06C-4B71-997E-93568020DC0E}"/>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ED18E142-8D4A-4B4F-83C3-6270CC88285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7FD00DA8-602A-449A-9E84-0538DBA2B9C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F4F2FD55-B7BD-4F67-999D-2C340E8FC2A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D175BD8A-8AF4-48F5-8EA6-7495B199466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1FA7BD9D-3EC3-4796-95B8-1793839EA01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7AB6EF3C-0A8A-4D53-9A52-9BDC5EAE004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33423093-E3FE-4806-BC12-BA22E662EA9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B7AE4481-8A13-43F6-AA11-D9E07F7D05A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B21C239C-E99D-4E1B-9ADD-00122B95F70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CFDF26D0-4233-4A93-8C01-12DB3008789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36DF6454-831B-40FD-ADE9-F53F47B9E1E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6118E5CB-780A-4ABE-ADE2-D76BDE04BCB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C2EEDAD4-8924-4A69-AAF8-789657EEAC5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826" name="直線コネクタ 825">
          <a:extLst>
            <a:ext uri="{FF2B5EF4-FFF2-40B4-BE49-F238E27FC236}">
              <a16:creationId xmlns:a16="http://schemas.microsoft.com/office/drawing/2014/main" id="{5E35635A-C4CB-418F-9BEB-DB8949FA572D}"/>
            </a:ext>
          </a:extLst>
        </xdr:cNvPr>
        <xdr:cNvCxnSpPr/>
      </xdr:nvCxnSpPr>
      <xdr:spPr>
        <a:xfrm flipV="1">
          <a:off x="22160864" y="17060092"/>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827" name="【庁舎】&#10;一人当たり面積最小値テキスト">
          <a:extLst>
            <a:ext uri="{FF2B5EF4-FFF2-40B4-BE49-F238E27FC236}">
              <a16:creationId xmlns:a16="http://schemas.microsoft.com/office/drawing/2014/main" id="{6BF88172-C60D-43EC-8B98-1F833A169F1C}"/>
            </a:ext>
          </a:extLst>
        </xdr:cNvPr>
        <xdr:cNvSpPr txBox="1"/>
      </xdr:nvSpPr>
      <xdr:spPr>
        <a:xfrm>
          <a:off x="22199600"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828" name="直線コネクタ 827">
          <a:extLst>
            <a:ext uri="{FF2B5EF4-FFF2-40B4-BE49-F238E27FC236}">
              <a16:creationId xmlns:a16="http://schemas.microsoft.com/office/drawing/2014/main" id="{EECEFBE9-BD73-41AF-9467-7C353631E12C}"/>
            </a:ext>
          </a:extLst>
        </xdr:cNvPr>
        <xdr:cNvCxnSpPr/>
      </xdr:nvCxnSpPr>
      <xdr:spPr>
        <a:xfrm>
          <a:off x="22072600" y="1856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829" name="【庁舎】&#10;一人当たり面積最大値テキスト">
          <a:extLst>
            <a:ext uri="{FF2B5EF4-FFF2-40B4-BE49-F238E27FC236}">
              <a16:creationId xmlns:a16="http://schemas.microsoft.com/office/drawing/2014/main" id="{1CDA03FF-D60B-4F45-8C54-9D7BEF0B0635}"/>
            </a:ext>
          </a:extLst>
        </xdr:cNvPr>
        <xdr:cNvSpPr txBox="1"/>
      </xdr:nvSpPr>
      <xdr:spPr>
        <a:xfrm>
          <a:off x="22199600" y="1683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830" name="直線コネクタ 829">
          <a:extLst>
            <a:ext uri="{FF2B5EF4-FFF2-40B4-BE49-F238E27FC236}">
              <a16:creationId xmlns:a16="http://schemas.microsoft.com/office/drawing/2014/main" id="{2D7F6C26-5EA6-4749-8AC5-EABA1F6B4518}"/>
            </a:ext>
          </a:extLst>
        </xdr:cNvPr>
        <xdr:cNvCxnSpPr/>
      </xdr:nvCxnSpPr>
      <xdr:spPr>
        <a:xfrm>
          <a:off x="22072600" y="170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831" name="【庁舎】&#10;一人当たり面積平均値テキスト">
          <a:extLst>
            <a:ext uri="{FF2B5EF4-FFF2-40B4-BE49-F238E27FC236}">
              <a16:creationId xmlns:a16="http://schemas.microsoft.com/office/drawing/2014/main" id="{13D4C04E-36ED-4490-A868-039AB5C95979}"/>
            </a:ext>
          </a:extLst>
        </xdr:cNvPr>
        <xdr:cNvSpPr txBox="1"/>
      </xdr:nvSpPr>
      <xdr:spPr>
        <a:xfrm>
          <a:off x="22199600" y="1803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832" name="フローチャート: 判断 831">
          <a:extLst>
            <a:ext uri="{FF2B5EF4-FFF2-40B4-BE49-F238E27FC236}">
              <a16:creationId xmlns:a16="http://schemas.microsoft.com/office/drawing/2014/main" id="{C267FA03-C995-4E13-AA07-6138FBF894B8}"/>
            </a:ext>
          </a:extLst>
        </xdr:cNvPr>
        <xdr:cNvSpPr/>
      </xdr:nvSpPr>
      <xdr:spPr>
        <a:xfrm>
          <a:off x="22110700" y="1818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833" name="フローチャート: 判断 832">
          <a:extLst>
            <a:ext uri="{FF2B5EF4-FFF2-40B4-BE49-F238E27FC236}">
              <a16:creationId xmlns:a16="http://schemas.microsoft.com/office/drawing/2014/main" id="{42D60570-9F65-4FEA-8466-B770AC0FB779}"/>
            </a:ext>
          </a:extLst>
        </xdr:cNvPr>
        <xdr:cNvSpPr/>
      </xdr:nvSpPr>
      <xdr:spPr>
        <a:xfrm>
          <a:off x="212725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834" name="フローチャート: 判断 833">
          <a:extLst>
            <a:ext uri="{FF2B5EF4-FFF2-40B4-BE49-F238E27FC236}">
              <a16:creationId xmlns:a16="http://schemas.microsoft.com/office/drawing/2014/main" id="{4FF6439E-DD5F-44A0-AC6F-D2086A9FF903}"/>
            </a:ext>
          </a:extLst>
        </xdr:cNvPr>
        <xdr:cNvSpPr/>
      </xdr:nvSpPr>
      <xdr:spPr>
        <a:xfrm>
          <a:off x="20383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835" name="フローチャート: 判断 834">
          <a:extLst>
            <a:ext uri="{FF2B5EF4-FFF2-40B4-BE49-F238E27FC236}">
              <a16:creationId xmlns:a16="http://schemas.microsoft.com/office/drawing/2014/main" id="{DF0EF6AF-D40A-491F-80D7-ED47153DFDAB}"/>
            </a:ext>
          </a:extLst>
        </xdr:cNvPr>
        <xdr:cNvSpPr/>
      </xdr:nvSpPr>
      <xdr:spPr>
        <a:xfrm>
          <a:off x="19494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120106</xdr:rowOff>
    </xdr:from>
    <xdr:to>
      <xdr:col>98</xdr:col>
      <xdr:colOff>38100</xdr:colOff>
      <xdr:row>107</xdr:row>
      <xdr:rowOff>50256</xdr:rowOff>
    </xdr:to>
    <xdr:sp macro="" textlink="">
      <xdr:nvSpPr>
        <xdr:cNvPr id="836" name="フローチャート: 判断 835">
          <a:extLst>
            <a:ext uri="{FF2B5EF4-FFF2-40B4-BE49-F238E27FC236}">
              <a16:creationId xmlns:a16="http://schemas.microsoft.com/office/drawing/2014/main" id="{A53028E4-BC72-48C0-890D-66FB3C7D7223}"/>
            </a:ext>
          </a:extLst>
        </xdr:cNvPr>
        <xdr:cNvSpPr/>
      </xdr:nvSpPr>
      <xdr:spPr>
        <a:xfrm>
          <a:off x="18605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F57AE4F-1D7A-406A-950D-4FF108C22E2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BE5B100A-955A-430A-9614-C91860DCEC4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7F2B7647-C8E7-48D2-9871-440C9F4FDA6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884908BA-EE11-48A6-9989-E83C0297448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D71D9FF5-B895-4F8F-81F9-B40E1CF9AE4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842" name="楕円 841">
          <a:extLst>
            <a:ext uri="{FF2B5EF4-FFF2-40B4-BE49-F238E27FC236}">
              <a16:creationId xmlns:a16="http://schemas.microsoft.com/office/drawing/2014/main" id="{74EE1861-5F56-4F91-A898-497D03660548}"/>
            </a:ext>
          </a:extLst>
        </xdr:cNvPr>
        <xdr:cNvSpPr/>
      </xdr:nvSpPr>
      <xdr:spPr>
        <a:xfrm>
          <a:off x="221107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95266</xdr:rowOff>
    </xdr:from>
    <xdr:ext cx="469744" cy="259045"/>
    <xdr:sp macro="" textlink="">
      <xdr:nvSpPr>
        <xdr:cNvPr id="843" name="【庁舎】&#10;一人当たり面積該当値テキスト">
          <a:extLst>
            <a:ext uri="{FF2B5EF4-FFF2-40B4-BE49-F238E27FC236}">
              <a16:creationId xmlns:a16="http://schemas.microsoft.com/office/drawing/2014/main" id="{0E19999A-726C-4B7B-BE7C-3E73005EC291}"/>
            </a:ext>
          </a:extLst>
        </xdr:cNvPr>
        <xdr:cNvSpPr txBox="1"/>
      </xdr:nvSpPr>
      <xdr:spPr>
        <a:xfrm>
          <a:off x="22199600"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125549</xdr:rowOff>
    </xdr:from>
    <xdr:to>
      <xdr:col>112</xdr:col>
      <xdr:colOff>38100</xdr:colOff>
      <xdr:row>107</xdr:row>
      <xdr:rowOff>55699</xdr:rowOff>
    </xdr:to>
    <xdr:sp macro="" textlink="">
      <xdr:nvSpPr>
        <xdr:cNvPr id="844" name="楕円 843">
          <a:extLst>
            <a:ext uri="{FF2B5EF4-FFF2-40B4-BE49-F238E27FC236}">
              <a16:creationId xmlns:a16="http://schemas.microsoft.com/office/drawing/2014/main" id="{309C18B4-14EE-460E-AC1C-62AB54C3CCAC}"/>
            </a:ext>
          </a:extLst>
        </xdr:cNvPr>
        <xdr:cNvSpPr/>
      </xdr:nvSpPr>
      <xdr:spPr>
        <a:xfrm>
          <a:off x="21272500" y="1829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167639</xdr:rowOff>
    </xdr:from>
    <xdr:to>
      <xdr:col>116</xdr:col>
      <xdr:colOff>63500</xdr:colOff>
      <xdr:row>107</xdr:row>
      <xdr:rowOff>4899</xdr:rowOff>
    </xdr:to>
    <xdr:cxnSp macro="">
      <xdr:nvCxnSpPr>
        <xdr:cNvPr id="845" name="直線コネクタ 844">
          <a:extLst>
            <a:ext uri="{FF2B5EF4-FFF2-40B4-BE49-F238E27FC236}">
              <a16:creationId xmlns:a16="http://schemas.microsoft.com/office/drawing/2014/main" id="{CE36210E-BC21-43C8-AF32-DA6CA603724D}"/>
            </a:ext>
          </a:extLst>
        </xdr:cNvPr>
        <xdr:cNvCxnSpPr/>
      </xdr:nvCxnSpPr>
      <xdr:spPr>
        <a:xfrm flipV="1">
          <a:off x="21323300" y="18341339"/>
          <a:ext cx="8382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133169</xdr:rowOff>
    </xdr:from>
    <xdr:to>
      <xdr:col>107</xdr:col>
      <xdr:colOff>101600</xdr:colOff>
      <xdr:row>107</xdr:row>
      <xdr:rowOff>63319</xdr:rowOff>
    </xdr:to>
    <xdr:sp macro="" textlink="">
      <xdr:nvSpPr>
        <xdr:cNvPr id="846" name="楕円 845">
          <a:extLst>
            <a:ext uri="{FF2B5EF4-FFF2-40B4-BE49-F238E27FC236}">
              <a16:creationId xmlns:a16="http://schemas.microsoft.com/office/drawing/2014/main" id="{210EEF37-589D-473E-AB8A-37D0D54C3ABD}"/>
            </a:ext>
          </a:extLst>
        </xdr:cNvPr>
        <xdr:cNvSpPr/>
      </xdr:nvSpPr>
      <xdr:spPr>
        <a:xfrm>
          <a:off x="20383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4899</xdr:rowOff>
    </xdr:from>
    <xdr:to>
      <xdr:col>111</xdr:col>
      <xdr:colOff>177800</xdr:colOff>
      <xdr:row>107</xdr:row>
      <xdr:rowOff>12519</xdr:rowOff>
    </xdr:to>
    <xdr:cxnSp macro="">
      <xdr:nvCxnSpPr>
        <xdr:cNvPr id="847" name="直線コネクタ 846">
          <a:extLst>
            <a:ext uri="{FF2B5EF4-FFF2-40B4-BE49-F238E27FC236}">
              <a16:creationId xmlns:a16="http://schemas.microsoft.com/office/drawing/2014/main" id="{B9BD8244-7629-4EE2-BA0C-FBECF0EA2285}"/>
            </a:ext>
          </a:extLst>
        </xdr:cNvPr>
        <xdr:cNvCxnSpPr/>
      </xdr:nvCxnSpPr>
      <xdr:spPr>
        <a:xfrm flipV="1">
          <a:off x="20434300" y="1835004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48" name="楕円 847">
          <a:extLst>
            <a:ext uri="{FF2B5EF4-FFF2-40B4-BE49-F238E27FC236}">
              <a16:creationId xmlns:a16="http://schemas.microsoft.com/office/drawing/2014/main" id="{421A01CB-9F34-4C1F-AF4D-64DF533A2FD6}"/>
            </a:ext>
          </a:extLst>
        </xdr:cNvPr>
        <xdr:cNvSpPr/>
      </xdr:nvSpPr>
      <xdr:spPr>
        <a:xfrm>
          <a:off x="19494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12519</xdr:rowOff>
    </xdr:from>
    <xdr:to>
      <xdr:col>107</xdr:col>
      <xdr:colOff>50800</xdr:colOff>
      <xdr:row>107</xdr:row>
      <xdr:rowOff>25581</xdr:rowOff>
    </xdr:to>
    <xdr:cxnSp macro="">
      <xdr:nvCxnSpPr>
        <xdr:cNvPr id="849" name="直線コネクタ 848">
          <a:extLst>
            <a:ext uri="{FF2B5EF4-FFF2-40B4-BE49-F238E27FC236}">
              <a16:creationId xmlns:a16="http://schemas.microsoft.com/office/drawing/2014/main" id="{86EDF78C-3E11-4407-9729-8C9B2B0FD922}"/>
            </a:ext>
          </a:extLst>
        </xdr:cNvPr>
        <xdr:cNvCxnSpPr/>
      </xdr:nvCxnSpPr>
      <xdr:spPr>
        <a:xfrm flipV="1">
          <a:off x="19545300" y="1835766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850" name="楕円 849">
          <a:extLst>
            <a:ext uri="{FF2B5EF4-FFF2-40B4-BE49-F238E27FC236}">
              <a16:creationId xmlns:a16="http://schemas.microsoft.com/office/drawing/2014/main" id="{40D8E59B-8710-459E-BF7D-9E7050E60ABB}"/>
            </a:ext>
          </a:extLst>
        </xdr:cNvPr>
        <xdr:cNvSpPr/>
      </xdr:nvSpPr>
      <xdr:spPr>
        <a:xfrm>
          <a:off x="186055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25581</xdr:rowOff>
    </xdr:from>
    <xdr:to>
      <xdr:col>102</xdr:col>
      <xdr:colOff>114300</xdr:colOff>
      <xdr:row>107</xdr:row>
      <xdr:rowOff>32113</xdr:rowOff>
    </xdr:to>
    <xdr:cxnSp macro="">
      <xdr:nvCxnSpPr>
        <xdr:cNvPr id="851" name="直線コネクタ 850">
          <a:extLst>
            <a:ext uri="{FF2B5EF4-FFF2-40B4-BE49-F238E27FC236}">
              <a16:creationId xmlns:a16="http://schemas.microsoft.com/office/drawing/2014/main" id="{F25CA7FF-E462-443D-9DD5-3721A7F6EE62}"/>
            </a:ext>
          </a:extLst>
        </xdr:cNvPr>
        <xdr:cNvCxnSpPr/>
      </xdr:nvCxnSpPr>
      <xdr:spPr>
        <a:xfrm flipV="1">
          <a:off x="18656300" y="183707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852" name="n_1aveValue【庁舎】&#10;一人当たり面積">
          <a:extLst>
            <a:ext uri="{FF2B5EF4-FFF2-40B4-BE49-F238E27FC236}">
              <a16:creationId xmlns:a16="http://schemas.microsoft.com/office/drawing/2014/main" id="{60E84B32-F2D8-48D2-AED4-EBEFEFCCEC05}"/>
            </a:ext>
          </a:extLst>
        </xdr:cNvPr>
        <xdr:cNvSpPr txBox="1"/>
      </xdr:nvSpPr>
      <xdr:spPr>
        <a:xfrm>
          <a:off x="21075727" y="1796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853" name="n_2aveValue【庁舎】&#10;一人当たり面積">
          <a:extLst>
            <a:ext uri="{FF2B5EF4-FFF2-40B4-BE49-F238E27FC236}">
              <a16:creationId xmlns:a16="http://schemas.microsoft.com/office/drawing/2014/main" id="{04216B05-5895-4D91-A20D-DDB400C3F844}"/>
            </a:ext>
          </a:extLst>
        </xdr:cNvPr>
        <xdr:cNvSpPr txBox="1"/>
      </xdr:nvSpPr>
      <xdr:spPr>
        <a:xfrm>
          <a:off x="201994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854" name="n_3aveValue【庁舎】&#10;一人当たり面積">
          <a:extLst>
            <a:ext uri="{FF2B5EF4-FFF2-40B4-BE49-F238E27FC236}">
              <a16:creationId xmlns:a16="http://schemas.microsoft.com/office/drawing/2014/main" id="{6AB90FED-06ED-46A1-AB64-4CCEF5BAEF06}"/>
            </a:ext>
          </a:extLst>
        </xdr:cNvPr>
        <xdr:cNvSpPr txBox="1"/>
      </xdr:nvSpPr>
      <xdr:spPr>
        <a:xfrm>
          <a:off x="19310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66783</xdr:rowOff>
    </xdr:from>
    <xdr:ext cx="469744" cy="259045"/>
    <xdr:sp macro="" textlink="">
      <xdr:nvSpPr>
        <xdr:cNvPr id="855" name="n_4aveValue【庁舎】&#10;一人当たり面積">
          <a:extLst>
            <a:ext uri="{FF2B5EF4-FFF2-40B4-BE49-F238E27FC236}">
              <a16:creationId xmlns:a16="http://schemas.microsoft.com/office/drawing/2014/main" id="{BE59606C-D40A-4C74-84D0-E9034A08509D}"/>
            </a:ext>
          </a:extLst>
        </xdr:cNvPr>
        <xdr:cNvSpPr txBox="1"/>
      </xdr:nvSpPr>
      <xdr:spPr>
        <a:xfrm>
          <a:off x="18421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46826</xdr:rowOff>
    </xdr:from>
    <xdr:ext cx="469744" cy="259045"/>
    <xdr:sp macro="" textlink="">
      <xdr:nvSpPr>
        <xdr:cNvPr id="856" name="n_1mainValue【庁舎】&#10;一人当たり面積">
          <a:extLst>
            <a:ext uri="{FF2B5EF4-FFF2-40B4-BE49-F238E27FC236}">
              <a16:creationId xmlns:a16="http://schemas.microsoft.com/office/drawing/2014/main" id="{F0B09817-36DD-4099-B5E8-52A17F527BC9}"/>
            </a:ext>
          </a:extLst>
        </xdr:cNvPr>
        <xdr:cNvSpPr txBox="1"/>
      </xdr:nvSpPr>
      <xdr:spPr>
        <a:xfrm>
          <a:off x="21075727" y="1839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54446</xdr:rowOff>
    </xdr:from>
    <xdr:ext cx="469744" cy="259045"/>
    <xdr:sp macro="" textlink="">
      <xdr:nvSpPr>
        <xdr:cNvPr id="857" name="n_2mainValue【庁舎】&#10;一人当たり面積">
          <a:extLst>
            <a:ext uri="{FF2B5EF4-FFF2-40B4-BE49-F238E27FC236}">
              <a16:creationId xmlns:a16="http://schemas.microsoft.com/office/drawing/2014/main" id="{3272B1E6-51F3-4411-B8FF-1E4268411523}"/>
            </a:ext>
          </a:extLst>
        </xdr:cNvPr>
        <xdr:cNvSpPr txBox="1"/>
      </xdr:nvSpPr>
      <xdr:spPr>
        <a:xfrm>
          <a:off x="20199427" y="1839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858" name="n_3mainValue【庁舎】&#10;一人当たり面積">
          <a:extLst>
            <a:ext uri="{FF2B5EF4-FFF2-40B4-BE49-F238E27FC236}">
              <a16:creationId xmlns:a16="http://schemas.microsoft.com/office/drawing/2014/main" id="{83B4C1C6-555A-4775-9635-25A6C62E4189}"/>
            </a:ext>
          </a:extLst>
        </xdr:cNvPr>
        <xdr:cNvSpPr txBox="1"/>
      </xdr:nvSpPr>
      <xdr:spPr>
        <a:xfrm>
          <a:off x="19310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74040</xdr:rowOff>
    </xdr:from>
    <xdr:ext cx="469744" cy="259045"/>
    <xdr:sp macro="" textlink="">
      <xdr:nvSpPr>
        <xdr:cNvPr id="859" name="n_4mainValue【庁舎】&#10;一人当たり面積">
          <a:extLst>
            <a:ext uri="{FF2B5EF4-FFF2-40B4-BE49-F238E27FC236}">
              <a16:creationId xmlns:a16="http://schemas.microsoft.com/office/drawing/2014/main" id="{E6543897-6851-4137-AF84-D01DCB2C6FD0}"/>
            </a:ext>
          </a:extLst>
        </xdr:cNvPr>
        <xdr:cNvSpPr txBox="1"/>
      </xdr:nvSpPr>
      <xdr:spPr>
        <a:xfrm>
          <a:off x="18421427" y="184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799FC2CF-0213-41F7-A9F3-91D57B95A76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618BAAD6-399B-4687-827A-9043AB9DEC2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E48EA50C-6B95-454A-B5D0-B6A2111CEF0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一般廃棄処理施設、保健センター・保健所、福祉施設、市民会館、庁舎である。また、全ての項目で減価償却率が年々増加していることから、今後の検討課題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一般廃棄物処理施設については、玖珠九重行政事務組合の施設であり、事務組合及び玖珠町、九重町の３者で協議し修繕、更新等を計画的に行う必要がある。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また、建築から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年以上が経過している、くすまちメルサンホールの他にも、建築から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年以上が経過している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G</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海洋センター等、その他施設の数として多くの割合を占める社会教育系施設等の建物や設備の老朽化に伴う修繕や設備更新の費用が増加している。その他の施設も、老朽化等により修繕費用が増加しており、今後も施設管理のため維持補修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や修繕費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が増加していくと考えられる。平成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年度に改訂した公共施設等総合管理計画および平成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年度に策定した個別管理計画に基づき、施設の維持管理にかかる経費の増加に留意しつつ、今後も引き続き施設の長寿命化並びに施設機能の統廃合や集約化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、除却や更新等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に取り組んでいく必要がある。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大分県玖珠町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14,063
13,941
286.60
10,642,213
10,292,416
317,035
5,350,562
7,275,254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地方税が対前年度比で</a:t>
          </a:r>
          <a:r>
            <a:rPr kumimoji="1" lang="en-US" altLang="ja-JP" sz="1100">
              <a:solidFill>
                <a:sysClr val="windowText" lastClr="000000"/>
              </a:solidFill>
              <a:effectLst/>
              <a:latin typeface="+mn-lt"/>
              <a:ea typeface="+mn-ea"/>
              <a:cs typeface="+mn-cs"/>
            </a:rPr>
            <a:t>9.5%</a:t>
          </a:r>
          <a:r>
            <a:rPr kumimoji="1" lang="ja-JP" altLang="ja-JP" sz="1100">
              <a:solidFill>
                <a:sysClr val="windowText" lastClr="000000"/>
              </a:solidFill>
              <a:effectLst/>
              <a:latin typeface="+mn-lt"/>
              <a:ea typeface="+mn-ea"/>
              <a:cs typeface="+mn-cs"/>
            </a:rPr>
            <a:t>増加し</a:t>
          </a:r>
          <a:r>
            <a:rPr kumimoji="1" lang="ja-JP" altLang="en-US" sz="1100">
              <a:solidFill>
                <a:sysClr val="windowText" lastClr="000000"/>
              </a:solidFill>
              <a:effectLst/>
              <a:latin typeface="+mn-lt"/>
              <a:ea typeface="+mn-ea"/>
              <a:cs typeface="+mn-cs"/>
            </a:rPr>
            <a:t>たため</a:t>
          </a:r>
          <a:r>
            <a:rPr kumimoji="1" lang="ja-JP" altLang="ja-JP" sz="1100">
              <a:solidFill>
                <a:sysClr val="windowText" lastClr="000000"/>
              </a:solidFill>
              <a:effectLst/>
              <a:latin typeface="+mn-lt"/>
              <a:ea typeface="+mn-ea"/>
              <a:cs typeface="+mn-cs"/>
            </a:rPr>
            <a:t>、普通交付税の算定時に算定される基準財政収入額</a:t>
          </a:r>
          <a:r>
            <a:rPr kumimoji="1" lang="ja-JP" altLang="en-US" sz="1100">
              <a:solidFill>
                <a:sysClr val="windowText" lastClr="000000"/>
              </a:solidFill>
              <a:effectLst/>
              <a:latin typeface="+mn-lt"/>
              <a:ea typeface="+mn-ea"/>
              <a:cs typeface="+mn-cs"/>
            </a:rPr>
            <a:t>も増加したが</a:t>
          </a:r>
          <a:r>
            <a:rPr kumimoji="1" lang="ja-JP" altLang="ja-JP" sz="1100">
              <a:solidFill>
                <a:sysClr val="windowText" lastClr="000000"/>
              </a:solidFill>
              <a:effectLst/>
              <a:latin typeface="+mn-lt"/>
              <a:ea typeface="+mn-ea"/>
              <a:cs typeface="+mn-cs"/>
            </a:rPr>
            <a:t>、基準財政需要額は</a:t>
          </a:r>
          <a:r>
            <a:rPr kumimoji="1" lang="ja-JP" altLang="en-US" sz="1100">
              <a:solidFill>
                <a:sysClr val="windowText" lastClr="000000"/>
              </a:solidFill>
              <a:effectLst/>
              <a:latin typeface="+mn-lt"/>
              <a:ea typeface="+mn-ea"/>
              <a:cs typeface="+mn-cs"/>
            </a:rPr>
            <a:t>微増</a:t>
          </a:r>
          <a:r>
            <a:rPr kumimoji="1" lang="ja-JP" altLang="ja-JP" sz="1100">
              <a:solidFill>
                <a:sysClr val="windowText" lastClr="000000"/>
              </a:solidFill>
              <a:effectLst/>
              <a:latin typeface="+mn-lt"/>
              <a:ea typeface="+mn-ea"/>
              <a:cs typeface="+mn-cs"/>
            </a:rPr>
            <a:t>のため、</a:t>
          </a:r>
          <a:r>
            <a:rPr kumimoji="1" lang="ja-JP" altLang="en-US" sz="1100">
              <a:solidFill>
                <a:sysClr val="windowText" lastClr="000000"/>
              </a:solidFill>
              <a:effectLst/>
              <a:latin typeface="+mn-lt"/>
              <a:ea typeface="+mn-ea"/>
              <a:cs typeface="+mn-cs"/>
            </a:rPr>
            <a:t>数値としては良くなったが、依然として</a:t>
          </a:r>
          <a:r>
            <a:rPr kumimoji="1" lang="ja-JP" altLang="ja-JP" sz="1100">
              <a:solidFill>
                <a:sysClr val="windowText" lastClr="000000"/>
              </a:solidFill>
              <a:effectLst/>
              <a:latin typeface="+mn-lt"/>
              <a:ea typeface="+mn-ea"/>
              <a:cs typeface="+mn-cs"/>
            </a:rPr>
            <a:t>類似団体内平均値を下回っている。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今後も人口減少に加え、高齢化人口が多い状況が続</a:t>
          </a:r>
          <a:r>
            <a:rPr kumimoji="1" lang="ja-JP" altLang="en-US" sz="1100">
              <a:solidFill>
                <a:sysClr val="windowText" lastClr="000000"/>
              </a:solidFill>
              <a:effectLst/>
              <a:latin typeface="+mn-lt"/>
              <a:ea typeface="+mn-ea"/>
              <a:cs typeface="+mn-cs"/>
            </a:rPr>
            <a:t>き</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また今後も物価高騰による様々な支出経費の増加を免れないことから、</a:t>
          </a:r>
          <a:r>
            <a:rPr kumimoji="1" lang="ja-JP" altLang="ja-JP" sz="1100">
              <a:solidFill>
                <a:sysClr val="windowText" lastClr="000000"/>
              </a:solidFill>
              <a:effectLst/>
              <a:latin typeface="+mn-lt"/>
              <a:ea typeface="+mn-ea"/>
              <a:cs typeface="+mn-cs"/>
            </a:rPr>
            <a:t>町全体で歳出</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削減を行い、中学校跡地等の利活用として参入した企業に対する支援などの取り組みを通して財政基盤の強化を図る。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72269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3312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46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60778</xdr:rowOff>
    </xdr:from>
    <xdr:to>
      <xdr:col>19</xdr:col>
      <xdr:colOff>133350</xdr:colOff>
      <xdr:row>43</xdr:row>
      <xdr:rowOff>72269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41322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70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60778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29832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49288</xdr:rowOff>
    </xdr:from>
    <xdr:to>
      <xdr:col>11</xdr:col>
      <xdr:colOff>31750</xdr:colOff>
      <xdr:row>43</xdr:row>
      <xdr:rowOff>60778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6851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21469</xdr:rowOff>
    </xdr:from>
    <xdr:to>
      <xdr:col>19</xdr:col>
      <xdr:colOff>184150</xdr:colOff>
      <xdr:row>43</xdr:row>
      <xdr:rowOff>123069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9978</xdr:rowOff>
    </xdr:from>
    <xdr:to>
      <xdr:col>15</xdr:col>
      <xdr:colOff>133350</xdr:colOff>
      <xdr:row>43</xdr:row>
      <xdr:rowOff>111578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169938</xdr:rowOff>
    </xdr:from>
    <xdr:to>
      <xdr:col>11</xdr:col>
      <xdr:colOff>82550</xdr:colOff>
      <xdr:row>43</xdr:row>
      <xdr:rowOff>100088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歳入経常一般財源は、普通交付税や地方消費税交付金などが増額となり、対前年度比で</a:t>
          </a:r>
          <a:r>
            <a:rPr kumimoji="1" lang="en-US" altLang="ja-JP" sz="1100" b="0" i="0" baseline="0">
              <a:solidFill>
                <a:sysClr val="windowText" lastClr="000000"/>
              </a:solidFill>
              <a:effectLst/>
              <a:latin typeface="+mn-lt"/>
              <a:ea typeface="+mn-ea"/>
              <a:cs typeface="+mn-cs"/>
            </a:rPr>
            <a:t>33,143</a:t>
          </a:r>
          <a:r>
            <a:rPr kumimoji="1" lang="ja-JP" altLang="ja-JP" sz="1100" b="0" i="0" baseline="0">
              <a:solidFill>
                <a:sysClr val="windowText" lastClr="000000"/>
              </a:solidFill>
              <a:effectLst/>
              <a:latin typeface="+mn-lt"/>
              <a:ea typeface="+mn-ea"/>
              <a:cs typeface="+mn-cs"/>
            </a:rPr>
            <a:t>千円、</a:t>
          </a:r>
          <a:r>
            <a:rPr kumimoji="1" lang="en-US" altLang="ja-JP" sz="1100" b="0" i="0" baseline="0">
              <a:solidFill>
                <a:sysClr val="windowText" lastClr="000000"/>
              </a:solidFill>
              <a:effectLst/>
              <a:latin typeface="+mn-lt"/>
              <a:ea typeface="+mn-ea"/>
              <a:cs typeface="+mn-cs"/>
            </a:rPr>
            <a:t>0.6</a:t>
          </a:r>
          <a:r>
            <a:rPr kumimoji="1" lang="ja-JP" altLang="ja-JP" sz="1100" b="0" i="0" baseline="0">
              <a:solidFill>
                <a:sysClr val="windowText" lastClr="000000"/>
              </a:solidFill>
              <a:effectLst/>
              <a:latin typeface="+mn-lt"/>
              <a:ea typeface="+mn-ea"/>
              <a:cs typeface="+mn-cs"/>
            </a:rPr>
            <a:t>％の増となっている。</a:t>
          </a:r>
          <a:endParaRPr lang="ja-JP" altLang="ja-JP" sz="1400">
            <a:solidFill>
              <a:sysClr val="windowText" lastClr="00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歳出経常経費充当一般財源は、</a:t>
          </a:r>
          <a:r>
            <a:rPr kumimoji="1" lang="ja-JP" altLang="en-US" sz="1100" b="0" i="0" baseline="0">
              <a:solidFill>
                <a:sysClr val="windowText" lastClr="000000"/>
              </a:solidFill>
              <a:effectLst/>
              <a:latin typeface="+mn-lt"/>
              <a:ea typeface="+mn-ea"/>
              <a:cs typeface="+mn-cs"/>
            </a:rPr>
            <a:t>特に</a:t>
          </a:r>
          <a:r>
            <a:rPr kumimoji="1" lang="ja-JP" altLang="ja-JP" sz="1100" b="0" i="0" baseline="0">
              <a:solidFill>
                <a:sysClr val="windowText" lastClr="000000"/>
              </a:solidFill>
              <a:effectLst/>
              <a:latin typeface="+mn-lt"/>
              <a:ea typeface="+mn-ea"/>
              <a:cs typeface="+mn-cs"/>
            </a:rPr>
            <a:t>人件費、物件費</a:t>
          </a:r>
          <a:r>
            <a:rPr kumimoji="1" lang="ja-JP" altLang="en-US" sz="1100" b="0" i="0" baseline="0">
              <a:solidFill>
                <a:sysClr val="windowText" lastClr="000000"/>
              </a:solidFill>
              <a:effectLst/>
              <a:latin typeface="+mn-lt"/>
              <a:ea typeface="+mn-ea"/>
              <a:cs typeface="+mn-cs"/>
            </a:rPr>
            <a:t>が</a:t>
          </a:r>
          <a:r>
            <a:rPr kumimoji="1" lang="ja-JP" altLang="ja-JP" sz="1100" b="0" i="0" baseline="0">
              <a:solidFill>
                <a:sysClr val="windowText" lastClr="000000"/>
              </a:solidFill>
              <a:effectLst/>
              <a:latin typeface="+mn-lt"/>
              <a:ea typeface="+mn-ea"/>
              <a:cs typeface="+mn-cs"/>
            </a:rPr>
            <a:t>増加し、対前年度比で</a:t>
          </a:r>
          <a:r>
            <a:rPr kumimoji="1" lang="en-US" altLang="ja-JP" sz="1100" b="0" i="0" baseline="0">
              <a:solidFill>
                <a:sysClr val="windowText" lastClr="000000"/>
              </a:solidFill>
              <a:effectLst/>
              <a:latin typeface="+mn-lt"/>
              <a:ea typeface="+mn-ea"/>
              <a:cs typeface="+mn-cs"/>
            </a:rPr>
            <a:t>98,237</a:t>
          </a:r>
          <a:r>
            <a:rPr kumimoji="1" lang="ja-JP" altLang="ja-JP" sz="1100" b="0" i="0" baseline="0">
              <a:solidFill>
                <a:sysClr val="windowText" lastClr="000000"/>
              </a:solidFill>
              <a:effectLst/>
              <a:latin typeface="+mn-lt"/>
              <a:ea typeface="+mn-ea"/>
              <a:cs typeface="+mn-cs"/>
            </a:rPr>
            <a:t>千円、</a:t>
          </a:r>
          <a:r>
            <a:rPr kumimoji="1" lang="en-US" altLang="ja-JP" sz="1100" b="0" i="0" baseline="0">
              <a:solidFill>
                <a:sysClr val="windowText" lastClr="000000"/>
              </a:solidFill>
              <a:effectLst/>
              <a:latin typeface="+mn-lt"/>
              <a:ea typeface="+mn-ea"/>
              <a:cs typeface="+mn-cs"/>
            </a:rPr>
            <a:t>2.0</a:t>
          </a:r>
          <a:r>
            <a:rPr kumimoji="1" lang="ja-JP" altLang="ja-JP" sz="1100" b="0" i="0" baseline="0">
              <a:solidFill>
                <a:sysClr val="windowText" lastClr="000000"/>
              </a:solidFill>
              <a:effectLst/>
              <a:latin typeface="+mn-lt"/>
              <a:ea typeface="+mn-ea"/>
              <a:cs typeface="+mn-cs"/>
            </a:rPr>
            <a:t>％の増となっている。</a:t>
          </a:r>
          <a:endParaRPr lang="ja-JP" altLang="ja-JP" sz="1400">
            <a:solidFill>
              <a:sysClr val="windowText" lastClr="00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結果的に分母である経常一般財源が</a:t>
          </a:r>
          <a:r>
            <a:rPr kumimoji="1" lang="ja-JP" altLang="en-US" sz="1100" b="0" i="0" baseline="0">
              <a:solidFill>
                <a:sysClr val="windowText" lastClr="000000"/>
              </a:solidFill>
              <a:effectLst/>
              <a:latin typeface="+mn-lt"/>
              <a:ea typeface="+mn-ea"/>
              <a:cs typeface="+mn-cs"/>
            </a:rPr>
            <a:t>臨時財政対策債の影響もあり減少し</a:t>
          </a:r>
          <a:r>
            <a:rPr kumimoji="1" lang="ja-JP" altLang="ja-JP" sz="1100" b="0" i="0" baseline="0">
              <a:solidFill>
                <a:sysClr val="windowText" lastClr="000000"/>
              </a:solidFill>
              <a:effectLst/>
              <a:latin typeface="+mn-lt"/>
              <a:ea typeface="+mn-ea"/>
              <a:cs typeface="+mn-cs"/>
            </a:rPr>
            <a:t>、分子の歳出経常経費充当一般財源が大き</a:t>
          </a:r>
          <a:r>
            <a:rPr kumimoji="1" lang="ja-JP" altLang="en-US" sz="1100" b="0" i="0" baseline="0">
              <a:solidFill>
                <a:sysClr val="windowText" lastClr="000000"/>
              </a:solidFill>
              <a:effectLst/>
              <a:latin typeface="+mn-lt"/>
              <a:ea typeface="+mn-ea"/>
              <a:cs typeface="+mn-cs"/>
            </a:rPr>
            <a:t>く増加した</a:t>
          </a:r>
          <a:r>
            <a:rPr kumimoji="1" lang="ja-JP" altLang="ja-JP" sz="1100" b="0" i="0" baseline="0">
              <a:solidFill>
                <a:sysClr val="windowText" lastClr="000000"/>
              </a:solidFill>
              <a:effectLst/>
              <a:latin typeface="+mn-lt"/>
              <a:ea typeface="+mn-ea"/>
              <a:cs typeface="+mn-cs"/>
            </a:rPr>
            <a:t>ことから、経常収支比率は前年度より</a:t>
          </a:r>
          <a:r>
            <a:rPr kumimoji="1" lang="en-US" altLang="ja-JP" sz="1100" b="0" i="0" baseline="0">
              <a:solidFill>
                <a:sysClr val="windowText" lastClr="000000"/>
              </a:solidFill>
              <a:effectLst/>
              <a:latin typeface="+mn-lt"/>
              <a:ea typeface="+mn-ea"/>
              <a:cs typeface="+mn-cs"/>
            </a:rPr>
            <a:t>1.9</a:t>
          </a:r>
          <a:r>
            <a:rPr kumimoji="1" lang="ja-JP" altLang="ja-JP" sz="1100" b="0" i="0" baseline="0">
              <a:solidFill>
                <a:sysClr val="windowText" lastClr="000000"/>
              </a:solidFill>
              <a:effectLst/>
              <a:latin typeface="+mn-lt"/>
              <a:ea typeface="+mn-ea"/>
              <a:cs typeface="+mn-cs"/>
            </a:rPr>
            <a:t>ポイント上昇した。今後も物価高騰等による経常経費の増加が見込まれることから、行財政改革への取組を通じて、経常経費の削減に努めていく必要がある。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3048</xdr:rowOff>
    </xdr:from>
    <xdr:to>
      <xdr:col>23</xdr:col>
      <xdr:colOff>133350</xdr:colOff>
      <xdr:row>65</xdr:row>
      <xdr:rowOff>94742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47298"/>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65</xdr:row>
      <xdr:rowOff>3048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63910"/>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162560</xdr:rowOff>
    </xdr:from>
    <xdr:to>
      <xdr:col>15</xdr:col>
      <xdr:colOff>82550</xdr:colOff>
      <xdr:row>65</xdr:row>
      <xdr:rowOff>70612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63910"/>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20845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70612</xdr:rowOff>
    </xdr:from>
    <xdr:to>
      <xdr:col>11</xdr:col>
      <xdr:colOff>31750</xdr:colOff>
      <xdr:row>65</xdr:row>
      <xdr:rowOff>147828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1486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105173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158259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43942</xdr:rowOff>
    </xdr:from>
    <xdr:to>
      <xdr:col>23</xdr:col>
      <xdr:colOff>184150</xdr:colOff>
      <xdr:row>65</xdr:row>
      <xdr:rowOff>145542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16019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6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123698</xdr:rowOff>
    </xdr:from>
    <xdr:to>
      <xdr:col>19</xdr:col>
      <xdr:colOff>184150</xdr:colOff>
      <xdr:row>65</xdr:row>
      <xdr:rowOff>53848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9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38625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82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19812</xdr:rowOff>
    </xdr:from>
    <xdr:to>
      <xdr:col>11</xdr:col>
      <xdr:colOff>82550</xdr:colOff>
      <xdr:row>65</xdr:row>
      <xdr:rowOff>121412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97028</xdr:rowOff>
    </xdr:from>
    <xdr:to>
      <xdr:col>7</xdr:col>
      <xdr:colOff>31750</xdr:colOff>
      <xdr:row>66</xdr:row>
      <xdr:rowOff>27178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11955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[226,585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人件費および物件費とも類似団体内平均を上回っている。その要因は、人口</a:t>
          </a:r>
          <a:r>
            <a:rPr kumimoji="1" lang="en-US" altLang="ja-JP" sz="1100" b="0" i="0" baseline="0">
              <a:solidFill>
                <a:sysClr val="windowText" lastClr="000000"/>
              </a:solidFill>
              <a:effectLst/>
              <a:latin typeface="+mn-lt"/>
              <a:ea typeface="+mn-ea"/>
              <a:cs typeface="+mn-cs"/>
            </a:rPr>
            <a:t>1,000</a:t>
          </a:r>
          <a:r>
            <a:rPr kumimoji="1" lang="ja-JP" altLang="ja-JP" sz="1100" b="0" i="0" baseline="0">
              <a:solidFill>
                <a:sysClr val="windowText" lastClr="000000"/>
              </a:solidFill>
              <a:effectLst/>
              <a:latin typeface="+mn-lt"/>
              <a:ea typeface="+mn-ea"/>
              <a:cs typeface="+mn-cs"/>
            </a:rPr>
            <a:t>人あたりの職員数が類似団体と比較して多いことなどが挙げられる。職員の年齢構成比率にもよるが、</a:t>
          </a:r>
          <a:r>
            <a:rPr kumimoji="1" lang="ja-JP" altLang="en-US" sz="1100" b="0" i="0" baseline="0">
              <a:solidFill>
                <a:sysClr val="windowText" lastClr="000000"/>
              </a:solidFill>
              <a:effectLst/>
              <a:latin typeface="+mn-lt"/>
              <a:ea typeface="+mn-ea"/>
              <a:cs typeface="+mn-cs"/>
            </a:rPr>
            <a:t>今後も</a:t>
          </a:r>
          <a:r>
            <a:rPr kumimoji="1" lang="ja-JP" altLang="ja-JP" sz="1100" b="0" i="0" baseline="0">
              <a:solidFill>
                <a:sysClr val="windowText" lastClr="000000"/>
              </a:solidFill>
              <a:effectLst/>
              <a:latin typeface="+mn-lt"/>
              <a:ea typeface="+mn-ea"/>
              <a:cs typeface="+mn-cs"/>
            </a:rPr>
            <a:t>適切な定員管理を行う必要がある。</a:t>
          </a:r>
          <a:endParaRPr lang="ja-JP" altLang="ja-JP" sz="1400">
            <a:solidFill>
              <a:sysClr val="windowText" lastClr="00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維持補修費については、人口</a:t>
          </a:r>
          <a:r>
            <a:rPr kumimoji="1" lang="en-US" altLang="ja-JP" sz="1100" b="0" i="0" baseline="0">
              <a:solidFill>
                <a:sysClr val="windowText" lastClr="000000"/>
              </a:solidFill>
              <a:effectLst/>
              <a:latin typeface="+mn-lt"/>
              <a:ea typeface="+mn-ea"/>
              <a:cs typeface="+mn-cs"/>
            </a:rPr>
            <a:t>1</a:t>
          </a:r>
          <a:r>
            <a:rPr kumimoji="1" lang="ja-JP" altLang="ja-JP" sz="1100" b="0" i="0" baseline="0">
              <a:solidFill>
                <a:sysClr val="windowText" lastClr="000000"/>
              </a:solidFill>
              <a:effectLst/>
              <a:latin typeface="+mn-lt"/>
              <a:ea typeface="+mn-ea"/>
              <a:cs typeface="+mn-cs"/>
            </a:rPr>
            <a:t>人あたりの決算額は前年と比べて増加している。今後も公共施設の老朽化対策を実施していく見込みのため、公共施設等総合管理計画に基づき、ライフサイクルコストの抑制に努める。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96734</xdr:rowOff>
    </xdr:from>
    <xdr:to>
      <xdr:col>23</xdr:col>
      <xdr:colOff>133350</xdr:colOff>
      <xdr:row>82</xdr:row>
      <xdr:rowOff>120670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55634"/>
          <a:ext cx="838200" cy="2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54140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72231</xdr:rowOff>
    </xdr:from>
    <xdr:to>
      <xdr:col>19</xdr:col>
      <xdr:colOff>133350</xdr:colOff>
      <xdr:row>82</xdr:row>
      <xdr:rowOff>96734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31131"/>
          <a:ext cx="889000" cy="2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141606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57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16563</xdr:rowOff>
    </xdr:from>
    <xdr:to>
      <xdr:col>15</xdr:col>
      <xdr:colOff>82550</xdr:colOff>
      <xdr:row>82</xdr:row>
      <xdr:rowOff>72231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75463"/>
          <a:ext cx="889000" cy="5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104480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132880</xdr:rowOff>
    </xdr:from>
    <xdr:to>
      <xdr:col>11</xdr:col>
      <xdr:colOff>31750</xdr:colOff>
      <xdr:row>82</xdr:row>
      <xdr:rowOff>16563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20330"/>
          <a:ext cx="889000" cy="5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24358</xdr:rowOff>
    </xdr:from>
    <xdr:to>
      <xdr:col>7</xdr:col>
      <xdr:colOff>31750</xdr:colOff>
      <xdr:row>81</xdr:row>
      <xdr:rowOff>125958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1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136135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68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69870</xdr:rowOff>
    </xdr:from>
    <xdr:to>
      <xdr:col>23</xdr:col>
      <xdr:colOff>184150</xdr:colOff>
      <xdr:row>83</xdr:row>
      <xdr:rowOff>20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2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41947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0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45934</xdr:rowOff>
    </xdr:from>
    <xdr:to>
      <xdr:col>19</xdr:col>
      <xdr:colOff>184150</xdr:colOff>
      <xdr:row>82</xdr:row>
      <xdr:rowOff>147534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0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132311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91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21431</xdr:rowOff>
    </xdr:from>
    <xdr:to>
      <xdr:col>15</xdr:col>
      <xdr:colOff>133350</xdr:colOff>
      <xdr:row>82</xdr:row>
      <xdr:rowOff>123031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8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107808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137213</xdr:rowOff>
    </xdr:from>
    <xdr:to>
      <xdr:col>11</xdr:col>
      <xdr:colOff>82550</xdr:colOff>
      <xdr:row>82</xdr:row>
      <xdr:rowOff>67363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2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77540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9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82080</xdr:rowOff>
    </xdr:from>
    <xdr:to>
      <xdr:col>7</xdr:col>
      <xdr:colOff>31750</xdr:colOff>
      <xdr:row>82</xdr:row>
      <xdr:rowOff>12230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6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168457</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5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前年度と比べて</a:t>
          </a:r>
          <a:r>
            <a:rPr kumimoji="1" lang="en-US" altLang="ja-JP" sz="1100" b="0" i="0" baseline="0">
              <a:solidFill>
                <a:sysClr val="windowText" lastClr="000000"/>
              </a:solidFill>
              <a:effectLst/>
              <a:latin typeface="+mn-lt"/>
              <a:ea typeface="+mn-ea"/>
              <a:cs typeface="+mn-cs"/>
            </a:rPr>
            <a:t>0.2</a:t>
          </a:r>
          <a:r>
            <a:rPr kumimoji="1" lang="ja-JP" altLang="ja-JP" sz="1100" b="0" i="0" baseline="0">
              <a:solidFill>
                <a:sysClr val="windowText" lastClr="000000"/>
              </a:solidFill>
              <a:effectLst/>
              <a:latin typeface="+mn-lt"/>
              <a:ea typeface="+mn-ea"/>
              <a:cs typeface="+mn-cs"/>
            </a:rPr>
            <a:t>ポイント</a:t>
          </a:r>
          <a:r>
            <a:rPr kumimoji="1" lang="ja-JP" altLang="en-US" sz="1100" b="0" i="0" baseline="0">
              <a:solidFill>
                <a:sysClr val="windowText" lastClr="000000"/>
              </a:solidFill>
              <a:effectLst/>
              <a:latin typeface="+mn-lt"/>
              <a:ea typeface="+mn-ea"/>
              <a:cs typeface="+mn-cs"/>
            </a:rPr>
            <a:t>改善</a:t>
          </a:r>
          <a:r>
            <a:rPr kumimoji="1" lang="ja-JP" altLang="ja-JP" sz="1100" b="0" i="0" baseline="0">
              <a:solidFill>
                <a:sysClr val="windowText" lastClr="000000"/>
              </a:solidFill>
              <a:effectLst/>
              <a:latin typeface="+mn-lt"/>
              <a:ea typeface="+mn-ea"/>
              <a:cs typeface="+mn-cs"/>
            </a:rPr>
            <a:t>して</a:t>
          </a:r>
          <a:r>
            <a:rPr kumimoji="1" lang="ja-JP" altLang="en-US" sz="1100" b="0" i="0" baseline="0">
              <a:solidFill>
                <a:sysClr val="windowText" lastClr="000000"/>
              </a:solidFill>
              <a:effectLst/>
              <a:latin typeface="+mn-lt"/>
              <a:ea typeface="+mn-ea"/>
              <a:cs typeface="+mn-cs"/>
            </a:rPr>
            <a:t>いるが</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依然として</a:t>
          </a:r>
          <a:r>
            <a:rPr kumimoji="1" lang="ja-JP" altLang="ja-JP" sz="1100" b="0" i="0" baseline="0">
              <a:solidFill>
                <a:sysClr val="windowText" lastClr="000000"/>
              </a:solidFill>
              <a:effectLst/>
              <a:latin typeface="+mn-lt"/>
              <a:ea typeface="+mn-ea"/>
              <a:cs typeface="+mn-cs"/>
            </a:rPr>
            <a:t>類似団体内平均・全国町村平均との比較では高い水準となっている。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現在、国の給与水準に倣った制度設計に向けた協議を継続して行っている。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107245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168034"/>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88</xdr:row>
      <xdr:rowOff>107245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51680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88</xdr:row>
      <xdr:rowOff>147461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5168034"/>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88</xdr:row>
      <xdr:rowOff>147461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52082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508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56445</xdr:rowOff>
    </xdr:from>
    <xdr:to>
      <xdr:col>77</xdr:col>
      <xdr:colOff>95250</xdr:colOff>
      <xdr:row>88</xdr:row>
      <xdr:rowOff>158045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142822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23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96661</xdr:rowOff>
    </xdr:from>
    <xdr:to>
      <xdr:col>68</xdr:col>
      <xdr:colOff>203200</xdr:colOff>
      <xdr:row>89</xdr:row>
      <xdr:rowOff>26811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11588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類似団体と比較して、やや高い水準となっている。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定年延長制度の導入や</a:t>
          </a:r>
          <a:r>
            <a:rPr kumimoji="1" lang="ja-JP" altLang="ja-JP" sz="1100" b="0" i="0" baseline="0">
              <a:solidFill>
                <a:sysClr val="windowText" lastClr="000000"/>
              </a:solidFill>
              <a:effectLst/>
              <a:latin typeface="+mn-lt"/>
              <a:ea typeface="+mn-ea"/>
              <a:cs typeface="+mn-cs"/>
            </a:rPr>
            <a:t>職員の年齢構成上、今後</a:t>
          </a:r>
          <a:r>
            <a:rPr kumimoji="1" lang="ja-JP" altLang="en-US" sz="1100" b="0" i="0" baseline="0">
              <a:solidFill>
                <a:sysClr val="windowText" lastClr="000000"/>
              </a:solidFill>
              <a:effectLst/>
              <a:latin typeface="+mn-lt"/>
              <a:ea typeface="+mn-ea"/>
              <a:cs typeface="+mn-cs"/>
            </a:rPr>
            <a:t>は</a:t>
          </a:r>
          <a:r>
            <a:rPr kumimoji="1" lang="ja-JP" altLang="ja-JP" sz="1100" b="0" i="0" baseline="0">
              <a:solidFill>
                <a:sysClr val="windowText" lastClr="000000"/>
              </a:solidFill>
              <a:effectLst/>
              <a:latin typeface="+mn-lt"/>
              <a:ea typeface="+mn-ea"/>
              <a:cs typeface="+mn-cs"/>
            </a:rPr>
            <a:t>過去に策定した定員管理計画の検証や事務事業の見直し、人口推計を踏まえ適切な定員管理を行う必要がある。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1498</xdr:rowOff>
    </xdr:from>
    <xdr:to>
      <xdr:col>81</xdr:col>
      <xdr:colOff>44450</xdr:colOff>
      <xdr:row>62</xdr:row>
      <xdr:rowOff>14529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31398"/>
          <a:ext cx="8382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101998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157988</xdr:rowOff>
    </xdr:from>
    <xdr:to>
      <xdr:col>77</xdr:col>
      <xdr:colOff>44450</xdr:colOff>
      <xdr:row>62</xdr:row>
      <xdr:rowOff>1498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16438"/>
          <a:ext cx="889000" cy="1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22420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147371</xdr:rowOff>
    </xdr:from>
    <xdr:to>
      <xdr:col>72</xdr:col>
      <xdr:colOff>203200</xdr:colOff>
      <xdr:row>61</xdr:row>
      <xdr:rowOff>157988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605821"/>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16629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141580</xdr:rowOff>
    </xdr:from>
    <xdr:to>
      <xdr:col>68</xdr:col>
      <xdr:colOff>152400</xdr:colOff>
      <xdr:row>61</xdr:row>
      <xdr:rowOff>147371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600030"/>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16146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16942</xdr:rowOff>
    </xdr:from>
    <xdr:to>
      <xdr:col>64</xdr:col>
      <xdr:colOff>152400</xdr:colOff>
      <xdr:row>61</xdr:row>
      <xdr:rowOff>118542</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47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128719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4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135179</xdr:rowOff>
    </xdr:from>
    <xdr:to>
      <xdr:col>81</xdr:col>
      <xdr:colOff>95250</xdr:colOff>
      <xdr:row>62</xdr:row>
      <xdr:rowOff>65329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9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107256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122148</xdr:rowOff>
    </xdr:from>
    <xdr:to>
      <xdr:col>77</xdr:col>
      <xdr:colOff>95250</xdr:colOff>
      <xdr:row>62</xdr:row>
      <xdr:rowOff>52298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8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37075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66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107188</xdr:rowOff>
    </xdr:from>
    <xdr:to>
      <xdr:col>73</xdr:col>
      <xdr:colOff>44450</xdr:colOff>
      <xdr:row>62</xdr:row>
      <xdr:rowOff>37338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22115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96571</xdr:rowOff>
    </xdr:from>
    <xdr:to>
      <xdr:col>68</xdr:col>
      <xdr:colOff>203200</xdr:colOff>
      <xdr:row>62</xdr:row>
      <xdr:rowOff>26721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5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11498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4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90780</xdr:rowOff>
    </xdr:from>
    <xdr:to>
      <xdr:col>64</xdr:col>
      <xdr:colOff>152400</xdr:colOff>
      <xdr:row>62</xdr:row>
      <xdr:rowOff>20930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4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5707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3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公債費及び公債費に準ずる費用が類似団体と比較して少ないため、実質公債費比率は類似団体内平均値よりも低い水準となっている。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今後の見込としては、平成</a:t>
          </a:r>
          <a:r>
            <a:rPr kumimoji="1" lang="en-US" altLang="ja-JP" sz="1100" b="0" i="0" baseline="0">
              <a:solidFill>
                <a:sysClr val="windowText" lastClr="000000"/>
              </a:solidFill>
              <a:effectLst/>
              <a:latin typeface="+mn-lt"/>
              <a:ea typeface="+mn-ea"/>
              <a:cs typeface="+mn-cs"/>
            </a:rPr>
            <a:t>27</a:t>
          </a:r>
          <a:r>
            <a:rPr kumimoji="1" lang="ja-JP" altLang="ja-JP" sz="1100" b="0" i="0" baseline="0">
              <a:solidFill>
                <a:sysClr val="windowText" lastClr="000000"/>
              </a:solidFill>
              <a:effectLst/>
              <a:latin typeface="+mn-lt"/>
              <a:ea typeface="+mn-ea"/>
              <a:cs typeface="+mn-cs"/>
            </a:rPr>
            <a:t>年度から平成</a:t>
          </a:r>
          <a:r>
            <a:rPr kumimoji="1" lang="en-US" altLang="ja-JP" sz="1100" b="0" i="0" baseline="0">
              <a:solidFill>
                <a:sysClr val="windowText" lastClr="000000"/>
              </a:solidFill>
              <a:effectLst/>
              <a:latin typeface="+mn-lt"/>
              <a:ea typeface="+mn-ea"/>
              <a:cs typeface="+mn-cs"/>
            </a:rPr>
            <a:t>30</a:t>
          </a:r>
          <a:r>
            <a:rPr kumimoji="1" lang="ja-JP" altLang="ja-JP" sz="1100" b="0" i="0" baseline="0">
              <a:solidFill>
                <a:sysClr val="windowText" lastClr="000000"/>
              </a:solidFill>
              <a:effectLst/>
              <a:latin typeface="+mn-lt"/>
              <a:ea typeface="+mn-ea"/>
              <a:cs typeface="+mn-cs"/>
            </a:rPr>
            <a:t>年度にかけて整備した新中学校（くす星翔中学校）建設事業、令和</a:t>
          </a:r>
          <a:r>
            <a:rPr kumimoji="1" lang="en-US" altLang="ja-JP" sz="1100" b="0" i="0" baseline="0">
              <a:solidFill>
                <a:sysClr val="windowText" lastClr="000000"/>
              </a:solidFill>
              <a:effectLst/>
              <a:latin typeface="+mn-lt"/>
              <a:ea typeface="+mn-ea"/>
              <a:cs typeface="+mn-cs"/>
            </a:rPr>
            <a:t>2</a:t>
          </a:r>
          <a:r>
            <a:rPr kumimoji="1" lang="ja-JP" altLang="ja-JP" sz="1100" b="0" i="0" baseline="0">
              <a:solidFill>
                <a:sysClr val="windowText" lastClr="000000"/>
              </a:solidFill>
              <a:effectLst/>
              <a:latin typeface="+mn-lt"/>
              <a:ea typeface="+mn-ea"/>
              <a:cs typeface="+mn-cs"/>
            </a:rPr>
            <a:t>年</a:t>
          </a:r>
          <a:r>
            <a:rPr kumimoji="1" lang="en-US" altLang="ja-JP" sz="1100" b="0" i="0" baseline="0">
              <a:solidFill>
                <a:sysClr val="windowText" lastClr="000000"/>
              </a:solidFill>
              <a:effectLst/>
              <a:latin typeface="+mn-lt"/>
              <a:ea typeface="+mn-ea"/>
              <a:cs typeface="+mn-cs"/>
            </a:rPr>
            <a:t>7</a:t>
          </a:r>
          <a:r>
            <a:rPr kumimoji="1" lang="ja-JP" altLang="ja-JP" sz="1100" b="0" i="0" baseline="0">
              <a:solidFill>
                <a:sysClr val="windowText" lastClr="000000"/>
              </a:solidFill>
              <a:effectLst/>
              <a:latin typeface="+mn-lt"/>
              <a:ea typeface="+mn-ea"/>
              <a:cs typeface="+mn-cs"/>
            </a:rPr>
            <a:t>月豪雨、令和</a:t>
          </a:r>
          <a:r>
            <a:rPr kumimoji="1" lang="en-US" altLang="ja-JP" sz="1100" b="0" i="0" baseline="0">
              <a:solidFill>
                <a:sysClr val="windowText" lastClr="000000"/>
              </a:solidFill>
              <a:effectLst/>
              <a:latin typeface="+mn-lt"/>
              <a:ea typeface="+mn-ea"/>
              <a:cs typeface="+mn-cs"/>
            </a:rPr>
            <a:t>3</a:t>
          </a:r>
          <a:r>
            <a:rPr kumimoji="1" lang="ja-JP" altLang="ja-JP" sz="1100" b="0" i="0" baseline="0">
              <a:solidFill>
                <a:sysClr val="windowText" lastClr="000000"/>
              </a:solidFill>
              <a:effectLst/>
              <a:latin typeface="+mn-lt"/>
              <a:ea typeface="+mn-ea"/>
              <a:cs typeface="+mn-cs"/>
            </a:rPr>
            <a:t>年</a:t>
          </a:r>
          <a:r>
            <a:rPr kumimoji="1" lang="en-US" altLang="ja-JP" sz="1100" b="0" i="0" baseline="0">
              <a:solidFill>
                <a:sysClr val="windowText" lastClr="000000"/>
              </a:solidFill>
              <a:effectLst/>
              <a:latin typeface="+mn-lt"/>
              <a:ea typeface="+mn-ea"/>
              <a:cs typeface="+mn-cs"/>
            </a:rPr>
            <a:t>8</a:t>
          </a:r>
          <a:r>
            <a:rPr kumimoji="1" lang="ja-JP" altLang="ja-JP" sz="1100" b="0" i="0" baseline="0">
              <a:solidFill>
                <a:sysClr val="windowText" lastClr="000000"/>
              </a:solidFill>
              <a:effectLst/>
              <a:latin typeface="+mn-lt"/>
              <a:ea typeface="+mn-ea"/>
              <a:cs typeface="+mn-cs"/>
            </a:rPr>
            <a:t>月大雨に係る災害復旧事業</a:t>
          </a:r>
          <a:r>
            <a:rPr kumimoji="1" lang="ja-JP" altLang="en-US" sz="1100" b="0" i="0" baseline="0">
              <a:solidFill>
                <a:sysClr val="windowText" lastClr="000000"/>
              </a:solidFill>
              <a:effectLst/>
              <a:latin typeface="+mn-lt"/>
              <a:ea typeface="+mn-ea"/>
              <a:cs typeface="+mn-cs"/>
            </a:rPr>
            <a:t>、防災行政無線デジタル化事業等</a:t>
          </a:r>
          <a:r>
            <a:rPr kumimoji="1" lang="ja-JP" altLang="ja-JP" sz="1100" b="0" i="0" baseline="0">
              <a:solidFill>
                <a:sysClr val="windowText" lastClr="000000"/>
              </a:solidFill>
              <a:effectLst/>
              <a:latin typeface="+mn-lt"/>
              <a:ea typeface="+mn-ea"/>
              <a:cs typeface="+mn-cs"/>
            </a:rPr>
            <a:t>に伴う地方債元利償還金が増加し、その大半は普通交付税の基準財政需要額に算入されるものの、水準は高くなっていく見込みである。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45212</xdr:rowOff>
    </xdr:from>
    <xdr:to>
      <xdr:col>81</xdr:col>
      <xdr:colOff>44450</xdr:colOff>
      <xdr:row>38</xdr:row>
      <xdr:rowOff>83820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56031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25908</xdr:rowOff>
    </xdr:from>
    <xdr:to>
      <xdr:col>77</xdr:col>
      <xdr:colOff>44450</xdr:colOff>
      <xdr:row>38</xdr:row>
      <xdr:rowOff>45212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54100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25908</xdr:rowOff>
    </xdr:from>
    <xdr:to>
      <xdr:col>72</xdr:col>
      <xdr:colOff>203200</xdr:colOff>
      <xdr:row>38</xdr:row>
      <xdr:rowOff>25908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541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16256</xdr:rowOff>
    </xdr:from>
    <xdr:to>
      <xdr:col>68</xdr:col>
      <xdr:colOff>152400</xdr:colOff>
      <xdr:row>38</xdr:row>
      <xdr:rowOff>25908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5313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33020</xdr:rowOff>
    </xdr:from>
    <xdr:to>
      <xdr:col>81</xdr:col>
      <xdr:colOff>95250</xdr:colOff>
      <xdr:row>38</xdr:row>
      <xdr:rowOff>134620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49547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39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165862</xdr:rowOff>
    </xdr:from>
    <xdr:to>
      <xdr:col>77</xdr:col>
      <xdr:colOff>95250</xdr:colOff>
      <xdr:row>38</xdr:row>
      <xdr:rowOff>96012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106189</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278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146558</xdr:rowOff>
    </xdr:from>
    <xdr:to>
      <xdr:col>73</xdr:col>
      <xdr:colOff>44450</xdr:colOff>
      <xdr:row>38</xdr:row>
      <xdr:rowOff>76708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86885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25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146558</xdr:rowOff>
    </xdr:from>
    <xdr:to>
      <xdr:col>68</xdr:col>
      <xdr:colOff>203200</xdr:colOff>
      <xdr:row>38</xdr:row>
      <xdr:rowOff>76708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86885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25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136906</xdr:rowOff>
    </xdr:from>
    <xdr:to>
      <xdr:col>64</xdr:col>
      <xdr:colOff>152400</xdr:colOff>
      <xdr:row>38</xdr:row>
      <xdr:rowOff>67056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77233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24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地方債残高などの将来負担額に対して、充当可能基金や基準財政需要額算入見込額などの充当可能財源が多くなっているため、将来負担比率はマイナスとなっている。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しかしながら、くす星翔中学校建設事業、令和</a:t>
          </a:r>
          <a:r>
            <a:rPr kumimoji="1" lang="en-US" altLang="ja-JP" sz="1100" b="0" i="0" baseline="0">
              <a:solidFill>
                <a:sysClr val="windowText" lastClr="000000"/>
              </a:solidFill>
              <a:effectLst/>
              <a:latin typeface="+mn-lt"/>
              <a:ea typeface="+mn-ea"/>
              <a:cs typeface="+mn-cs"/>
            </a:rPr>
            <a:t>2</a:t>
          </a:r>
          <a:r>
            <a:rPr kumimoji="1" lang="ja-JP" altLang="ja-JP" sz="1100" b="0" i="0" baseline="0">
              <a:solidFill>
                <a:sysClr val="windowText" lastClr="000000"/>
              </a:solidFill>
              <a:effectLst/>
              <a:latin typeface="+mn-lt"/>
              <a:ea typeface="+mn-ea"/>
              <a:cs typeface="+mn-cs"/>
            </a:rPr>
            <a:t>年</a:t>
          </a:r>
          <a:r>
            <a:rPr kumimoji="1" lang="en-US" altLang="ja-JP" sz="1100" b="0" i="0" baseline="0">
              <a:solidFill>
                <a:sysClr val="windowText" lastClr="000000"/>
              </a:solidFill>
              <a:effectLst/>
              <a:latin typeface="+mn-lt"/>
              <a:ea typeface="+mn-ea"/>
              <a:cs typeface="+mn-cs"/>
            </a:rPr>
            <a:t>7</a:t>
          </a:r>
          <a:r>
            <a:rPr kumimoji="1" lang="ja-JP" altLang="ja-JP" sz="1100" b="0" i="0" baseline="0">
              <a:solidFill>
                <a:sysClr val="windowText" lastClr="000000"/>
              </a:solidFill>
              <a:effectLst/>
              <a:latin typeface="+mn-lt"/>
              <a:ea typeface="+mn-ea"/>
              <a:cs typeface="+mn-cs"/>
            </a:rPr>
            <a:t>月豪雨、令和</a:t>
          </a:r>
          <a:r>
            <a:rPr kumimoji="1" lang="en-US" altLang="ja-JP" sz="1100" b="0" i="0" baseline="0">
              <a:solidFill>
                <a:sysClr val="windowText" lastClr="000000"/>
              </a:solidFill>
              <a:effectLst/>
              <a:latin typeface="+mn-lt"/>
              <a:ea typeface="+mn-ea"/>
              <a:cs typeface="+mn-cs"/>
            </a:rPr>
            <a:t>3</a:t>
          </a:r>
          <a:r>
            <a:rPr kumimoji="1" lang="ja-JP" altLang="ja-JP" sz="1100" b="0" i="0" baseline="0">
              <a:solidFill>
                <a:sysClr val="windowText" lastClr="000000"/>
              </a:solidFill>
              <a:effectLst/>
              <a:latin typeface="+mn-lt"/>
              <a:ea typeface="+mn-ea"/>
              <a:cs typeface="+mn-cs"/>
            </a:rPr>
            <a:t>年</a:t>
          </a:r>
          <a:r>
            <a:rPr kumimoji="1" lang="en-US" altLang="ja-JP" sz="1100" b="0" i="0" baseline="0">
              <a:solidFill>
                <a:sysClr val="windowText" lastClr="000000"/>
              </a:solidFill>
              <a:effectLst/>
              <a:latin typeface="+mn-lt"/>
              <a:ea typeface="+mn-ea"/>
              <a:cs typeface="+mn-cs"/>
            </a:rPr>
            <a:t>8</a:t>
          </a:r>
          <a:r>
            <a:rPr kumimoji="1" lang="ja-JP" altLang="ja-JP" sz="1100" b="0" i="0" baseline="0">
              <a:solidFill>
                <a:sysClr val="windowText" lastClr="000000"/>
              </a:solidFill>
              <a:effectLst/>
              <a:latin typeface="+mn-lt"/>
              <a:ea typeface="+mn-ea"/>
              <a:cs typeface="+mn-cs"/>
            </a:rPr>
            <a:t>月大雨関連の災害復旧事業などの</a:t>
          </a:r>
          <a:r>
            <a:rPr kumimoji="1" lang="ja-JP" altLang="en-US" sz="1100" b="0" i="0" baseline="0">
              <a:solidFill>
                <a:sysClr val="windowText" lastClr="000000"/>
              </a:solidFill>
              <a:effectLst/>
              <a:latin typeface="+mn-lt"/>
              <a:ea typeface="+mn-ea"/>
              <a:cs typeface="+mn-cs"/>
            </a:rPr>
            <a:t>事業実施に多くの地方債を発行したが、発行額と償還額の管理を行う中</a:t>
          </a:r>
          <a:r>
            <a:rPr kumimoji="1" lang="ja-JP" altLang="ja-JP" sz="1100" b="0" i="0" baseline="0">
              <a:solidFill>
                <a:sysClr val="windowText" lastClr="000000"/>
              </a:solidFill>
              <a:effectLst/>
              <a:latin typeface="+mn-lt"/>
              <a:ea typeface="+mn-ea"/>
              <a:cs typeface="+mn-cs"/>
            </a:rPr>
            <a:t>、地方債現在高</a:t>
          </a:r>
          <a:r>
            <a:rPr kumimoji="1" lang="ja-JP" altLang="en-US" sz="1100" b="0" i="0" baseline="0">
              <a:solidFill>
                <a:sysClr val="windowText" lastClr="000000"/>
              </a:solidFill>
              <a:effectLst/>
              <a:latin typeface="+mn-lt"/>
              <a:ea typeface="+mn-ea"/>
              <a:cs typeface="+mn-cs"/>
            </a:rPr>
            <a:t>は減少し、</a:t>
          </a:r>
          <a:r>
            <a:rPr kumimoji="1" lang="ja-JP" altLang="ja-JP" sz="1100" b="0" i="0" baseline="0">
              <a:solidFill>
                <a:sysClr val="windowText" lastClr="000000"/>
              </a:solidFill>
              <a:effectLst/>
              <a:latin typeface="+mn-lt"/>
              <a:ea typeface="+mn-ea"/>
              <a:cs typeface="+mn-cs"/>
            </a:rPr>
            <a:t>基金残高</a:t>
          </a:r>
          <a:r>
            <a:rPr kumimoji="1" lang="ja-JP" altLang="en-US" sz="1100" b="0" i="0" baseline="0">
              <a:solidFill>
                <a:sysClr val="windowText" lastClr="000000"/>
              </a:solidFill>
              <a:effectLst/>
              <a:latin typeface="+mn-lt"/>
              <a:ea typeface="+mn-ea"/>
              <a:cs typeface="+mn-cs"/>
            </a:rPr>
            <a:t>は増加となった</a:t>
          </a:r>
          <a:r>
            <a:rPr kumimoji="1"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今後も、</a:t>
          </a:r>
          <a:r>
            <a:rPr kumimoji="1" lang="ja-JP" altLang="ja-JP" sz="1100" b="0" i="0" baseline="0">
              <a:solidFill>
                <a:schemeClr val="dk1"/>
              </a:solidFill>
              <a:effectLst/>
              <a:latin typeface="+mn-lt"/>
              <a:ea typeface="+mn-ea"/>
              <a:cs typeface="+mn-cs"/>
            </a:rPr>
            <a:t>発行額が償還額を上回らない</a:t>
          </a:r>
          <a:r>
            <a:rPr kumimoji="1" lang="ja-JP" altLang="en-US" sz="1100" b="0" i="0" baseline="0">
              <a:solidFill>
                <a:schemeClr val="dk1"/>
              </a:solidFill>
              <a:effectLst/>
              <a:latin typeface="+mn-lt"/>
              <a:ea typeface="+mn-ea"/>
              <a:cs typeface="+mn-cs"/>
            </a:rPr>
            <a:t>などの</a:t>
          </a:r>
          <a:r>
            <a:rPr kumimoji="1" lang="ja-JP" altLang="ja-JP" sz="1100" b="0" i="0" baseline="0">
              <a:solidFill>
                <a:sysClr val="windowText" lastClr="000000"/>
              </a:solidFill>
              <a:effectLst/>
              <a:latin typeface="+mn-lt"/>
              <a:ea typeface="+mn-ea"/>
              <a:cs typeface="+mn-cs"/>
            </a:rPr>
            <a:t>地方債発行の適正な管理を行い</a:t>
          </a:r>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将来負担の抑制に努め</a:t>
          </a:r>
          <a:r>
            <a:rPr kumimoji="1" lang="ja-JP" altLang="en-US" sz="1100" b="0" i="0" baseline="0">
              <a:solidFill>
                <a:sysClr val="windowText" lastClr="000000"/>
              </a:solidFill>
              <a:effectLst/>
              <a:latin typeface="+mn-lt"/>
              <a:ea typeface="+mn-ea"/>
              <a:cs typeface="+mn-cs"/>
            </a:rPr>
            <a:t>ていく必要がある。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112849</xdr:rowOff>
    </xdr:from>
    <xdr:to>
      <xdr:col>73</xdr:col>
      <xdr:colOff>44450</xdr:colOff>
      <xdr:row>14</xdr:row>
      <xdr:rowOff>42999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大分県玖珠町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14,063
13,941
286.60
10,642,213
10,292,416
317,035
5,350,562
7,275,254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前年度と比較すると、経常収支比率に占める人件費の割合は</a:t>
          </a:r>
          <a:r>
            <a:rPr kumimoji="1" lang="en-US" altLang="ja-JP" sz="1100" b="0" i="0" baseline="0">
              <a:solidFill>
                <a:sysClr val="windowText" lastClr="000000"/>
              </a:solidFill>
              <a:effectLst/>
              <a:latin typeface="+mn-lt"/>
              <a:ea typeface="+mn-ea"/>
              <a:cs typeface="+mn-cs"/>
            </a:rPr>
            <a:t>0.9</a:t>
          </a:r>
          <a:r>
            <a:rPr kumimoji="1" lang="ja-JP" altLang="ja-JP" sz="1100" b="0" i="0" baseline="0">
              <a:solidFill>
                <a:sysClr val="windowText" lastClr="000000"/>
              </a:solidFill>
              <a:effectLst/>
              <a:latin typeface="+mn-lt"/>
              <a:ea typeface="+mn-ea"/>
              <a:cs typeface="+mn-cs"/>
            </a:rPr>
            <a:t>ポイント増加しており、依然として類似団体内平均値よりも高い水準となっている。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要因としては、類似団体と比較して、職員数が多いこと</a:t>
          </a:r>
          <a:r>
            <a:rPr kumimoji="1" lang="ja-JP" altLang="en-US" sz="1100" b="0" i="0" baseline="0">
              <a:solidFill>
                <a:sysClr val="windowText" lastClr="000000"/>
              </a:solidFill>
              <a:effectLst/>
              <a:latin typeface="+mn-lt"/>
              <a:ea typeface="+mn-ea"/>
              <a:cs typeface="+mn-cs"/>
            </a:rPr>
            <a:t>や会計年度任用職員や再任用職員が増加したこと</a:t>
          </a:r>
          <a:r>
            <a:rPr kumimoji="1" lang="ja-JP" altLang="ja-JP" sz="1100" b="0" i="0" baseline="0">
              <a:solidFill>
                <a:sysClr val="windowText" lastClr="000000"/>
              </a:solidFill>
              <a:effectLst/>
              <a:latin typeface="+mn-lt"/>
              <a:ea typeface="+mn-ea"/>
              <a:cs typeface="+mn-cs"/>
            </a:rPr>
            <a:t>が挙げられる。</a:t>
          </a:r>
          <a:r>
            <a:rPr kumimoji="1" lang="ja-JP" altLang="en-US" sz="1100" b="0" i="0" baseline="0">
              <a:solidFill>
                <a:sysClr val="windowText" lastClr="000000"/>
              </a:solidFill>
              <a:effectLst/>
              <a:latin typeface="+mn-lt"/>
              <a:ea typeface="+mn-ea"/>
              <a:cs typeface="+mn-cs"/>
            </a:rPr>
            <a:t>また、コロナ関連及び物価高騰対策事業に伴う時間外及び休日勤務等も多く発生していることも要因の一つとしてあげられる。今後も、</a:t>
          </a:r>
          <a:r>
            <a:rPr kumimoji="1" lang="ja-JP" altLang="ja-JP" sz="1100" b="0" i="0" baseline="0">
              <a:solidFill>
                <a:sysClr val="windowText" lastClr="000000"/>
              </a:solidFill>
              <a:effectLst/>
              <a:latin typeface="+mn-lt"/>
              <a:ea typeface="+mn-ea"/>
              <a:cs typeface="+mn-cs"/>
            </a:rPr>
            <a:t>適正な定員管理や、国の給与水準に倣った制度設計を継続して進めていく必要がある。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97282</xdr:rowOff>
    </xdr:from>
    <xdr:to>
      <xdr:col>24</xdr:col>
      <xdr:colOff>25400</xdr:colOff>
      <xdr:row>35</xdr:row>
      <xdr:rowOff>138430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980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79011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36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74422</xdr:rowOff>
    </xdr:from>
    <xdr:to>
      <xdr:col>19</xdr:col>
      <xdr:colOff>187325</xdr:colOff>
      <xdr:row>35</xdr:row>
      <xdr:rowOff>97282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751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74422</xdr:rowOff>
    </xdr:from>
    <xdr:to>
      <xdr:col>15</xdr:col>
      <xdr:colOff>98425</xdr:colOff>
      <xdr:row>36</xdr:row>
      <xdr:rowOff>3556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7517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129286</xdr:rowOff>
    </xdr:from>
    <xdr:to>
      <xdr:col>11</xdr:col>
      <xdr:colOff>9525</xdr:colOff>
      <xdr:row>36</xdr:row>
      <xdr:rowOff>3556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300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57675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25908</xdr:rowOff>
    </xdr:from>
    <xdr:to>
      <xdr:col>6</xdr:col>
      <xdr:colOff>171450</xdr:colOff>
      <xdr:row>34</xdr:row>
      <xdr:rowOff>127508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137685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59707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46482</xdr:rowOff>
    </xdr:from>
    <xdr:to>
      <xdr:col>20</xdr:col>
      <xdr:colOff>38100</xdr:colOff>
      <xdr:row>35</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132859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133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23622</xdr:rowOff>
    </xdr:from>
    <xdr:to>
      <xdr:col>15</xdr:col>
      <xdr:colOff>149225</xdr:colOff>
      <xdr:row>35</xdr:row>
      <xdr:rowOff>125222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109999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124206</xdr:rowOff>
    </xdr:from>
    <xdr:to>
      <xdr:col>11</xdr:col>
      <xdr:colOff>60325</xdr:colOff>
      <xdr:row>36</xdr:row>
      <xdr:rowOff>54356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39133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78486</xdr:rowOff>
    </xdr:from>
    <xdr:to>
      <xdr:col>6</xdr:col>
      <xdr:colOff>171450</xdr:colOff>
      <xdr:row>36</xdr:row>
      <xdr:rowOff>8636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164863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前年度と比較すると、経常収支比率に占める物件費の割合は、</a:t>
          </a:r>
          <a:r>
            <a:rPr kumimoji="1" lang="en-US" altLang="ja-JP" sz="1100" b="0" i="0" baseline="0">
              <a:solidFill>
                <a:sysClr val="windowText" lastClr="000000"/>
              </a:solidFill>
              <a:effectLst/>
              <a:latin typeface="+mn-lt"/>
              <a:ea typeface="+mn-ea"/>
              <a:cs typeface="+mn-cs"/>
            </a:rPr>
            <a:t>1.0</a:t>
          </a:r>
          <a:r>
            <a:rPr kumimoji="1" lang="ja-JP" altLang="ja-JP" sz="1100" b="0" i="0" baseline="0">
              <a:solidFill>
                <a:sysClr val="windowText" lastClr="000000"/>
              </a:solidFill>
              <a:effectLst/>
              <a:latin typeface="+mn-lt"/>
              <a:ea typeface="+mn-ea"/>
              <a:cs typeface="+mn-cs"/>
            </a:rPr>
            <a:t>ポイント増加しており、類似団体内平均値より</a:t>
          </a:r>
          <a:r>
            <a:rPr kumimoji="1" lang="ja-JP" altLang="en-US" sz="1100" b="0" i="0" baseline="0">
              <a:solidFill>
                <a:sysClr val="windowText" lastClr="000000"/>
              </a:solidFill>
              <a:effectLst/>
              <a:latin typeface="+mn-lt"/>
              <a:ea typeface="+mn-ea"/>
              <a:cs typeface="+mn-cs"/>
            </a:rPr>
            <a:t>高く</a:t>
          </a:r>
          <a:r>
            <a:rPr kumimoji="1" lang="ja-JP" altLang="ja-JP" sz="1100" b="0" i="0" baseline="0">
              <a:solidFill>
                <a:sysClr val="windowText" lastClr="000000"/>
              </a:solidFill>
              <a:effectLst/>
              <a:latin typeface="+mn-lt"/>
              <a:ea typeface="+mn-ea"/>
              <a:cs typeface="+mn-cs"/>
            </a:rPr>
            <a:t>なっている。</a:t>
          </a:r>
          <a:endParaRPr lang="ja-JP" altLang="ja-JP" sz="1400">
            <a:solidFill>
              <a:sysClr val="windowText" lastClr="00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主な要因として、物価及び燃料高騰による</a:t>
          </a:r>
          <a:r>
            <a:rPr kumimoji="1" lang="ja-JP" altLang="en-US" sz="1100" b="0" i="0" baseline="0">
              <a:solidFill>
                <a:sysClr val="windowText" lastClr="000000"/>
              </a:solidFill>
              <a:effectLst/>
              <a:latin typeface="+mn-lt"/>
              <a:ea typeface="+mn-ea"/>
              <a:cs typeface="+mn-cs"/>
            </a:rPr>
            <a:t>各種委託料</a:t>
          </a:r>
          <a:r>
            <a:rPr kumimoji="1" lang="ja-JP" altLang="ja-JP" sz="1100" b="0" i="0" baseline="0">
              <a:solidFill>
                <a:sysClr val="windowText" lastClr="000000"/>
              </a:solidFill>
              <a:effectLst/>
              <a:latin typeface="+mn-lt"/>
              <a:ea typeface="+mn-ea"/>
              <a:cs typeface="+mn-cs"/>
            </a:rPr>
            <a:t>経費の増加</a:t>
          </a:r>
          <a:r>
            <a:rPr kumimoji="1" lang="ja-JP" altLang="en-US" sz="1100" b="0" i="0" baseline="0">
              <a:solidFill>
                <a:sysClr val="windowText" lastClr="000000"/>
              </a:solidFill>
              <a:effectLst/>
              <a:latin typeface="+mn-lt"/>
              <a:ea typeface="+mn-ea"/>
              <a:cs typeface="+mn-cs"/>
            </a:rPr>
            <a:t>やシステム経費等の使用料の増加</a:t>
          </a:r>
          <a:r>
            <a:rPr kumimoji="1" lang="ja-JP" altLang="ja-JP" sz="1100" b="0" i="0" baseline="0">
              <a:solidFill>
                <a:sysClr val="windowText" lastClr="000000"/>
              </a:solidFill>
              <a:effectLst/>
              <a:latin typeface="+mn-lt"/>
              <a:ea typeface="+mn-ea"/>
              <a:cs typeface="+mn-cs"/>
            </a:rPr>
            <a:t>が挙げられ、今後も継続する</a:t>
          </a:r>
          <a:r>
            <a:rPr kumimoji="1" lang="ja-JP" altLang="en-US" sz="1100" b="0" i="0" baseline="0">
              <a:solidFill>
                <a:sysClr val="windowText" lastClr="000000"/>
              </a:solidFill>
              <a:effectLst/>
              <a:latin typeface="+mn-lt"/>
              <a:ea typeface="+mn-ea"/>
              <a:cs typeface="+mn-cs"/>
            </a:rPr>
            <a:t>もの</a:t>
          </a:r>
          <a:r>
            <a:rPr kumimoji="1" lang="ja-JP" altLang="ja-JP" sz="1100" b="0" i="0" baseline="0">
              <a:solidFill>
                <a:sysClr val="windowText" lastClr="000000"/>
              </a:solidFill>
              <a:effectLst/>
              <a:latin typeface="+mn-lt"/>
              <a:ea typeface="+mn-ea"/>
              <a:cs typeface="+mn-cs"/>
            </a:rPr>
            <a:t>と見込まれるため、財源確保について検討する必要がある。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77470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9159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142240</xdr:rowOff>
    </xdr:from>
    <xdr:to>
      <xdr:col>78</xdr:col>
      <xdr:colOff>69850</xdr:colOff>
      <xdr:row>17</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854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16</xdr:row>
      <xdr:rowOff>142240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54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142257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17</xdr:row>
      <xdr:rowOff>31750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8549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34290</xdr:rowOff>
    </xdr:from>
    <xdr:to>
      <xdr:col>65</xdr:col>
      <xdr:colOff>53975</xdr:colOff>
      <xdr:row>17</xdr:row>
      <xdr:rowOff>135890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120667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26670</xdr:rowOff>
    </xdr:from>
    <xdr:to>
      <xdr:col>82</xdr:col>
      <xdr:colOff>158750</xdr:colOff>
      <xdr:row>17</xdr:row>
      <xdr:rowOff>128270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170197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91440</xdr:rowOff>
    </xdr:from>
    <xdr:to>
      <xdr:col>74</xdr:col>
      <xdr:colOff>31750</xdr:colOff>
      <xdr:row>17</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経常収支比率に占める扶助費の割合は、前年度と比較して</a:t>
          </a:r>
          <a:r>
            <a:rPr kumimoji="1" lang="en-US" altLang="ja-JP" sz="1100" b="0" i="0" baseline="0">
              <a:solidFill>
                <a:sysClr val="windowText" lastClr="000000"/>
              </a:solidFill>
              <a:effectLst/>
              <a:latin typeface="+mn-lt"/>
              <a:ea typeface="+mn-ea"/>
              <a:cs typeface="+mn-cs"/>
            </a:rPr>
            <a:t>0.1</a:t>
          </a:r>
          <a:r>
            <a:rPr kumimoji="1" lang="ja-JP" altLang="ja-JP" sz="1100" b="0" i="0" baseline="0">
              <a:solidFill>
                <a:sysClr val="windowText" lastClr="000000"/>
              </a:solidFill>
              <a:effectLst/>
              <a:latin typeface="+mn-lt"/>
              <a:ea typeface="+mn-ea"/>
              <a:cs typeface="+mn-cs"/>
            </a:rPr>
            <a:t>ポイント</a:t>
          </a:r>
          <a:r>
            <a:rPr kumimoji="1" lang="ja-JP" altLang="en-US" sz="1100" b="0" i="0" baseline="0">
              <a:solidFill>
                <a:sysClr val="windowText" lastClr="000000"/>
              </a:solidFill>
              <a:effectLst/>
              <a:latin typeface="+mn-lt"/>
              <a:ea typeface="+mn-ea"/>
              <a:cs typeface="+mn-cs"/>
            </a:rPr>
            <a:t>減少</a:t>
          </a:r>
          <a:r>
            <a:rPr kumimoji="1" lang="ja-JP" altLang="ja-JP" sz="1100" b="0" i="0" baseline="0">
              <a:solidFill>
                <a:sysClr val="windowText" lastClr="000000"/>
              </a:solidFill>
              <a:effectLst/>
              <a:latin typeface="+mn-lt"/>
              <a:ea typeface="+mn-ea"/>
              <a:cs typeface="+mn-cs"/>
            </a:rPr>
            <a:t>して</a:t>
          </a:r>
          <a:r>
            <a:rPr kumimoji="1" lang="ja-JP" altLang="en-US" sz="1100" b="0" i="0" baseline="0">
              <a:solidFill>
                <a:sysClr val="windowText" lastClr="000000"/>
              </a:solidFill>
              <a:effectLst/>
              <a:latin typeface="+mn-lt"/>
              <a:ea typeface="+mn-ea"/>
              <a:cs typeface="+mn-cs"/>
            </a:rPr>
            <a:t>いるが</a:t>
          </a:r>
          <a:r>
            <a:rPr kumimoji="1" lang="ja-JP" altLang="ja-JP" sz="1100" b="0" i="0" baseline="0">
              <a:solidFill>
                <a:sysClr val="windowText" lastClr="000000"/>
              </a:solidFill>
              <a:effectLst/>
              <a:latin typeface="+mn-lt"/>
              <a:ea typeface="+mn-ea"/>
              <a:cs typeface="+mn-cs"/>
            </a:rPr>
            <a:t>、依然として類似団体内平均値よりも高い水準となっている。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要因としては、施設型給付費や障がい福祉サービス介護等給付費などが、年々増加傾向にあることが挙げられる。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福祉サービスの充実は必要ではあるものの、給付の適正化を図り、今後も特定財源の確保について検討していく必要がある。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4535</xdr:rowOff>
    </xdr:from>
    <xdr:to>
      <xdr:col>24</xdr:col>
      <xdr:colOff>25400</xdr:colOff>
      <xdr:row>57</xdr:row>
      <xdr:rowOff>15422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97771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57</xdr:row>
      <xdr:rowOff>15422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744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57</xdr:row>
      <xdr:rowOff>48078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7445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48078</xdr:rowOff>
    </xdr:from>
    <xdr:to>
      <xdr:col>11</xdr:col>
      <xdr:colOff>9525</xdr:colOff>
      <xdr:row>57</xdr:row>
      <xdr:rowOff>58965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8207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97262</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136072</xdr:rowOff>
    </xdr:from>
    <xdr:to>
      <xdr:col>20</xdr:col>
      <xdr:colOff>38100</xdr:colOff>
      <xdr:row>57</xdr:row>
      <xdr:rowOff>66222</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50999</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168728</xdr:rowOff>
    </xdr:from>
    <xdr:to>
      <xdr:col>11</xdr:col>
      <xdr:colOff>60325</xdr:colOff>
      <xdr:row>57</xdr:row>
      <xdr:rowOff>98878</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83655</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8165</xdr:rowOff>
    </xdr:from>
    <xdr:to>
      <xdr:col>6</xdr:col>
      <xdr:colOff>171450</xdr:colOff>
      <xdr:row>57</xdr:row>
      <xdr:rowOff>109765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94542</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前年度と比較して</a:t>
          </a:r>
          <a:r>
            <a:rPr kumimoji="1" lang="en-US" altLang="ja-JP" sz="1100" b="0" i="0" baseline="0">
              <a:solidFill>
                <a:sysClr val="windowText" lastClr="000000"/>
              </a:solidFill>
              <a:effectLst/>
              <a:latin typeface="+mn-lt"/>
              <a:ea typeface="+mn-ea"/>
              <a:cs typeface="+mn-cs"/>
            </a:rPr>
            <a:t>0.4</a:t>
          </a:r>
          <a:r>
            <a:rPr kumimoji="1" lang="ja-JP" altLang="ja-JP" sz="1100" b="0" i="0" baseline="0">
              <a:solidFill>
                <a:sysClr val="windowText" lastClr="000000"/>
              </a:solidFill>
              <a:effectLst/>
              <a:latin typeface="+mn-lt"/>
              <a:ea typeface="+mn-ea"/>
              <a:cs typeface="+mn-cs"/>
            </a:rPr>
            <a:t>ポイント増加しており、歳出経常経費充当一般財源も増加した。主な要因としては、</a:t>
          </a:r>
          <a:r>
            <a:rPr kumimoji="1" lang="ja-JP" altLang="en-US" sz="1100" b="0" i="0" baseline="0">
              <a:solidFill>
                <a:sysClr val="windowText" lastClr="000000"/>
              </a:solidFill>
              <a:effectLst/>
              <a:latin typeface="+mn-lt"/>
              <a:ea typeface="+mn-ea"/>
              <a:cs typeface="+mn-cs"/>
            </a:rPr>
            <a:t>介護</a:t>
          </a:r>
          <a:r>
            <a:rPr kumimoji="1" lang="ja-JP" altLang="ja-JP" sz="1100" b="0" i="0" baseline="0">
              <a:solidFill>
                <a:sysClr val="windowText" lastClr="000000"/>
              </a:solidFill>
              <a:effectLst/>
              <a:latin typeface="+mn-lt"/>
              <a:ea typeface="+mn-ea"/>
              <a:cs typeface="+mn-cs"/>
            </a:rPr>
            <a:t>保険事業</a:t>
          </a:r>
          <a:r>
            <a:rPr kumimoji="1" lang="ja-JP" altLang="en-US" sz="1100" b="0" i="0" baseline="0">
              <a:solidFill>
                <a:sysClr val="windowText" lastClr="000000"/>
              </a:solidFill>
              <a:effectLst/>
              <a:latin typeface="+mn-lt"/>
              <a:ea typeface="+mn-ea"/>
              <a:cs typeface="+mn-cs"/>
            </a:rPr>
            <a:t>事務費</a:t>
          </a:r>
          <a:r>
            <a:rPr kumimoji="1" lang="ja-JP" altLang="ja-JP" sz="1100" b="0" i="0" baseline="0">
              <a:solidFill>
                <a:sysClr val="windowText" lastClr="000000"/>
              </a:solidFill>
              <a:effectLst/>
              <a:latin typeface="+mn-lt"/>
              <a:ea typeface="+mn-ea"/>
              <a:cs typeface="+mn-cs"/>
            </a:rPr>
            <a:t>や後期高齢者医療事業など特別会計への繰出金が増加したことによるものである。</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　今後も健康増進や生活習慣病の予防などに重点を置きつつ、効果的な健康教育、健康相談などの保健事業を展開し、医療費の抑制に努めていく必要がある</a:t>
          </a:r>
          <a:r>
            <a:rPr kumimoji="1" lang="ja-JP" altLang="en-US" sz="1100" b="0" i="0" baseline="0">
              <a:solidFill>
                <a:sysClr val="windowText" lastClr="000000"/>
              </a:solidFill>
              <a:effectLst/>
              <a:latin typeface="+mn-lt"/>
              <a:ea typeface="+mn-ea"/>
              <a:cs typeface="+mn-cs"/>
            </a:rPr>
            <a:t>。</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46990</xdr:rowOff>
    </xdr:from>
    <xdr:to>
      <xdr:col>82</xdr:col>
      <xdr:colOff>107950</xdr:colOff>
      <xdr:row>59</xdr:row>
      <xdr:rowOff>77470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101625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47007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8890</xdr:rowOff>
    </xdr:from>
    <xdr:to>
      <xdr:col>78</xdr:col>
      <xdr:colOff>69850</xdr:colOff>
      <xdr:row>59</xdr:row>
      <xdr:rowOff>46990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124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8890</xdr:rowOff>
    </xdr:from>
    <xdr:to>
      <xdr:col>73</xdr:col>
      <xdr:colOff>180975</xdr:colOff>
      <xdr:row>59</xdr:row>
      <xdr:rowOff>115570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1244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85090</xdr:rowOff>
    </xdr:from>
    <xdr:to>
      <xdr:col>69</xdr:col>
      <xdr:colOff>92075</xdr:colOff>
      <xdr:row>59</xdr:row>
      <xdr:rowOff>115570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2006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72390</xdr:rowOff>
    </xdr:from>
    <xdr:to>
      <xdr:col>65</xdr:col>
      <xdr:colOff>53975</xdr:colOff>
      <xdr:row>60</xdr:row>
      <xdr:rowOff>2540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18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158767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26670</xdr:rowOff>
    </xdr:from>
    <xdr:to>
      <xdr:col>82</xdr:col>
      <xdr:colOff>158750</xdr:colOff>
      <xdr:row>59</xdr:row>
      <xdr:rowOff>128270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170197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167640</xdr:rowOff>
    </xdr:from>
    <xdr:to>
      <xdr:col>78</xdr:col>
      <xdr:colOff>120650</xdr:colOff>
      <xdr:row>59</xdr:row>
      <xdr:rowOff>97790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82567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129540</xdr:rowOff>
    </xdr:from>
    <xdr:to>
      <xdr:col>74</xdr:col>
      <xdr:colOff>31750</xdr:colOff>
      <xdr:row>59</xdr:row>
      <xdr:rowOff>59690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44467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64770</xdr:rowOff>
    </xdr:from>
    <xdr:to>
      <xdr:col>69</xdr:col>
      <xdr:colOff>142875</xdr:colOff>
      <xdr:row>59</xdr:row>
      <xdr:rowOff>166370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151147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34290</xdr:rowOff>
    </xdr:from>
    <xdr:to>
      <xdr:col>65</xdr:col>
      <xdr:colOff>53975</xdr:colOff>
      <xdr:row>59</xdr:row>
      <xdr:rowOff>135890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146067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91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前年度と比較して</a:t>
          </a:r>
          <a:r>
            <a:rPr kumimoji="1" lang="en-US" altLang="ja-JP" sz="1100" b="0" i="0" baseline="0">
              <a:solidFill>
                <a:sysClr val="windowText" lastClr="000000"/>
              </a:solidFill>
              <a:effectLst/>
              <a:latin typeface="+mn-lt"/>
              <a:ea typeface="+mn-ea"/>
              <a:cs typeface="+mn-cs"/>
            </a:rPr>
            <a:t>0.2</a:t>
          </a:r>
          <a:r>
            <a:rPr kumimoji="1" lang="ja-JP" altLang="ja-JP" sz="1100" b="0" i="0" baseline="0">
              <a:solidFill>
                <a:sysClr val="windowText" lastClr="000000"/>
              </a:solidFill>
              <a:effectLst/>
              <a:latin typeface="+mn-lt"/>
              <a:ea typeface="+mn-ea"/>
              <a:cs typeface="+mn-cs"/>
            </a:rPr>
            <a:t>ポイント</a:t>
          </a:r>
          <a:r>
            <a:rPr kumimoji="1" lang="ja-JP" altLang="en-US" sz="1100" b="0" i="0" baseline="0">
              <a:solidFill>
                <a:sysClr val="windowText" lastClr="000000"/>
              </a:solidFill>
              <a:effectLst/>
              <a:latin typeface="+mn-lt"/>
              <a:ea typeface="+mn-ea"/>
              <a:cs typeface="+mn-cs"/>
            </a:rPr>
            <a:t>減少</a:t>
          </a:r>
          <a:r>
            <a:rPr kumimoji="1" lang="ja-JP" altLang="ja-JP" sz="1100" b="0" i="0" baseline="0">
              <a:solidFill>
                <a:sysClr val="windowText" lastClr="000000"/>
              </a:solidFill>
              <a:effectLst/>
              <a:latin typeface="+mn-lt"/>
              <a:ea typeface="+mn-ea"/>
              <a:cs typeface="+mn-cs"/>
            </a:rPr>
            <a:t>しており、要因</a:t>
          </a:r>
          <a:r>
            <a:rPr kumimoji="1" lang="ja-JP" altLang="en-US" sz="1100" b="0" i="0" baseline="0">
              <a:solidFill>
                <a:sysClr val="windowText" lastClr="000000"/>
              </a:solidFill>
              <a:effectLst/>
              <a:latin typeface="+mn-lt"/>
              <a:ea typeface="+mn-ea"/>
              <a:cs typeface="+mn-cs"/>
            </a:rPr>
            <a:t>として社会福祉協議会運営補助金や広域診療所事業負担金</a:t>
          </a:r>
          <a:r>
            <a:rPr kumimoji="1" lang="ja-JP" altLang="ja-JP" sz="1100" b="0" i="0" baseline="0">
              <a:solidFill>
                <a:sysClr val="windowText" lastClr="000000"/>
              </a:solidFill>
              <a:effectLst/>
              <a:latin typeface="+mn-lt"/>
              <a:ea typeface="+mn-ea"/>
              <a:cs typeface="+mn-cs"/>
            </a:rPr>
            <a:t>の</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などが挙げられる。恒常的な町独自の補助金については、引き続き各事業の要綱等を作成し、事業効果の検証、見直しを行っている。今後も各補助金の必要性や効果などを検証し、縮小や廃止</a:t>
          </a:r>
          <a:r>
            <a:rPr kumimoji="1" lang="ja-JP" altLang="en-US" sz="1100" b="0" i="0" baseline="0">
              <a:solidFill>
                <a:sysClr val="windowText" lastClr="000000"/>
              </a:solidFill>
              <a:effectLst/>
              <a:latin typeface="+mn-lt"/>
              <a:ea typeface="+mn-ea"/>
              <a:cs typeface="+mn-cs"/>
            </a:rPr>
            <a:t>等、見直し</a:t>
          </a:r>
          <a:r>
            <a:rPr kumimoji="1" lang="ja-JP" altLang="ja-JP" sz="1100" b="0" i="0" baseline="0">
              <a:solidFill>
                <a:sysClr val="windowText" lastClr="000000"/>
              </a:solidFill>
              <a:effectLst/>
              <a:latin typeface="+mn-lt"/>
              <a:ea typeface="+mn-ea"/>
              <a:cs typeface="+mn-cs"/>
            </a:rPr>
            <a:t>を行っていく必要がある。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56134</xdr:rowOff>
    </xdr:from>
    <xdr:to>
      <xdr:col>82</xdr:col>
      <xdr:colOff>107950</xdr:colOff>
      <xdr:row>37</xdr:row>
      <xdr:rowOff>65278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3997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65278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3769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56134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3769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56134</xdr:rowOff>
    </xdr:from>
    <xdr:to>
      <xdr:col>69</xdr:col>
      <xdr:colOff>92075</xdr:colOff>
      <xdr:row>37</xdr:row>
      <xdr:rowOff>129286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3997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21861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9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5334</xdr:rowOff>
    </xdr:from>
    <xdr:to>
      <xdr:col>69</xdr:col>
      <xdr:colOff>142875</xdr:colOff>
      <xdr:row>37</xdr:row>
      <xdr:rowOff>106934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117111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78486</xdr:rowOff>
    </xdr:from>
    <xdr:to>
      <xdr:col>65</xdr:col>
      <xdr:colOff>53975</xdr:colOff>
      <xdr:row>38</xdr:row>
      <xdr:rowOff>8636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164863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1050" b="0" i="0" baseline="0">
              <a:solidFill>
                <a:sysClr val="windowText" lastClr="000000"/>
              </a:solidFill>
              <a:effectLst/>
              <a:latin typeface="+mn-lt"/>
              <a:ea typeface="+mn-ea"/>
              <a:cs typeface="+mn-cs"/>
            </a:rPr>
            <a:t>前年度と比較すると</a:t>
          </a:r>
          <a:r>
            <a:rPr kumimoji="1" lang="en-US" altLang="ja-JP" sz="1050" b="0" i="0" baseline="0">
              <a:solidFill>
                <a:sysClr val="windowText" lastClr="000000"/>
              </a:solidFill>
              <a:effectLst/>
              <a:latin typeface="+mn-lt"/>
              <a:ea typeface="+mn-ea"/>
              <a:cs typeface="+mn-cs"/>
            </a:rPr>
            <a:t>0.1</a:t>
          </a:r>
          <a:r>
            <a:rPr kumimoji="1" lang="ja-JP" altLang="ja-JP" sz="1050" b="0" i="0" baseline="0">
              <a:solidFill>
                <a:sysClr val="windowText" lastClr="000000"/>
              </a:solidFill>
              <a:effectLst/>
              <a:latin typeface="+mn-lt"/>
              <a:ea typeface="+mn-ea"/>
              <a:cs typeface="+mn-cs"/>
            </a:rPr>
            <a:t>ポイント</a:t>
          </a:r>
          <a:r>
            <a:rPr kumimoji="1" lang="ja-JP" altLang="en-US" sz="1050" b="0" i="0" baseline="0">
              <a:solidFill>
                <a:sysClr val="windowText" lastClr="000000"/>
              </a:solidFill>
              <a:effectLst/>
              <a:latin typeface="+mn-lt"/>
              <a:ea typeface="+mn-ea"/>
              <a:cs typeface="+mn-cs"/>
            </a:rPr>
            <a:t>減少</a:t>
          </a:r>
          <a:r>
            <a:rPr kumimoji="1" lang="ja-JP" altLang="ja-JP" sz="1050" b="0" i="0" baseline="0">
              <a:solidFill>
                <a:sysClr val="windowText" lastClr="000000"/>
              </a:solidFill>
              <a:effectLst/>
              <a:latin typeface="+mn-lt"/>
              <a:ea typeface="+mn-ea"/>
              <a:cs typeface="+mn-cs"/>
            </a:rPr>
            <a:t>しており、その要因は</a:t>
          </a:r>
          <a:r>
            <a:rPr kumimoji="1" lang="ja-JP" altLang="en-US" sz="1050" b="0" i="0" baseline="0">
              <a:solidFill>
                <a:sysClr val="windowText" lastClr="000000"/>
              </a:solidFill>
              <a:effectLst/>
              <a:latin typeface="+mn-lt"/>
              <a:ea typeface="+mn-ea"/>
              <a:cs typeface="+mn-cs"/>
            </a:rPr>
            <a:t>玖珠自治会館建設事業などで借入を行った</a:t>
          </a:r>
          <a:r>
            <a:rPr kumimoji="1" lang="ja-JP" altLang="ja-JP" sz="1050" b="0" i="0" baseline="0">
              <a:solidFill>
                <a:sysClr val="windowText" lastClr="000000"/>
              </a:solidFill>
              <a:effectLst/>
              <a:latin typeface="+mn-lt"/>
              <a:ea typeface="+mn-ea"/>
              <a:cs typeface="+mn-cs"/>
            </a:rPr>
            <a:t>過疎対策事業債</a:t>
          </a:r>
          <a:r>
            <a:rPr kumimoji="1" lang="ja-JP" altLang="en-US" sz="1050" b="0" i="0" baseline="0">
              <a:solidFill>
                <a:sysClr val="windowText" lastClr="000000"/>
              </a:solidFill>
              <a:effectLst/>
              <a:latin typeface="+mn-lt"/>
              <a:ea typeface="+mn-ea"/>
              <a:cs typeface="+mn-cs"/>
            </a:rPr>
            <a:t>などの償還終了</a:t>
          </a:r>
          <a:r>
            <a:rPr kumimoji="1" lang="ja-JP" altLang="ja-JP" sz="1050" b="0" i="0" baseline="0">
              <a:solidFill>
                <a:sysClr val="windowText" lastClr="000000"/>
              </a:solidFill>
              <a:effectLst/>
              <a:latin typeface="+mn-lt"/>
              <a:ea typeface="+mn-ea"/>
              <a:cs typeface="+mn-cs"/>
            </a:rPr>
            <a:t>によるものである。</a:t>
          </a:r>
          <a:endParaRPr lang="ja-JP" altLang="ja-JP" sz="1200">
            <a:solidFill>
              <a:sysClr val="windowText" lastClr="000000"/>
            </a:solidFill>
            <a:effectLst/>
          </a:endParaRPr>
        </a:p>
        <a:p>
          <a:pPr eaLnBrk="1" fontAlgn="auto" latinLnBrk="0" hangingPunct="1"/>
          <a:r>
            <a:rPr kumimoji="1" lang="ja-JP" altLang="ja-JP" sz="1050" b="0" i="0" baseline="0">
              <a:solidFill>
                <a:sysClr val="windowText" lastClr="000000"/>
              </a:solidFill>
              <a:effectLst/>
              <a:latin typeface="+mn-lt"/>
              <a:ea typeface="+mn-ea"/>
              <a:cs typeface="+mn-cs"/>
            </a:rPr>
            <a:t>　類似団体内平均値と比較しても例年同様に、若干低い水準になっているものの、その差は</a:t>
          </a:r>
          <a:r>
            <a:rPr kumimoji="1" lang="ja-JP" altLang="en-US" sz="1050" b="0" i="0" baseline="0">
              <a:solidFill>
                <a:sysClr val="windowText" lastClr="000000"/>
              </a:solidFill>
              <a:effectLst/>
              <a:latin typeface="+mn-lt"/>
              <a:ea typeface="+mn-ea"/>
              <a:cs typeface="+mn-cs"/>
            </a:rPr>
            <a:t>少ない状況にあ</a:t>
          </a:r>
          <a:r>
            <a:rPr kumimoji="1" lang="ja-JP" altLang="ja-JP" sz="1050" b="0" i="0" baseline="0">
              <a:solidFill>
                <a:sysClr val="windowText" lastClr="000000"/>
              </a:solidFill>
              <a:effectLst/>
              <a:latin typeface="+mn-lt"/>
              <a:ea typeface="+mn-ea"/>
              <a:cs typeface="+mn-cs"/>
            </a:rPr>
            <a:t>る。</a:t>
          </a:r>
          <a:endParaRPr lang="ja-JP" altLang="ja-JP" sz="1200">
            <a:solidFill>
              <a:sysClr val="windowText" lastClr="000000"/>
            </a:solidFill>
            <a:effectLst/>
          </a:endParaRPr>
        </a:p>
        <a:p>
          <a:pPr eaLnBrk="1" fontAlgn="auto" latinLnBrk="0" hangingPunct="1"/>
          <a:r>
            <a:rPr kumimoji="1" lang="ja-JP" altLang="ja-JP" sz="1050" b="0" i="0" baseline="0">
              <a:solidFill>
                <a:sysClr val="windowText" lastClr="000000"/>
              </a:solidFill>
              <a:effectLst/>
              <a:latin typeface="+mn-lt"/>
              <a:ea typeface="+mn-ea"/>
              <a:cs typeface="+mn-cs"/>
            </a:rPr>
            <a:t>　</a:t>
          </a:r>
          <a:r>
            <a:rPr kumimoji="1" lang="ja-JP" altLang="en-US" sz="1050" b="0" i="0" baseline="0">
              <a:solidFill>
                <a:sysClr val="windowText" lastClr="000000"/>
              </a:solidFill>
              <a:effectLst/>
              <a:latin typeface="+mn-lt"/>
              <a:ea typeface="+mn-ea"/>
              <a:cs typeface="+mn-cs"/>
            </a:rPr>
            <a:t>今後も</a:t>
          </a:r>
          <a:r>
            <a:rPr kumimoji="1" lang="ja-JP" altLang="ja-JP" sz="1050" b="0" i="0" baseline="0">
              <a:solidFill>
                <a:sysClr val="windowText" lastClr="000000"/>
              </a:solidFill>
              <a:effectLst/>
              <a:latin typeface="+mn-lt"/>
              <a:ea typeface="+mn-ea"/>
              <a:cs typeface="+mn-cs"/>
            </a:rPr>
            <a:t>、新設中学校（くす星翔中学校）建設事業及び令和</a:t>
          </a:r>
          <a:r>
            <a:rPr kumimoji="1" lang="en-US" altLang="ja-JP" sz="1050" b="0" i="0" baseline="0">
              <a:solidFill>
                <a:sysClr val="windowText" lastClr="000000"/>
              </a:solidFill>
              <a:effectLst/>
              <a:latin typeface="+mn-lt"/>
              <a:ea typeface="+mn-ea"/>
              <a:cs typeface="+mn-cs"/>
            </a:rPr>
            <a:t>2</a:t>
          </a:r>
          <a:r>
            <a:rPr kumimoji="1" lang="ja-JP" altLang="ja-JP" sz="1050" b="0" i="0" baseline="0">
              <a:solidFill>
                <a:sysClr val="windowText" lastClr="000000"/>
              </a:solidFill>
              <a:effectLst/>
              <a:latin typeface="+mn-lt"/>
              <a:ea typeface="+mn-ea"/>
              <a:cs typeface="+mn-cs"/>
            </a:rPr>
            <a:t>年</a:t>
          </a:r>
          <a:r>
            <a:rPr kumimoji="1" lang="en-US" altLang="ja-JP" sz="1050" b="0" i="0" baseline="0">
              <a:solidFill>
                <a:sysClr val="windowText" lastClr="000000"/>
              </a:solidFill>
              <a:effectLst/>
              <a:latin typeface="+mn-lt"/>
              <a:ea typeface="+mn-ea"/>
              <a:cs typeface="+mn-cs"/>
            </a:rPr>
            <a:t>7</a:t>
          </a:r>
          <a:r>
            <a:rPr kumimoji="1" lang="ja-JP" altLang="ja-JP" sz="1050" b="0" i="0" baseline="0">
              <a:solidFill>
                <a:sysClr val="windowText" lastClr="000000"/>
              </a:solidFill>
              <a:effectLst/>
              <a:latin typeface="+mn-lt"/>
              <a:ea typeface="+mn-ea"/>
              <a:cs typeface="+mn-cs"/>
            </a:rPr>
            <a:t>月豪雨、令和</a:t>
          </a:r>
          <a:r>
            <a:rPr kumimoji="1" lang="en-US" altLang="ja-JP" sz="1050" b="0" i="0" baseline="0">
              <a:solidFill>
                <a:sysClr val="windowText" lastClr="000000"/>
              </a:solidFill>
              <a:effectLst/>
              <a:latin typeface="+mn-lt"/>
              <a:ea typeface="+mn-ea"/>
              <a:cs typeface="+mn-cs"/>
            </a:rPr>
            <a:t>3</a:t>
          </a:r>
          <a:r>
            <a:rPr kumimoji="1" lang="ja-JP" altLang="ja-JP" sz="1050" b="0" i="0" baseline="0">
              <a:solidFill>
                <a:sysClr val="windowText" lastClr="000000"/>
              </a:solidFill>
              <a:effectLst/>
              <a:latin typeface="+mn-lt"/>
              <a:ea typeface="+mn-ea"/>
              <a:cs typeface="+mn-cs"/>
            </a:rPr>
            <a:t>年</a:t>
          </a:r>
          <a:r>
            <a:rPr kumimoji="1" lang="en-US" altLang="ja-JP" sz="1050" b="0" i="0" baseline="0">
              <a:solidFill>
                <a:sysClr val="windowText" lastClr="000000"/>
              </a:solidFill>
              <a:effectLst/>
              <a:latin typeface="+mn-lt"/>
              <a:ea typeface="+mn-ea"/>
              <a:cs typeface="+mn-cs"/>
            </a:rPr>
            <a:t>8</a:t>
          </a:r>
          <a:r>
            <a:rPr kumimoji="1" lang="ja-JP" altLang="ja-JP" sz="1050" b="0" i="0" baseline="0">
              <a:solidFill>
                <a:sysClr val="windowText" lastClr="000000"/>
              </a:solidFill>
              <a:effectLst/>
              <a:latin typeface="+mn-lt"/>
              <a:ea typeface="+mn-ea"/>
              <a:cs typeface="+mn-cs"/>
            </a:rPr>
            <a:t>月大雨の災害復旧事業</a:t>
          </a:r>
          <a:r>
            <a:rPr kumimoji="1" lang="ja-JP" altLang="en-US" sz="1050" b="0" i="0" baseline="0">
              <a:solidFill>
                <a:sysClr val="windowText" lastClr="000000"/>
              </a:solidFill>
              <a:effectLst/>
              <a:latin typeface="+mn-lt"/>
              <a:ea typeface="+mn-ea"/>
              <a:cs typeface="+mn-cs"/>
            </a:rPr>
            <a:t>、</a:t>
          </a:r>
          <a:r>
            <a:rPr kumimoji="1" lang="ja-JP" altLang="ja-JP" sz="1050" b="0" i="0" baseline="0">
              <a:solidFill>
                <a:sysClr val="windowText" lastClr="000000"/>
              </a:solidFill>
              <a:effectLst/>
              <a:latin typeface="+mn-lt"/>
              <a:ea typeface="+mn-ea"/>
              <a:cs typeface="+mn-cs"/>
            </a:rPr>
            <a:t>防災行政無線デジタル化事業等により、今後も地方債現在高が増加していくことが見込まれるため、発行額の適正な管理に努めていく必要がある。</a:t>
          </a:r>
          <a:endParaRPr lang="ja-JP" altLang="ja-JP" sz="12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19558</xdr:rowOff>
    </xdr:from>
    <xdr:to>
      <xdr:col>24</xdr:col>
      <xdr:colOff>25400</xdr:colOff>
      <xdr:row>77</xdr:row>
      <xdr:rowOff>24130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2120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136144</xdr:rowOff>
    </xdr:from>
    <xdr:to>
      <xdr:col>19</xdr:col>
      <xdr:colOff>187325</xdr:colOff>
      <xdr:row>77</xdr:row>
      <xdr:rowOff>24130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663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136144</xdr:rowOff>
    </xdr:from>
    <xdr:to>
      <xdr:col>15</xdr:col>
      <xdr:colOff>98425</xdr:colOff>
      <xdr:row>77</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1663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5842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202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140208</xdr:rowOff>
    </xdr:from>
    <xdr:to>
      <xdr:col>24</xdr:col>
      <xdr:colOff>76200</xdr:colOff>
      <xdr:row>77</xdr:row>
      <xdr:rowOff>70358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156735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85344</xdr:rowOff>
    </xdr:from>
    <xdr:to>
      <xdr:col>15</xdr:col>
      <xdr:colOff>149225</xdr:colOff>
      <xdr:row>77</xdr:row>
      <xdr:rowOff>15494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25671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62247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126492</xdr:rowOff>
    </xdr:from>
    <xdr:to>
      <xdr:col>6</xdr:col>
      <xdr:colOff>171450</xdr:colOff>
      <xdr:row>77</xdr:row>
      <xdr:rowOff>56642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66819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前年度と比較し</a:t>
          </a:r>
          <a:r>
            <a:rPr kumimoji="1" lang="en-US" altLang="ja-JP" sz="1100" b="0" i="0" baseline="0">
              <a:solidFill>
                <a:sysClr val="windowText" lastClr="000000"/>
              </a:solidFill>
              <a:effectLst/>
              <a:latin typeface="+mn-lt"/>
              <a:ea typeface="+mn-ea"/>
              <a:cs typeface="+mn-cs"/>
            </a:rPr>
            <a:t>2.0</a:t>
          </a:r>
          <a:r>
            <a:rPr kumimoji="1" lang="ja-JP" altLang="ja-JP" sz="1100" b="0" i="0" baseline="0">
              <a:solidFill>
                <a:sysClr val="windowText" lastClr="000000"/>
              </a:solidFill>
              <a:effectLst/>
              <a:latin typeface="+mn-lt"/>
              <a:ea typeface="+mn-ea"/>
              <a:cs typeface="+mn-cs"/>
            </a:rPr>
            <a:t>ポイント増加しており、歳出経常経費充当一般財源も増加した。主な要因としては</a:t>
          </a:r>
          <a:r>
            <a:rPr kumimoji="1" lang="ja-JP" altLang="en-US" sz="1100" b="0" i="0" baseline="0">
              <a:solidFill>
                <a:sysClr val="windowText" lastClr="000000"/>
              </a:solidFill>
              <a:effectLst/>
              <a:latin typeface="+mn-lt"/>
              <a:ea typeface="+mn-ea"/>
              <a:cs typeface="+mn-cs"/>
            </a:rPr>
            <a:t>、補助</a:t>
          </a:r>
          <a:r>
            <a:rPr kumimoji="1" lang="ja-JP" altLang="ja-JP" sz="1100" b="0" i="0" baseline="0">
              <a:solidFill>
                <a:sysClr val="windowText" lastClr="000000"/>
              </a:solidFill>
              <a:effectLst/>
              <a:latin typeface="+mn-lt"/>
              <a:ea typeface="+mn-ea"/>
              <a:cs typeface="+mn-cs"/>
            </a:rPr>
            <a:t>費</a:t>
          </a:r>
          <a:r>
            <a:rPr kumimoji="1" lang="ja-JP" altLang="en-US" sz="1100" b="0" i="0" baseline="0">
              <a:solidFill>
                <a:sysClr val="windowText" lastClr="000000"/>
              </a:solidFill>
              <a:effectLst/>
              <a:latin typeface="+mn-lt"/>
              <a:ea typeface="+mn-ea"/>
              <a:cs typeface="+mn-cs"/>
            </a:rPr>
            <a:t>等</a:t>
          </a:r>
          <a:r>
            <a:rPr kumimoji="1" lang="ja-JP" altLang="ja-JP" sz="1100" b="0" i="0" baseline="0">
              <a:solidFill>
                <a:sysClr val="windowText" lastClr="000000"/>
              </a:solidFill>
              <a:effectLst/>
              <a:latin typeface="+mn-lt"/>
              <a:ea typeface="+mn-ea"/>
              <a:cs typeface="+mn-cs"/>
            </a:rPr>
            <a:t>を除く全ての項目で増加</a:t>
          </a:r>
          <a:r>
            <a:rPr kumimoji="1" lang="ja-JP" altLang="en-US" sz="1100" b="0" i="0" baseline="0">
              <a:solidFill>
                <a:sysClr val="windowText" lastClr="000000"/>
              </a:solidFill>
              <a:effectLst/>
              <a:latin typeface="+mn-lt"/>
              <a:ea typeface="+mn-ea"/>
              <a:cs typeface="+mn-cs"/>
            </a:rPr>
            <a:t>していることが挙げられ、</a:t>
          </a:r>
          <a:r>
            <a:rPr kumimoji="1" lang="ja-JP" altLang="ja-JP" sz="1100" b="0" i="0" baseline="0">
              <a:solidFill>
                <a:sysClr val="windowText" lastClr="000000"/>
              </a:solidFill>
              <a:effectLst/>
              <a:latin typeface="+mn-lt"/>
              <a:ea typeface="+mn-ea"/>
              <a:cs typeface="+mn-cs"/>
            </a:rPr>
            <a:t>類似団体内平均値との差は依然として開いている状況である。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各性質ごとに記載している分析内容を踏まえ、健全な財政運営に努めていく必要がある。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43180</xdr:rowOff>
    </xdr:from>
    <xdr:to>
      <xdr:col>82</xdr:col>
      <xdr:colOff>107950</xdr:colOff>
      <xdr:row>79</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58773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119380</xdr:rowOff>
    </xdr:from>
    <xdr:to>
      <xdr:col>78</xdr:col>
      <xdr:colOff>69850</xdr:colOff>
      <xdr:row>79</xdr:row>
      <xdr:rowOff>43180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49248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119380</xdr:rowOff>
    </xdr:from>
    <xdr:to>
      <xdr:col>73</xdr:col>
      <xdr:colOff>180975</xdr:colOff>
      <xdr:row>79</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49248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115570</xdr:rowOff>
    </xdr:from>
    <xdr:to>
      <xdr:col>69</xdr:col>
      <xdr:colOff>92075</xdr:colOff>
      <xdr:row>80</xdr:row>
      <xdr:rowOff>1270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6601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60961</xdr:rowOff>
    </xdr:from>
    <xdr:to>
      <xdr:col>65</xdr:col>
      <xdr:colOff>53975</xdr:colOff>
      <xdr:row>78</xdr:row>
      <xdr:rowOff>162561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1288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68580</xdr:rowOff>
    </xdr:from>
    <xdr:to>
      <xdr:col>82</xdr:col>
      <xdr:colOff>158750</xdr:colOff>
      <xdr:row>79</xdr:row>
      <xdr:rowOff>170180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40657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163830</xdr:rowOff>
    </xdr:from>
    <xdr:to>
      <xdr:col>78</xdr:col>
      <xdr:colOff>120650</xdr:colOff>
      <xdr:row>79</xdr:row>
      <xdr:rowOff>93980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53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78757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623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68580</xdr:rowOff>
    </xdr:from>
    <xdr:to>
      <xdr:col>74</xdr:col>
      <xdr:colOff>31750</xdr:colOff>
      <xdr:row>78</xdr:row>
      <xdr:rowOff>170180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154957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64770</xdr:rowOff>
    </xdr:from>
    <xdr:to>
      <xdr:col>69</xdr:col>
      <xdr:colOff>142875</xdr:colOff>
      <xdr:row>79</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151147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121920</xdr:rowOff>
    </xdr:from>
    <xdr:to>
      <xdr:col>65</xdr:col>
      <xdr:colOff>53975</xdr:colOff>
      <xdr:row>80</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36847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75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大分県玖珠町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42444</xdr:rowOff>
    </xdr:from>
    <xdr:to>
      <xdr:col>29</xdr:col>
      <xdr:colOff>127000</xdr:colOff>
      <xdr:row>16</xdr:row>
      <xdr:rowOff>77292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33269"/>
          <a:ext cx="647700" cy="34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27221</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180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77292</xdr:rowOff>
    </xdr:from>
    <xdr:to>
      <xdr:col>26</xdr:col>
      <xdr:colOff>50800</xdr:colOff>
      <xdr:row>16</xdr:row>
      <xdr:rowOff>87592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68117"/>
          <a:ext cx="698500" cy="10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155009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45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87592</xdr:rowOff>
    </xdr:from>
    <xdr:to>
      <xdr:col>22</xdr:col>
      <xdr:colOff>114300</xdr:colOff>
      <xdr:row>16</xdr:row>
      <xdr:rowOff>101043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878417"/>
          <a:ext cx="698500" cy="13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164121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101043</xdr:rowOff>
    </xdr:from>
    <xdr:to>
      <xdr:col>18</xdr:col>
      <xdr:colOff>177800</xdr:colOff>
      <xdr:row>16</xdr:row>
      <xdr:rowOff>109515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891868"/>
          <a:ext cx="698500" cy="8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171313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170967</xdr:rowOff>
    </xdr:from>
    <xdr:to>
      <xdr:col>15</xdr:col>
      <xdr:colOff>101600</xdr:colOff>
      <xdr:row>17</xdr:row>
      <xdr:rowOff>101117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61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85894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4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163094</xdr:rowOff>
    </xdr:from>
    <xdr:to>
      <xdr:col>29</xdr:col>
      <xdr:colOff>177800</xdr:colOff>
      <xdr:row>16</xdr:row>
      <xdr:rowOff>93244</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782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8171</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627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26492</xdr:rowOff>
    </xdr:from>
    <xdr:to>
      <xdr:col>26</xdr:col>
      <xdr:colOff>101600</xdr:colOff>
      <xdr:row>16</xdr:row>
      <xdr:rowOff>128092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17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138269</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586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36792</xdr:rowOff>
    </xdr:from>
    <xdr:to>
      <xdr:col>22</xdr:col>
      <xdr:colOff>165100</xdr:colOff>
      <xdr:row>16</xdr:row>
      <xdr:rowOff>138392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27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148569</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59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50243</xdr:rowOff>
    </xdr:from>
    <xdr:to>
      <xdr:col>19</xdr:col>
      <xdr:colOff>38100</xdr:colOff>
      <xdr:row>16</xdr:row>
      <xdr:rowOff>151843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841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162020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6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58715</xdr:rowOff>
    </xdr:from>
    <xdr:to>
      <xdr:col>15</xdr:col>
      <xdr:colOff>101600</xdr:colOff>
      <xdr:row>16</xdr:row>
      <xdr:rowOff>160315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849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170492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1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54671</xdr:rowOff>
    </xdr:from>
    <xdr:to>
      <xdr:col>29</xdr:col>
      <xdr:colOff>127000</xdr:colOff>
      <xdr:row>37</xdr:row>
      <xdr:rowOff>79359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7179371"/>
          <a:ext cx="647700" cy="24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79359</xdr:rowOff>
    </xdr:from>
    <xdr:to>
      <xdr:col>26</xdr:col>
      <xdr:colOff>50800</xdr:colOff>
      <xdr:row>37</xdr:row>
      <xdr:rowOff>132669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204059"/>
          <a:ext cx="698500" cy="53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132669</xdr:rowOff>
    </xdr:from>
    <xdr:to>
      <xdr:col>22</xdr:col>
      <xdr:colOff>114300</xdr:colOff>
      <xdr:row>37</xdr:row>
      <xdr:rowOff>159689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257369"/>
          <a:ext cx="698500" cy="27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159689</xdr:rowOff>
    </xdr:from>
    <xdr:to>
      <xdr:col>18</xdr:col>
      <xdr:colOff>177800</xdr:colOff>
      <xdr:row>37</xdr:row>
      <xdr:rowOff>161153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284389"/>
          <a:ext cx="698500" cy="1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142120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3871</xdr:rowOff>
    </xdr:from>
    <xdr:to>
      <xdr:col>29</xdr:col>
      <xdr:colOff>177800</xdr:colOff>
      <xdr:row>37</xdr:row>
      <xdr:rowOff>105471</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128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147398</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710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28559</xdr:rowOff>
    </xdr:from>
    <xdr:to>
      <xdr:col>26</xdr:col>
      <xdr:colOff>101600</xdr:colOff>
      <xdr:row>37</xdr:row>
      <xdr:rowOff>130159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153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114936</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239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81869</xdr:rowOff>
    </xdr:from>
    <xdr:to>
      <xdr:col>22</xdr:col>
      <xdr:colOff>165100</xdr:colOff>
      <xdr:row>37</xdr:row>
      <xdr:rowOff>183469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206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168246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29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108889</xdr:rowOff>
    </xdr:from>
    <xdr:to>
      <xdr:col>19</xdr:col>
      <xdr:colOff>38100</xdr:colOff>
      <xdr:row>37</xdr:row>
      <xdr:rowOff>210489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233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195266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31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110353</xdr:rowOff>
    </xdr:from>
    <xdr:to>
      <xdr:col>15</xdr:col>
      <xdr:colOff>101600</xdr:colOff>
      <xdr:row>37</xdr:row>
      <xdr:rowOff>211953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235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196730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3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大分県玖珠町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14,063
13,941
286.60
10,642,213
10,292,416
317,035
5,350,562
7,275,254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96774</xdr:rowOff>
    </xdr:from>
    <xdr:to>
      <xdr:col>24</xdr:col>
      <xdr:colOff>63500</xdr:colOff>
      <xdr:row>35</xdr:row>
      <xdr:rowOff>125623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97524"/>
          <a:ext cx="838200" cy="2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74030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74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125623</xdr:rowOff>
    </xdr:from>
    <xdr:to>
      <xdr:col>19</xdr:col>
      <xdr:colOff>177800</xdr:colOff>
      <xdr:row>35</xdr:row>
      <xdr:rowOff>132700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126373"/>
          <a:ext cx="889000" cy="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27290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132700</xdr:rowOff>
    </xdr:from>
    <xdr:to>
      <xdr:col>15</xdr:col>
      <xdr:colOff>50800</xdr:colOff>
      <xdr:row>35</xdr:row>
      <xdr:rowOff>150613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33450"/>
          <a:ext cx="889000" cy="1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35657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150613</xdr:rowOff>
    </xdr:from>
    <xdr:to>
      <xdr:col>10</xdr:col>
      <xdr:colOff>114300</xdr:colOff>
      <xdr:row>36</xdr:row>
      <xdr:rowOff>15447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151363"/>
          <a:ext cx="889000" cy="3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42222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58693</xdr:rowOff>
    </xdr:from>
    <xdr:to>
      <xdr:col>6</xdr:col>
      <xdr:colOff>38100</xdr:colOff>
      <xdr:row>36</xdr:row>
      <xdr:rowOff>160293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3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151420</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3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45974</xdr:rowOff>
    </xdr:from>
    <xdr:to>
      <xdr:col>24</xdr:col>
      <xdr:colOff>114300</xdr:colOff>
      <xdr:row>35</xdr:row>
      <xdr:rowOff>147574</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4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68851</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9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74823</xdr:rowOff>
    </xdr:from>
    <xdr:to>
      <xdr:col>20</xdr:col>
      <xdr:colOff>38100</xdr:colOff>
      <xdr:row>36</xdr:row>
      <xdr:rowOff>4973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7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21500</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5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81900</xdr:rowOff>
    </xdr:from>
    <xdr:to>
      <xdr:col>15</xdr:col>
      <xdr:colOff>101600</xdr:colOff>
      <xdr:row>36</xdr:row>
      <xdr:rowOff>12050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28577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5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99813</xdr:rowOff>
    </xdr:from>
    <xdr:to>
      <xdr:col>10</xdr:col>
      <xdr:colOff>165100</xdr:colOff>
      <xdr:row>36</xdr:row>
      <xdr:rowOff>29963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0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46490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7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136097</xdr:rowOff>
    </xdr:from>
    <xdr:to>
      <xdr:col>6</xdr:col>
      <xdr:colOff>38100</xdr:colOff>
      <xdr:row>36</xdr:row>
      <xdr:rowOff>66247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3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82774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91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156338</xdr:rowOff>
    </xdr:from>
    <xdr:to>
      <xdr:col>24</xdr:col>
      <xdr:colOff>63500</xdr:colOff>
      <xdr:row>55</xdr:row>
      <xdr:rowOff>162825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586088"/>
          <a:ext cx="838200" cy="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108315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538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162825</xdr:rowOff>
    </xdr:from>
    <xdr:to>
      <xdr:col>19</xdr:col>
      <xdr:colOff>177800</xdr:colOff>
      <xdr:row>56</xdr:row>
      <xdr:rowOff>16156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592575"/>
          <a:ext cx="889000" cy="2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46515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64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16156</xdr:rowOff>
    </xdr:from>
    <xdr:to>
      <xdr:col>15</xdr:col>
      <xdr:colOff>50800</xdr:colOff>
      <xdr:row>56</xdr:row>
      <xdr:rowOff>70996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617356"/>
          <a:ext cx="889000" cy="5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85706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68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70996</xdr:rowOff>
    </xdr:from>
    <xdr:to>
      <xdr:col>10</xdr:col>
      <xdr:colOff>114300</xdr:colOff>
      <xdr:row>56</xdr:row>
      <xdr:rowOff>104143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672196"/>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62986</xdr:rowOff>
    </xdr:from>
    <xdr:to>
      <xdr:col>6</xdr:col>
      <xdr:colOff>38100</xdr:colOff>
      <xdr:row>56</xdr:row>
      <xdr:rowOff>164586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6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155713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7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105538</xdr:rowOff>
    </xdr:from>
    <xdr:to>
      <xdr:col>24</xdr:col>
      <xdr:colOff>114300</xdr:colOff>
      <xdr:row>56</xdr:row>
      <xdr:rowOff>35688</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53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128415</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38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112025</xdr:rowOff>
    </xdr:from>
    <xdr:to>
      <xdr:col>20</xdr:col>
      <xdr:colOff>38100</xdr:colOff>
      <xdr:row>56</xdr:row>
      <xdr:rowOff>42175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4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58702</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931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136806</xdr:rowOff>
    </xdr:from>
    <xdr:to>
      <xdr:col>15</xdr:col>
      <xdr:colOff>101600</xdr:colOff>
      <xdr:row>56</xdr:row>
      <xdr:rowOff>66956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56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83483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341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20196</xdr:rowOff>
    </xdr:from>
    <xdr:to>
      <xdr:col>10</xdr:col>
      <xdr:colOff>165100</xdr:colOff>
      <xdr:row>56</xdr:row>
      <xdr:rowOff>121796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2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112923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71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53343</xdr:rowOff>
    </xdr:from>
    <xdr:to>
      <xdr:col>6</xdr:col>
      <xdr:colOff>38100</xdr:colOff>
      <xdr:row>56</xdr:row>
      <xdr:rowOff>154943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5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4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38339</xdr:rowOff>
    </xdr:from>
    <xdr:to>
      <xdr:col>24</xdr:col>
      <xdr:colOff>63500</xdr:colOff>
      <xdr:row>78</xdr:row>
      <xdr:rowOff>49814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3797300" y="13411439"/>
          <a:ext cx="838200" cy="1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49814</xdr:rowOff>
    </xdr:from>
    <xdr:to>
      <xdr:col>19</xdr:col>
      <xdr:colOff>177800</xdr:colOff>
      <xdr:row>78</xdr:row>
      <xdr:rowOff>87854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2908300" y="13422914"/>
          <a:ext cx="889000" cy="3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81544</xdr:rowOff>
    </xdr:from>
    <xdr:to>
      <xdr:col>15</xdr:col>
      <xdr:colOff>50800</xdr:colOff>
      <xdr:row>78</xdr:row>
      <xdr:rowOff>87854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019300" y="13454644"/>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81544</xdr:rowOff>
    </xdr:from>
    <xdr:to>
      <xdr:col>10</xdr:col>
      <xdr:colOff>114300</xdr:colOff>
      <xdr:row>78</xdr:row>
      <xdr:rowOff>106919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454644"/>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137455</xdr:rowOff>
    </xdr:from>
    <xdr:to>
      <xdr:col>6</xdr:col>
      <xdr:colOff>38100</xdr:colOff>
      <xdr:row>77</xdr:row>
      <xdr:rowOff>67605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16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84131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158989</xdr:rowOff>
    </xdr:from>
    <xdr:to>
      <xdr:col>24</xdr:col>
      <xdr:colOff>114300</xdr:colOff>
      <xdr:row>78</xdr:row>
      <xdr:rowOff>89139</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36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73916</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27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170464</xdr:rowOff>
    </xdr:from>
    <xdr:to>
      <xdr:col>20</xdr:col>
      <xdr:colOff>38100</xdr:colOff>
      <xdr:row>78</xdr:row>
      <xdr:rowOff>100614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37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91741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46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37054</xdr:rowOff>
    </xdr:from>
    <xdr:to>
      <xdr:col>15</xdr:col>
      <xdr:colOff>101600</xdr:colOff>
      <xdr:row>78</xdr:row>
      <xdr:rowOff>138654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41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129781</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50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30744</xdr:rowOff>
    </xdr:from>
    <xdr:to>
      <xdr:col>10</xdr:col>
      <xdr:colOff>165100</xdr:colOff>
      <xdr:row>78</xdr:row>
      <xdr:rowOff>132344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40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123471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9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56119</xdr:rowOff>
    </xdr:from>
    <xdr:to>
      <xdr:col>6</xdr:col>
      <xdr:colOff>38100</xdr:colOff>
      <xdr:row>78</xdr:row>
      <xdr:rowOff>157719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42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148846</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41017" y="13521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64066</xdr:rowOff>
    </xdr:from>
    <xdr:to>
      <xdr:col>24</xdr:col>
      <xdr:colOff>63500</xdr:colOff>
      <xdr:row>94</xdr:row>
      <xdr:rowOff>126397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180366"/>
          <a:ext cx="838200" cy="6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166288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8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139754</xdr:rowOff>
    </xdr:from>
    <xdr:to>
      <xdr:col>19</xdr:col>
      <xdr:colOff>177800</xdr:colOff>
      <xdr:row>94</xdr:row>
      <xdr:rowOff>126397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084604"/>
          <a:ext cx="889000" cy="15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29511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8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139754</xdr:rowOff>
    </xdr:from>
    <xdr:to>
      <xdr:col>15</xdr:col>
      <xdr:colOff>50800</xdr:colOff>
      <xdr:row>95</xdr:row>
      <xdr:rowOff>82583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084604"/>
          <a:ext cx="889000" cy="28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88141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37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82583</xdr:rowOff>
    </xdr:from>
    <xdr:to>
      <xdr:col>10</xdr:col>
      <xdr:colOff>114300</xdr:colOff>
      <xdr:row>95</xdr:row>
      <xdr:rowOff>150814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370333"/>
          <a:ext cx="889000" cy="6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153640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22891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13266</xdr:rowOff>
    </xdr:from>
    <xdr:to>
      <xdr:col>24</xdr:col>
      <xdr:colOff>114300</xdr:colOff>
      <xdr:row>94</xdr:row>
      <xdr:rowOff>114866</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12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36143</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980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75597</xdr:rowOff>
    </xdr:from>
    <xdr:to>
      <xdr:col>20</xdr:col>
      <xdr:colOff>38100</xdr:colOff>
      <xdr:row>95</xdr:row>
      <xdr:rowOff>5747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19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22274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967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88954</xdr:rowOff>
    </xdr:from>
    <xdr:to>
      <xdr:col>15</xdr:col>
      <xdr:colOff>101600</xdr:colOff>
      <xdr:row>94</xdr:row>
      <xdr:rowOff>19104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03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35631</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809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31783</xdr:rowOff>
    </xdr:from>
    <xdr:to>
      <xdr:col>10</xdr:col>
      <xdr:colOff>165100</xdr:colOff>
      <xdr:row>95</xdr:row>
      <xdr:rowOff>133383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31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149910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09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100014</xdr:rowOff>
    </xdr:from>
    <xdr:to>
      <xdr:col>6</xdr:col>
      <xdr:colOff>38100</xdr:colOff>
      <xdr:row>96</xdr:row>
      <xdr:rowOff>30164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38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46691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16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136865</xdr:rowOff>
    </xdr:from>
    <xdr:to>
      <xdr:col>55</xdr:col>
      <xdr:colOff>0</xdr:colOff>
      <xdr:row>36</xdr:row>
      <xdr:rowOff>16604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137615"/>
          <a:ext cx="838200" cy="5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16604</xdr:rowOff>
    </xdr:from>
    <xdr:to>
      <xdr:col>50</xdr:col>
      <xdr:colOff>114300</xdr:colOff>
      <xdr:row>36</xdr:row>
      <xdr:rowOff>70786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188804"/>
          <a:ext cx="889000" cy="5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120114</xdr:rowOff>
    </xdr:from>
    <xdr:to>
      <xdr:col>45</xdr:col>
      <xdr:colOff>177800</xdr:colOff>
      <xdr:row>36</xdr:row>
      <xdr:rowOff>70786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777964"/>
          <a:ext cx="889000" cy="46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120114</xdr:rowOff>
    </xdr:from>
    <xdr:to>
      <xdr:col>41</xdr:col>
      <xdr:colOff>50800</xdr:colOff>
      <xdr:row>36</xdr:row>
      <xdr:rowOff>127031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777964"/>
          <a:ext cx="889000" cy="52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32388</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86065</xdr:rowOff>
    </xdr:from>
    <xdr:to>
      <xdr:col>55</xdr:col>
      <xdr:colOff>50800</xdr:colOff>
      <xdr:row>36</xdr:row>
      <xdr:rowOff>16215</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08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64492</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06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137254</xdr:rowOff>
    </xdr:from>
    <xdr:to>
      <xdr:col>50</xdr:col>
      <xdr:colOff>165100</xdr:colOff>
      <xdr:row>36</xdr:row>
      <xdr:rowOff>67404</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1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58531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623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19986</xdr:rowOff>
    </xdr:from>
    <xdr:to>
      <xdr:col>46</xdr:col>
      <xdr:colOff>38100</xdr:colOff>
      <xdr:row>36</xdr:row>
      <xdr:rowOff>121586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1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112713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28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69314</xdr:rowOff>
    </xdr:from>
    <xdr:to>
      <xdr:col>41</xdr:col>
      <xdr:colOff>101600</xdr:colOff>
      <xdr:row>33</xdr:row>
      <xdr:rowOff>170914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72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162041</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819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76231</xdr:rowOff>
    </xdr:from>
    <xdr:to>
      <xdr:col>36</xdr:col>
      <xdr:colOff>165100</xdr:colOff>
      <xdr:row>37</xdr:row>
      <xdr:rowOff>6381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2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22908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02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32088</xdr:rowOff>
    </xdr:from>
    <xdr:to>
      <xdr:col>55</xdr:col>
      <xdr:colOff>0</xdr:colOff>
      <xdr:row>58</xdr:row>
      <xdr:rowOff>62740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976188"/>
          <a:ext cx="838200" cy="3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141649</xdr:rowOff>
    </xdr:from>
    <xdr:to>
      <xdr:col>50</xdr:col>
      <xdr:colOff>114300</xdr:colOff>
      <xdr:row>58</xdr:row>
      <xdr:rowOff>62740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914299"/>
          <a:ext cx="889000" cy="9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141649</xdr:rowOff>
    </xdr:from>
    <xdr:to>
      <xdr:col>45</xdr:col>
      <xdr:colOff>177800</xdr:colOff>
      <xdr:row>57</xdr:row>
      <xdr:rowOff>162635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914299"/>
          <a:ext cx="889000" cy="2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18406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61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140565</xdr:rowOff>
    </xdr:from>
    <xdr:to>
      <xdr:col>41</xdr:col>
      <xdr:colOff>50800</xdr:colOff>
      <xdr:row>57</xdr:row>
      <xdr:rowOff>162635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913215"/>
          <a:ext cx="889000" cy="2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105346</xdr:rowOff>
    </xdr:from>
    <xdr:to>
      <xdr:col>36</xdr:col>
      <xdr:colOff>165100</xdr:colOff>
      <xdr:row>58</xdr:row>
      <xdr:rowOff>35496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7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26623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97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152738</xdr:rowOff>
    </xdr:from>
    <xdr:to>
      <xdr:col>55</xdr:col>
      <xdr:colOff>50800</xdr:colOff>
      <xdr:row>58</xdr:row>
      <xdr:rowOff>82888</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2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131165</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0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11940</xdr:rowOff>
    </xdr:from>
    <xdr:to>
      <xdr:col>50</xdr:col>
      <xdr:colOff>165100</xdr:colOff>
      <xdr:row>58</xdr:row>
      <xdr:rowOff>113540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95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104667</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04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90849</xdr:rowOff>
    </xdr:from>
    <xdr:to>
      <xdr:col>46</xdr:col>
      <xdr:colOff>38100</xdr:colOff>
      <xdr:row>58</xdr:row>
      <xdr:rowOff>20999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6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12126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95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111835</xdr:rowOff>
    </xdr:from>
    <xdr:to>
      <xdr:col>41</xdr:col>
      <xdr:colOff>101600</xdr:colOff>
      <xdr:row>58</xdr:row>
      <xdr:rowOff>41985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8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33112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9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89765</xdr:rowOff>
    </xdr:from>
    <xdr:to>
      <xdr:col>36</xdr:col>
      <xdr:colOff>165100</xdr:colOff>
      <xdr:row>58</xdr:row>
      <xdr:rowOff>19915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6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36442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63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133397</xdr:rowOff>
    </xdr:from>
    <xdr:to>
      <xdr:col>55</xdr:col>
      <xdr:colOff>0</xdr:colOff>
      <xdr:row>79</xdr:row>
      <xdr:rowOff>2236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506497"/>
          <a:ext cx="838200" cy="4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133397</xdr:rowOff>
    </xdr:from>
    <xdr:to>
      <xdr:col>50</xdr:col>
      <xdr:colOff>114300</xdr:colOff>
      <xdr:row>79</xdr:row>
      <xdr:rowOff>61965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506497"/>
          <a:ext cx="889000" cy="10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142770</xdr:rowOff>
    </xdr:from>
    <xdr:to>
      <xdr:col>45</xdr:col>
      <xdr:colOff>177800</xdr:colOff>
      <xdr:row>79</xdr:row>
      <xdr:rowOff>61965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515870"/>
          <a:ext cx="889000" cy="9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113280</xdr:rowOff>
    </xdr:from>
    <xdr:to>
      <xdr:col>41</xdr:col>
      <xdr:colOff>50800</xdr:colOff>
      <xdr:row>78</xdr:row>
      <xdr:rowOff>142770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486380"/>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55513</xdr:rowOff>
    </xdr:from>
    <xdr:to>
      <xdr:col>36</xdr:col>
      <xdr:colOff>165100</xdr:colOff>
      <xdr:row>77</xdr:row>
      <xdr:rowOff>157113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2190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3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122886</xdr:rowOff>
    </xdr:from>
    <xdr:to>
      <xdr:col>55</xdr:col>
      <xdr:colOff>50800</xdr:colOff>
      <xdr:row>79</xdr:row>
      <xdr:rowOff>53036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9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37813</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1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82597</xdr:rowOff>
    </xdr:from>
    <xdr:to>
      <xdr:col>50</xdr:col>
      <xdr:colOff>165100</xdr:colOff>
      <xdr:row>79</xdr:row>
      <xdr:rowOff>12747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5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3874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54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11165</xdr:rowOff>
    </xdr:from>
    <xdr:to>
      <xdr:col>46</xdr:col>
      <xdr:colOff>38100</xdr:colOff>
      <xdr:row>79</xdr:row>
      <xdr:rowOff>112765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103892</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64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91970</xdr:rowOff>
    </xdr:from>
    <xdr:to>
      <xdr:col>41</xdr:col>
      <xdr:colOff>101600</xdr:colOff>
      <xdr:row>79</xdr:row>
      <xdr:rowOff>22120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13247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55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62480</xdr:rowOff>
    </xdr:from>
    <xdr:to>
      <xdr:col>36</xdr:col>
      <xdr:colOff>165100</xdr:colOff>
      <xdr:row>78</xdr:row>
      <xdr:rowOff>164080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155207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52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122907</xdr:rowOff>
    </xdr:from>
    <xdr:to>
      <xdr:col>55</xdr:col>
      <xdr:colOff>0</xdr:colOff>
      <xdr:row>97</xdr:row>
      <xdr:rowOff>138337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753557"/>
          <a:ext cx="8382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157896</xdr:rowOff>
    </xdr:from>
    <xdr:to>
      <xdr:col>50</xdr:col>
      <xdr:colOff>114300</xdr:colOff>
      <xdr:row>97</xdr:row>
      <xdr:rowOff>138337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617096"/>
          <a:ext cx="889000" cy="15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41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157896</xdr:rowOff>
    </xdr:from>
    <xdr:to>
      <xdr:col>45</xdr:col>
      <xdr:colOff>177800</xdr:colOff>
      <xdr:row>97</xdr:row>
      <xdr:rowOff>47954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617096"/>
          <a:ext cx="889000" cy="6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104159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47954</xdr:rowOff>
    </xdr:from>
    <xdr:to>
      <xdr:col>41</xdr:col>
      <xdr:colOff>50800</xdr:colOff>
      <xdr:row>97</xdr:row>
      <xdr:rowOff>54958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678604"/>
          <a:ext cx="889000" cy="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95570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38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52805</xdr:rowOff>
    </xdr:from>
    <xdr:to>
      <xdr:col>36</xdr:col>
      <xdr:colOff>165100</xdr:colOff>
      <xdr:row>97</xdr:row>
      <xdr:rowOff>154405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145532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77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72107</xdr:rowOff>
    </xdr:from>
    <xdr:to>
      <xdr:col>55</xdr:col>
      <xdr:colOff>50800</xdr:colOff>
      <xdr:row>98</xdr:row>
      <xdr:rowOff>2257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0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50534</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87537</xdr:rowOff>
    </xdr:from>
    <xdr:to>
      <xdr:col>50</xdr:col>
      <xdr:colOff>165100</xdr:colOff>
      <xdr:row>98</xdr:row>
      <xdr:rowOff>17687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1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8814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1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107096</xdr:rowOff>
    </xdr:from>
    <xdr:to>
      <xdr:col>46</xdr:col>
      <xdr:colOff>38100</xdr:colOff>
      <xdr:row>97</xdr:row>
      <xdr:rowOff>37246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56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53773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34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168604</xdr:rowOff>
    </xdr:from>
    <xdr:to>
      <xdr:col>41</xdr:col>
      <xdr:colOff>101600</xdr:colOff>
      <xdr:row>97</xdr:row>
      <xdr:rowOff>98754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62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89881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72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4158</xdr:rowOff>
    </xdr:from>
    <xdr:to>
      <xdr:col>36</xdr:col>
      <xdr:colOff>165100</xdr:colOff>
      <xdr:row>97</xdr:row>
      <xdr:rowOff>105758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63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122285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41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4575</xdr:rowOff>
    </xdr:from>
    <xdr:to>
      <xdr:col>85</xdr:col>
      <xdr:colOff>127000</xdr:colOff>
      <xdr:row>34</xdr:row>
      <xdr:rowOff>129596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5148075"/>
          <a:ext cx="838200" cy="8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134101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477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4575</xdr:rowOff>
    </xdr:from>
    <xdr:to>
      <xdr:col>81</xdr:col>
      <xdr:colOff>50800</xdr:colOff>
      <xdr:row>30</xdr:row>
      <xdr:rowOff>29926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592300" y="5148075"/>
          <a:ext cx="889000" cy="2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25127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54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29926</xdr:rowOff>
    </xdr:from>
    <xdr:to>
      <xdr:col>76</xdr:col>
      <xdr:colOff>114300</xdr:colOff>
      <xdr:row>32</xdr:row>
      <xdr:rowOff>71829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3703300" y="5173426"/>
          <a:ext cx="889000" cy="38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23619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53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71829</xdr:rowOff>
    </xdr:from>
    <xdr:to>
      <xdr:col>71</xdr:col>
      <xdr:colOff>177800</xdr:colOff>
      <xdr:row>36</xdr:row>
      <xdr:rowOff>162971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5558229"/>
          <a:ext cx="889000" cy="77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61658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57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121613</xdr:rowOff>
    </xdr:from>
    <xdr:to>
      <xdr:col>67</xdr:col>
      <xdr:colOff>101600</xdr:colOff>
      <xdr:row>38</xdr:row>
      <xdr:rowOff>51763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6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42890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55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78796</xdr:rowOff>
    </xdr:from>
    <xdr:to>
      <xdr:col>85</xdr:col>
      <xdr:colOff>177800</xdr:colOff>
      <xdr:row>35</xdr:row>
      <xdr:rowOff>8946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59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101673</xdr:rowOff>
    </xdr:from>
    <xdr:ext cx="534377"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57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29</xdr:row>
      <xdr:rowOff>125225</xdr:rowOff>
    </xdr:from>
    <xdr:to>
      <xdr:col>81</xdr:col>
      <xdr:colOff>101600</xdr:colOff>
      <xdr:row>30</xdr:row>
      <xdr:rowOff>55375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509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28</xdr:row>
      <xdr:rowOff>71902</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14111" y="48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29</xdr:row>
      <xdr:rowOff>150576</xdr:rowOff>
    </xdr:from>
    <xdr:to>
      <xdr:col>76</xdr:col>
      <xdr:colOff>165100</xdr:colOff>
      <xdr:row>30</xdr:row>
      <xdr:rowOff>80726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512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28</xdr:row>
      <xdr:rowOff>97253</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25111" y="489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21029</xdr:rowOff>
    </xdr:from>
    <xdr:to>
      <xdr:col>72</xdr:col>
      <xdr:colOff>38100</xdr:colOff>
      <xdr:row>32</xdr:row>
      <xdr:rowOff>122629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55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139156</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36111" y="5282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112171</xdr:rowOff>
    </xdr:from>
    <xdr:to>
      <xdr:col>67</xdr:col>
      <xdr:colOff>101600</xdr:colOff>
      <xdr:row>37</xdr:row>
      <xdr:rowOff>42321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28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58848</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47111" y="60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55518</xdr:rowOff>
    </xdr:from>
    <xdr:to>
      <xdr:col>85</xdr:col>
      <xdr:colOff>127000</xdr:colOff>
      <xdr:row>76</xdr:row>
      <xdr:rowOff>62227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085718"/>
          <a:ext cx="838200" cy="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62227</xdr:rowOff>
    </xdr:from>
    <xdr:to>
      <xdr:col>81</xdr:col>
      <xdr:colOff>50800</xdr:colOff>
      <xdr:row>76</xdr:row>
      <xdr:rowOff>85054</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092427"/>
          <a:ext cx="889000" cy="2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85054</xdr:rowOff>
    </xdr:from>
    <xdr:to>
      <xdr:col>76</xdr:col>
      <xdr:colOff>114300</xdr:colOff>
      <xdr:row>76</xdr:row>
      <xdr:rowOff>96238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115254"/>
          <a:ext cx="889000" cy="1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96238</xdr:rowOff>
    </xdr:from>
    <xdr:to>
      <xdr:col>71</xdr:col>
      <xdr:colOff>177800</xdr:colOff>
      <xdr:row>76</xdr:row>
      <xdr:rowOff>104347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126438"/>
          <a:ext cx="889000" cy="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19079</xdr:rowOff>
    </xdr:from>
    <xdr:to>
      <xdr:col>67</xdr:col>
      <xdr:colOff>101600</xdr:colOff>
      <xdr:row>76</xdr:row>
      <xdr:rowOff>120679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4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137207</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82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4718</xdr:rowOff>
    </xdr:from>
    <xdr:to>
      <xdr:col>85</xdr:col>
      <xdr:colOff>177800</xdr:colOff>
      <xdr:row>76</xdr:row>
      <xdr:rowOff>106318</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03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154595</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1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11427</xdr:rowOff>
    </xdr:from>
    <xdr:to>
      <xdr:col>81</xdr:col>
      <xdr:colOff>101600</xdr:colOff>
      <xdr:row>76</xdr:row>
      <xdr:rowOff>113027</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04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104154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13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34254</xdr:rowOff>
    </xdr:from>
    <xdr:to>
      <xdr:col>76</xdr:col>
      <xdr:colOff>165100</xdr:colOff>
      <xdr:row>76</xdr:row>
      <xdr:rowOff>135854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0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126981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5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45438</xdr:rowOff>
    </xdr:from>
    <xdr:to>
      <xdr:col>72</xdr:col>
      <xdr:colOff>38100</xdr:colOff>
      <xdr:row>76</xdr:row>
      <xdr:rowOff>147038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07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138165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16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53547</xdr:rowOff>
    </xdr:from>
    <xdr:to>
      <xdr:col>67</xdr:col>
      <xdr:colOff>101600</xdr:colOff>
      <xdr:row>76</xdr:row>
      <xdr:rowOff>155147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08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146274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17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11230</xdr:rowOff>
    </xdr:from>
    <xdr:to>
      <xdr:col>85</xdr:col>
      <xdr:colOff>127000</xdr:colOff>
      <xdr:row>98</xdr:row>
      <xdr:rowOff>51095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813330"/>
          <a:ext cx="838200" cy="3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158515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89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171315</xdr:rowOff>
    </xdr:from>
    <xdr:to>
      <xdr:col>81</xdr:col>
      <xdr:colOff>50800</xdr:colOff>
      <xdr:row>98</xdr:row>
      <xdr:rowOff>11230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01965"/>
          <a:ext cx="889000" cy="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97334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89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171315</xdr:rowOff>
    </xdr:from>
    <xdr:to>
      <xdr:col>76</xdr:col>
      <xdr:colOff>114300</xdr:colOff>
      <xdr:row>98</xdr:row>
      <xdr:rowOff>144661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01965"/>
          <a:ext cx="889000" cy="14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82137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136297</xdr:rowOff>
    </xdr:from>
    <xdr:to>
      <xdr:col>71</xdr:col>
      <xdr:colOff>177800</xdr:colOff>
      <xdr:row>98</xdr:row>
      <xdr:rowOff>144661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938397"/>
          <a:ext cx="889000" cy="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7624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3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72890</xdr:rowOff>
    </xdr:from>
    <xdr:to>
      <xdr:col>67</xdr:col>
      <xdr:colOff>101600</xdr:colOff>
      <xdr:row>99</xdr:row>
      <xdr:rowOff>3040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7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19567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5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295</xdr:rowOff>
    </xdr:from>
    <xdr:to>
      <xdr:col>85</xdr:col>
      <xdr:colOff>177800</xdr:colOff>
      <xdr:row>98</xdr:row>
      <xdr:rowOff>101895</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0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23172</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65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131880</xdr:rowOff>
    </xdr:from>
    <xdr:to>
      <xdr:col>81</xdr:col>
      <xdr:colOff>101600</xdr:colOff>
      <xdr:row>98</xdr:row>
      <xdr:rowOff>62030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76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78557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3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120515</xdr:rowOff>
    </xdr:from>
    <xdr:to>
      <xdr:col>76</xdr:col>
      <xdr:colOff>165100</xdr:colOff>
      <xdr:row>98</xdr:row>
      <xdr:rowOff>50665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5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67192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26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93861</xdr:rowOff>
    </xdr:from>
    <xdr:to>
      <xdr:col>72</xdr:col>
      <xdr:colOff>38100</xdr:colOff>
      <xdr:row>99</xdr:row>
      <xdr:rowOff>24011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15138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9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85497</xdr:rowOff>
    </xdr:from>
    <xdr:to>
      <xdr:col>67</xdr:col>
      <xdr:colOff>101600</xdr:colOff>
      <xdr:row>99</xdr:row>
      <xdr:rowOff>15647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6774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98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164064</xdr:rowOff>
    </xdr:from>
    <xdr:to>
      <xdr:col>98</xdr:col>
      <xdr:colOff>38100</xdr:colOff>
      <xdr:row>38</xdr:row>
      <xdr:rowOff>94214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110741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125908</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070008"/>
          <a:ext cx="889000" cy="8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99187</xdr:rowOff>
    </xdr:from>
    <xdr:to>
      <xdr:col>98</xdr:col>
      <xdr:colOff>38100</xdr:colOff>
      <xdr:row>59</xdr:row>
      <xdr:rowOff>29337</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4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20464</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13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75108</xdr:rowOff>
    </xdr:from>
    <xdr:to>
      <xdr:col>98</xdr:col>
      <xdr:colOff>38100</xdr:colOff>
      <xdr:row>59</xdr:row>
      <xdr:rowOff>5258</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1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21785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79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167328</xdr:rowOff>
    </xdr:from>
    <xdr:to>
      <xdr:col>116</xdr:col>
      <xdr:colOff>63500</xdr:colOff>
      <xdr:row>75</xdr:row>
      <xdr:rowOff>27272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2854628"/>
          <a:ext cx="838200" cy="3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70604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929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27272</xdr:rowOff>
    </xdr:from>
    <xdr:to>
      <xdr:col>111</xdr:col>
      <xdr:colOff>177800</xdr:colOff>
      <xdr:row>75</xdr:row>
      <xdr:rowOff>62313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886022"/>
          <a:ext cx="889000" cy="3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162087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02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59135</xdr:rowOff>
    </xdr:from>
    <xdr:to>
      <xdr:col>107</xdr:col>
      <xdr:colOff>50800</xdr:colOff>
      <xdr:row>75</xdr:row>
      <xdr:rowOff>62313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2917885"/>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169108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59135</xdr:rowOff>
    </xdr:from>
    <xdr:to>
      <xdr:col>102</xdr:col>
      <xdr:colOff>114300</xdr:colOff>
      <xdr:row>75</xdr:row>
      <xdr:rowOff>90584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917885"/>
          <a:ext cx="889000" cy="3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166637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69306</xdr:rowOff>
    </xdr:from>
    <xdr:to>
      <xdr:col>98</xdr:col>
      <xdr:colOff>38100</xdr:colOff>
      <xdr:row>75</xdr:row>
      <xdr:rowOff>170906</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2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162033</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02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116528</xdr:rowOff>
    </xdr:from>
    <xdr:to>
      <xdr:col>116</xdr:col>
      <xdr:colOff>114300</xdr:colOff>
      <xdr:row>75</xdr:row>
      <xdr:rowOff>46678</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139405</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65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147922</xdr:rowOff>
    </xdr:from>
    <xdr:to>
      <xdr:col>112</xdr:col>
      <xdr:colOff>38100</xdr:colOff>
      <xdr:row>75</xdr:row>
      <xdr:rowOff>78072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83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94599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61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11513</xdr:rowOff>
    </xdr:from>
    <xdr:to>
      <xdr:col>107</xdr:col>
      <xdr:colOff>101600</xdr:colOff>
      <xdr:row>75</xdr:row>
      <xdr:rowOff>113113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87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129640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64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8335</xdr:rowOff>
    </xdr:from>
    <xdr:to>
      <xdr:col>102</xdr:col>
      <xdr:colOff>165100</xdr:colOff>
      <xdr:row>75</xdr:row>
      <xdr:rowOff>109935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86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126462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64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39784</xdr:rowOff>
    </xdr:from>
    <xdr:to>
      <xdr:col>98</xdr:col>
      <xdr:colOff>38100</xdr:colOff>
      <xdr:row>75</xdr:row>
      <xdr:rowOff>141384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89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157911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7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・人件費は、住民</a:t>
          </a:r>
          <a:r>
            <a:rPr kumimoji="1" lang="en-US" altLang="ja-JP" sz="1100" b="0" i="0" baseline="0">
              <a:solidFill>
                <a:sysClr val="windowText" lastClr="000000"/>
              </a:solidFill>
              <a:effectLst/>
              <a:latin typeface="+mn-lt"/>
              <a:ea typeface="+mn-ea"/>
              <a:cs typeface="+mn-cs"/>
            </a:rPr>
            <a:t>1</a:t>
          </a:r>
          <a:r>
            <a:rPr kumimoji="1" lang="ja-JP" altLang="ja-JP" sz="1100" b="0" i="0" baseline="0">
              <a:solidFill>
                <a:sysClr val="windowText" lastClr="000000"/>
              </a:solidFill>
              <a:effectLst/>
              <a:latin typeface="+mn-lt"/>
              <a:ea typeface="+mn-ea"/>
              <a:cs typeface="+mn-cs"/>
            </a:rPr>
            <a:t>人あたり</a:t>
          </a:r>
          <a:r>
            <a:rPr kumimoji="1" lang="en-US" altLang="ja-JP" sz="1100" b="0" i="0" baseline="0">
              <a:solidFill>
                <a:sysClr val="windowText" lastClr="000000"/>
              </a:solidFill>
              <a:effectLst/>
              <a:latin typeface="+mn-lt"/>
              <a:ea typeface="+mn-ea"/>
              <a:cs typeface="+mn-cs"/>
            </a:rPr>
            <a:t>121,889</a:t>
          </a:r>
          <a:r>
            <a:rPr kumimoji="1" lang="ja-JP" altLang="ja-JP" sz="1100" b="0" i="0" baseline="0">
              <a:solidFill>
                <a:sysClr val="windowText" lastClr="000000"/>
              </a:solidFill>
              <a:effectLst/>
              <a:latin typeface="+mn-lt"/>
              <a:ea typeface="+mn-ea"/>
              <a:cs typeface="+mn-cs"/>
            </a:rPr>
            <a:t>円となっており、過去５年間をみても類似団体平均値とくらべて高い水準にある。これは、人口</a:t>
          </a:r>
          <a:r>
            <a:rPr kumimoji="1" lang="en-US" altLang="ja-JP" sz="1100" b="0" i="0" baseline="0">
              <a:solidFill>
                <a:sysClr val="windowText" lastClr="000000"/>
              </a:solidFill>
              <a:effectLst/>
              <a:latin typeface="+mn-lt"/>
              <a:ea typeface="+mn-ea"/>
              <a:cs typeface="+mn-cs"/>
            </a:rPr>
            <a:t>1,000</a:t>
          </a:r>
          <a:r>
            <a:rPr kumimoji="1" lang="ja-JP" altLang="ja-JP" sz="1100" b="0" i="0" baseline="0">
              <a:solidFill>
                <a:sysClr val="windowText" lastClr="000000"/>
              </a:solidFill>
              <a:effectLst/>
              <a:latin typeface="+mn-lt"/>
              <a:ea typeface="+mn-ea"/>
              <a:cs typeface="+mn-cs"/>
            </a:rPr>
            <a:t>人あたり職員数が類似団体と比較して多いことなどが挙げられる。職員の年齢構成比率を踏まえ、適切な定員管理を行う必要がある。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・扶助費は、住民</a:t>
          </a:r>
          <a:r>
            <a:rPr kumimoji="1" lang="en-US" altLang="ja-JP" sz="1100" b="0" i="0" baseline="0">
              <a:solidFill>
                <a:sysClr val="windowText" lastClr="000000"/>
              </a:solidFill>
              <a:effectLst/>
              <a:latin typeface="+mn-lt"/>
              <a:ea typeface="+mn-ea"/>
              <a:cs typeface="+mn-cs"/>
            </a:rPr>
            <a:t>1</a:t>
          </a:r>
          <a:r>
            <a:rPr kumimoji="1" lang="ja-JP" altLang="ja-JP" sz="1100" b="0" i="0" baseline="0">
              <a:solidFill>
                <a:sysClr val="windowText" lastClr="000000"/>
              </a:solidFill>
              <a:effectLst/>
              <a:latin typeface="+mn-lt"/>
              <a:ea typeface="+mn-ea"/>
              <a:cs typeface="+mn-cs"/>
            </a:rPr>
            <a:t>人あたり</a:t>
          </a:r>
          <a:r>
            <a:rPr kumimoji="1" lang="en-US" altLang="ja-JP" sz="1100" b="0" i="0" baseline="0">
              <a:solidFill>
                <a:sysClr val="windowText" lastClr="000000"/>
              </a:solidFill>
              <a:effectLst/>
              <a:latin typeface="+mn-lt"/>
              <a:ea typeface="+mn-ea"/>
              <a:cs typeface="+mn-cs"/>
            </a:rPr>
            <a:t>111,948</a:t>
          </a:r>
          <a:r>
            <a:rPr kumimoji="1" lang="ja-JP" altLang="ja-JP" sz="1100" b="0" i="0" baseline="0">
              <a:solidFill>
                <a:sysClr val="windowText" lastClr="000000"/>
              </a:solidFill>
              <a:effectLst/>
              <a:latin typeface="+mn-lt"/>
              <a:ea typeface="+mn-ea"/>
              <a:cs typeface="+mn-cs"/>
            </a:rPr>
            <a:t>円となっており、前年度より</a:t>
          </a:r>
          <a:r>
            <a:rPr kumimoji="1" lang="ja-JP" altLang="en-US" sz="1100" b="0" i="0" baseline="0">
              <a:solidFill>
                <a:sysClr val="windowText" lastClr="000000"/>
              </a:solidFill>
              <a:effectLst/>
              <a:latin typeface="+mn-lt"/>
              <a:ea typeface="+mn-ea"/>
              <a:cs typeface="+mn-cs"/>
            </a:rPr>
            <a:t>増加</a:t>
          </a:r>
          <a:r>
            <a:rPr kumimoji="1" lang="ja-JP" altLang="ja-JP" sz="1100" b="0" i="0" baseline="0">
              <a:solidFill>
                <a:sysClr val="windowText" lastClr="000000"/>
              </a:solidFill>
              <a:effectLst/>
              <a:latin typeface="+mn-lt"/>
              <a:ea typeface="+mn-ea"/>
              <a:cs typeface="+mn-cs"/>
            </a:rPr>
            <a:t>しているが、原因として</a:t>
          </a:r>
          <a:r>
            <a:rPr kumimoji="1" lang="ja-JP" altLang="en-US" sz="1100" b="0" i="0" baseline="0">
              <a:solidFill>
                <a:sysClr val="windowText" lastClr="000000"/>
              </a:solidFill>
              <a:effectLst/>
              <a:latin typeface="+mn-lt"/>
              <a:ea typeface="+mn-ea"/>
              <a:cs typeface="+mn-cs"/>
            </a:rPr>
            <a:t>子育て世帯生活支援特別給付金</a:t>
          </a:r>
          <a:r>
            <a:rPr kumimoji="1" lang="ja-JP" altLang="ja-JP" sz="1100" b="0" i="0" baseline="0">
              <a:solidFill>
                <a:sysClr val="windowText" lastClr="000000"/>
              </a:solidFill>
              <a:effectLst/>
              <a:latin typeface="+mn-lt"/>
              <a:ea typeface="+mn-ea"/>
              <a:cs typeface="+mn-cs"/>
            </a:rPr>
            <a:t>事業</a:t>
          </a:r>
          <a:r>
            <a:rPr kumimoji="1" lang="ja-JP" altLang="en-US" sz="1100" b="0" i="0" baseline="0">
              <a:solidFill>
                <a:sysClr val="windowText" lastClr="000000"/>
              </a:solidFill>
              <a:effectLst/>
              <a:latin typeface="+mn-lt"/>
              <a:ea typeface="+mn-ea"/>
              <a:cs typeface="+mn-cs"/>
            </a:rPr>
            <a:t>や障害福祉サービス介護等給付費等の増</a:t>
          </a:r>
          <a:r>
            <a:rPr kumimoji="1" lang="ja-JP" altLang="ja-JP" sz="1100" b="0" i="0" baseline="0">
              <a:solidFill>
                <a:sysClr val="windowText" lastClr="000000"/>
              </a:solidFill>
              <a:effectLst/>
              <a:latin typeface="+mn-lt"/>
              <a:ea typeface="+mn-ea"/>
              <a:cs typeface="+mn-cs"/>
            </a:rPr>
            <a:t>であり、</a:t>
          </a:r>
          <a:r>
            <a:rPr kumimoji="1" lang="ja-JP" altLang="en-US" sz="1100" b="0" i="0" baseline="0">
              <a:solidFill>
                <a:sysClr val="windowText" lastClr="000000"/>
              </a:solidFill>
              <a:effectLst/>
              <a:latin typeface="+mn-lt"/>
              <a:ea typeface="+mn-ea"/>
              <a:cs typeface="+mn-cs"/>
            </a:rPr>
            <a:t>令和元</a:t>
          </a:r>
          <a:r>
            <a:rPr kumimoji="1" lang="ja-JP" altLang="ja-JP" sz="1100" b="0" i="0" baseline="0">
              <a:solidFill>
                <a:sysClr val="windowText" lastClr="000000"/>
              </a:solidFill>
              <a:effectLst/>
              <a:latin typeface="+mn-lt"/>
              <a:ea typeface="+mn-ea"/>
              <a:cs typeface="+mn-cs"/>
            </a:rPr>
            <a:t>年度と比較すると</a:t>
          </a:r>
          <a:r>
            <a:rPr kumimoji="1" lang="en-US" altLang="ja-JP" sz="1100" b="0" i="0" baseline="0">
              <a:solidFill>
                <a:sysClr val="windowText" lastClr="000000"/>
              </a:solidFill>
              <a:effectLst/>
              <a:latin typeface="+mn-lt"/>
              <a:ea typeface="+mn-ea"/>
              <a:cs typeface="+mn-cs"/>
            </a:rPr>
            <a:t>26.9</a:t>
          </a:r>
          <a:r>
            <a:rPr kumimoji="1" lang="ja-JP" altLang="ja-JP" sz="1100" b="0" i="0" baseline="0">
              <a:solidFill>
                <a:sysClr val="windowText" lastClr="000000"/>
              </a:solidFill>
              <a:effectLst/>
              <a:latin typeface="+mn-lt"/>
              <a:ea typeface="+mn-ea"/>
              <a:cs typeface="+mn-cs"/>
            </a:rPr>
            <a:t>％増加している。依然として、障害福祉・児童福祉に関わる経費の増加が挙げられる。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・補助費等は、住民</a:t>
          </a:r>
          <a:r>
            <a:rPr kumimoji="1" lang="en-US" altLang="ja-JP" sz="1100" b="0" i="0" baseline="0">
              <a:solidFill>
                <a:sysClr val="windowText" lastClr="000000"/>
              </a:solidFill>
              <a:effectLst/>
              <a:latin typeface="+mn-lt"/>
              <a:ea typeface="+mn-ea"/>
              <a:cs typeface="+mn-cs"/>
            </a:rPr>
            <a:t>1</a:t>
          </a:r>
          <a:r>
            <a:rPr kumimoji="1" lang="ja-JP" altLang="ja-JP" sz="1100" b="0" i="0" baseline="0">
              <a:solidFill>
                <a:sysClr val="windowText" lastClr="000000"/>
              </a:solidFill>
              <a:effectLst/>
              <a:latin typeface="+mn-lt"/>
              <a:ea typeface="+mn-ea"/>
              <a:cs typeface="+mn-cs"/>
            </a:rPr>
            <a:t>人あたり</a:t>
          </a:r>
          <a:r>
            <a:rPr kumimoji="1" lang="en-US" altLang="ja-JP" sz="1100" b="0" i="0" baseline="0">
              <a:solidFill>
                <a:sysClr val="windowText" lastClr="000000"/>
              </a:solidFill>
              <a:effectLst/>
              <a:latin typeface="+mn-lt"/>
              <a:ea typeface="+mn-ea"/>
              <a:cs typeface="+mn-cs"/>
            </a:rPr>
            <a:t>113,120</a:t>
          </a:r>
          <a:r>
            <a:rPr kumimoji="1" lang="ja-JP" altLang="ja-JP" sz="1100" b="0" i="0" baseline="0">
              <a:solidFill>
                <a:sysClr val="windowText" lastClr="000000"/>
              </a:solidFill>
              <a:effectLst/>
              <a:latin typeface="+mn-lt"/>
              <a:ea typeface="+mn-ea"/>
              <a:cs typeface="+mn-cs"/>
            </a:rPr>
            <a:t>円となっており、前年度比で</a:t>
          </a:r>
          <a:r>
            <a:rPr kumimoji="1" lang="en-US" altLang="ja-JP" sz="1100" b="0" i="0" baseline="0">
              <a:solidFill>
                <a:sysClr val="windowText" lastClr="000000"/>
              </a:solidFill>
              <a:effectLst/>
              <a:latin typeface="+mn-lt"/>
              <a:ea typeface="+mn-ea"/>
              <a:cs typeface="+mn-cs"/>
            </a:rPr>
            <a:t>11.0</a:t>
          </a:r>
          <a:r>
            <a:rPr kumimoji="1" lang="ja-JP" altLang="ja-JP" sz="1100" b="0" i="0" baseline="0">
              <a:solidFill>
                <a:sysClr val="windowText" lastClr="000000"/>
              </a:solidFill>
              <a:effectLst/>
              <a:latin typeface="+mn-lt"/>
              <a:ea typeface="+mn-ea"/>
              <a:cs typeface="+mn-cs"/>
            </a:rPr>
            <a:t>％増加している。主な要因としては物価高騰</a:t>
          </a:r>
          <a:r>
            <a:rPr kumimoji="1" lang="ja-JP" altLang="en-US" sz="1100" b="0" i="0" baseline="0">
              <a:solidFill>
                <a:sysClr val="windowText" lastClr="000000"/>
              </a:solidFill>
              <a:effectLst/>
              <a:latin typeface="+mn-lt"/>
              <a:ea typeface="+mn-ea"/>
              <a:cs typeface="+mn-cs"/>
            </a:rPr>
            <a:t>対応重点支援給付金</a:t>
          </a:r>
          <a:r>
            <a:rPr kumimoji="1" lang="ja-JP" altLang="ja-JP" sz="1100" b="0" i="0" baseline="0">
              <a:solidFill>
                <a:sysClr val="windowText" lastClr="000000"/>
              </a:solidFill>
              <a:effectLst/>
              <a:latin typeface="+mn-lt"/>
              <a:ea typeface="+mn-ea"/>
              <a:cs typeface="+mn-cs"/>
            </a:rPr>
            <a:t>事業によるものである。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・災害復旧事業費は、住民</a:t>
          </a:r>
          <a:r>
            <a:rPr kumimoji="1" lang="en-US" altLang="ja-JP" sz="1100" b="0" i="0" baseline="0">
              <a:solidFill>
                <a:sysClr val="windowText" lastClr="000000"/>
              </a:solidFill>
              <a:effectLst/>
              <a:latin typeface="+mn-lt"/>
              <a:ea typeface="+mn-ea"/>
              <a:cs typeface="+mn-cs"/>
            </a:rPr>
            <a:t>1</a:t>
          </a:r>
          <a:r>
            <a:rPr kumimoji="1" lang="ja-JP" altLang="ja-JP" sz="1100" b="0" i="0" baseline="0">
              <a:solidFill>
                <a:sysClr val="windowText" lastClr="000000"/>
              </a:solidFill>
              <a:effectLst/>
              <a:latin typeface="+mn-lt"/>
              <a:ea typeface="+mn-ea"/>
              <a:cs typeface="+mn-cs"/>
            </a:rPr>
            <a:t>人あたり</a:t>
          </a:r>
          <a:r>
            <a:rPr kumimoji="1" lang="en-US" altLang="ja-JP" sz="1100" b="0" i="0" baseline="0">
              <a:solidFill>
                <a:sysClr val="windowText" lastClr="000000"/>
              </a:solidFill>
              <a:effectLst/>
              <a:latin typeface="+mn-lt"/>
              <a:ea typeface="+mn-ea"/>
              <a:cs typeface="+mn-cs"/>
            </a:rPr>
            <a:t>30,442</a:t>
          </a:r>
          <a:r>
            <a:rPr kumimoji="1" lang="ja-JP" altLang="ja-JP" sz="1100" b="0" i="0" baseline="0">
              <a:solidFill>
                <a:sysClr val="windowText" lastClr="000000"/>
              </a:solidFill>
              <a:effectLst/>
              <a:latin typeface="+mn-lt"/>
              <a:ea typeface="+mn-ea"/>
              <a:cs typeface="+mn-cs"/>
            </a:rPr>
            <a:t>円となっており、前年度比で</a:t>
          </a:r>
          <a:r>
            <a:rPr kumimoji="1" lang="en-US" altLang="ja-JP" sz="1100" b="0" i="0" baseline="0">
              <a:solidFill>
                <a:sysClr val="windowText" lastClr="000000"/>
              </a:solidFill>
              <a:effectLst/>
              <a:latin typeface="+mn-lt"/>
              <a:ea typeface="+mn-ea"/>
              <a:cs typeface="+mn-cs"/>
            </a:rPr>
            <a:t>53.8</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減少</a:t>
          </a:r>
          <a:r>
            <a:rPr kumimoji="1" lang="ja-JP" altLang="ja-JP" sz="1100" b="0" i="0" baseline="0">
              <a:solidFill>
                <a:sysClr val="windowText" lastClr="000000"/>
              </a:solidFill>
              <a:effectLst/>
              <a:latin typeface="+mn-lt"/>
              <a:ea typeface="+mn-ea"/>
              <a:cs typeface="+mn-cs"/>
            </a:rPr>
            <a:t>している。令和</a:t>
          </a:r>
          <a:r>
            <a:rPr kumimoji="1" lang="en-US" altLang="ja-JP" sz="1100" b="0" i="0" baseline="0">
              <a:solidFill>
                <a:sysClr val="windowText" lastClr="000000"/>
              </a:solidFill>
              <a:effectLst/>
              <a:latin typeface="+mn-lt"/>
              <a:ea typeface="+mn-ea"/>
              <a:cs typeface="+mn-cs"/>
            </a:rPr>
            <a:t>2</a:t>
          </a:r>
          <a:r>
            <a:rPr kumimoji="1" lang="ja-JP" altLang="ja-JP" sz="1100" b="0" i="0" baseline="0">
              <a:solidFill>
                <a:sysClr val="windowText" lastClr="000000"/>
              </a:solidFill>
              <a:effectLst/>
              <a:latin typeface="+mn-lt"/>
              <a:ea typeface="+mn-ea"/>
              <a:cs typeface="+mn-cs"/>
            </a:rPr>
            <a:t>年</a:t>
          </a:r>
          <a:r>
            <a:rPr kumimoji="1" lang="en-US" altLang="ja-JP" sz="1100" b="0" i="0" baseline="0">
              <a:solidFill>
                <a:sysClr val="windowText" lastClr="000000"/>
              </a:solidFill>
              <a:effectLst/>
              <a:latin typeface="+mn-lt"/>
              <a:ea typeface="+mn-ea"/>
              <a:cs typeface="+mn-cs"/>
            </a:rPr>
            <a:t>7</a:t>
          </a:r>
          <a:r>
            <a:rPr kumimoji="1" lang="ja-JP" altLang="ja-JP" sz="1100" b="0" i="0" baseline="0">
              <a:solidFill>
                <a:sysClr val="windowText" lastClr="000000"/>
              </a:solidFill>
              <a:effectLst/>
              <a:latin typeface="+mn-lt"/>
              <a:ea typeface="+mn-ea"/>
              <a:cs typeface="+mn-cs"/>
            </a:rPr>
            <a:t>月豪雨に関連する災害復旧事業</a:t>
          </a:r>
          <a:r>
            <a:rPr kumimoji="1" lang="ja-JP" altLang="en-US" sz="1100" b="0" i="0" baseline="0">
              <a:solidFill>
                <a:sysClr val="windowText" lastClr="000000"/>
              </a:solidFill>
              <a:effectLst/>
              <a:latin typeface="+mn-lt"/>
              <a:ea typeface="+mn-ea"/>
              <a:cs typeface="+mn-cs"/>
            </a:rPr>
            <a:t>及び</a:t>
          </a:r>
          <a:r>
            <a:rPr kumimoji="1" lang="ja-JP" altLang="ja-JP" sz="1100" b="0" i="0" baseline="0">
              <a:solidFill>
                <a:sysClr val="windowText" lastClr="000000"/>
              </a:solidFill>
              <a:effectLst/>
              <a:latin typeface="+mn-lt"/>
              <a:ea typeface="+mn-ea"/>
              <a:cs typeface="+mn-cs"/>
            </a:rPr>
            <a:t>令和</a:t>
          </a:r>
          <a:r>
            <a:rPr kumimoji="1" lang="en-US" altLang="ja-JP" sz="1100" b="0" i="0" baseline="0">
              <a:solidFill>
                <a:sysClr val="windowText" lastClr="000000"/>
              </a:solidFill>
              <a:effectLst/>
              <a:latin typeface="+mn-lt"/>
              <a:ea typeface="+mn-ea"/>
              <a:cs typeface="+mn-cs"/>
            </a:rPr>
            <a:t>3</a:t>
          </a:r>
          <a:r>
            <a:rPr kumimoji="1" lang="ja-JP" altLang="ja-JP" sz="1100" b="0" i="0" baseline="0">
              <a:solidFill>
                <a:sysClr val="windowText" lastClr="000000"/>
              </a:solidFill>
              <a:effectLst/>
              <a:latin typeface="+mn-lt"/>
              <a:ea typeface="+mn-ea"/>
              <a:cs typeface="+mn-cs"/>
            </a:rPr>
            <a:t>年</a:t>
          </a:r>
          <a:r>
            <a:rPr kumimoji="1" lang="en-US" altLang="ja-JP" sz="1100" b="0" i="0" baseline="0">
              <a:solidFill>
                <a:sysClr val="windowText" lastClr="000000"/>
              </a:solidFill>
              <a:effectLst/>
              <a:latin typeface="+mn-lt"/>
              <a:ea typeface="+mn-ea"/>
              <a:cs typeface="+mn-cs"/>
            </a:rPr>
            <a:t>8</a:t>
          </a:r>
          <a:r>
            <a:rPr kumimoji="1" lang="ja-JP" altLang="ja-JP" sz="1100" b="0" i="0" baseline="0">
              <a:solidFill>
                <a:sysClr val="windowText" lastClr="000000"/>
              </a:solidFill>
              <a:effectLst/>
              <a:latin typeface="+mn-lt"/>
              <a:ea typeface="+mn-ea"/>
              <a:cs typeface="+mn-cs"/>
            </a:rPr>
            <a:t>月大雨災害</a:t>
          </a:r>
          <a:r>
            <a:rPr kumimoji="1" lang="ja-JP" altLang="en-US" sz="1100" b="0" i="0" baseline="0">
              <a:solidFill>
                <a:sysClr val="windowText" lastClr="000000"/>
              </a:solidFill>
              <a:effectLst/>
              <a:latin typeface="+mn-lt"/>
              <a:ea typeface="+mn-ea"/>
              <a:cs typeface="+mn-cs"/>
            </a:rPr>
            <a:t>の復旧事業が終了したこと、またその後大きな被害をもたらす災害の発生が少ないことが減少の要因である。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大分県玖珠町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14,063
13,941
286.60
10,642,213
10,292,416
317,035
5,350,562
7,275,254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140653</xdr:rowOff>
    </xdr:from>
    <xdr:to>
      <xdr:col>24</xdr:col>
      <xdr:colOff>63500</xdr:colOff>
      <xdr:row>35</xdr:row>
      <xdr:rowOff>150178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41403"/>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97028</xdr:rowOff>
    </xdr:from>
    <xdr:to>
      <xdr:col>19</xdr:col>
      <xdr:colOff>177800</xdr:colOff>
      <xdr:row>35</xdr:row>
      <xdr:rowOff>150178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97778"/>
          <a:ext cx="889000" cy="5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72263</xdr:rowOff>
    </xdr:from>
    <xdr:to>
      <xdr:col>15</xdr:col>
      <xdr:colOff>50800</xdr:colOff>
      <xdr:row>35</xdr:row>
      <xdr:rowOff>97028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73013"/>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72263</xdr:rowOff>
    </xdr:from>
    <xdr:to>
      <xdr:col>10</xdr:col>
      <xdr:colOff>114300</xdr:colOff>
      <xdr:row>35</xdr:row>
      <xdr:rowOff>138747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73013"/>
          <a:ext cx="889000" cy="6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162242</xdr:rowOff>
    </xdr:from>
    <xdr:to>
      <xdr:col>6</xdr:col>
      <xdr:colOff>38100</xdr:colOff>
      <xdr:row>37</xdr:row>
      <xdr:rowOff>92392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83519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2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9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112730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4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99378</xdr:rowOff>
    </xdr:from>
    <xdr:to>
      <xdr:col>20</xdr:col>
      <xdr:colOff>38100</xdr:colOff>
      <xdr:row>36</xdr:row>
      <xdr:rowOff>29528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46055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7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46228</xdr:rowOff>
    </xdr:from>
    <xdr:to>
      <xdr:col>15</xdr:col>
      <xdr:colOff>101600</xdr:colOff>
      <xdr:row>35</xdr:row>
      <xdr:rowOff>147828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4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164355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2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21463</xdr:rowOff>
    </xdr:from>
    <xdr:to>
      <xdr:col>10</xdr:col>
      <xdr:colOff>165100</xdr:colOff>
      <xdr:row>35</xdr:row>
      <xdr:rowOff>123063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139590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9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87947</xdr:rowOff>
    </xdr:from>
    <xdr:to>
      <xdr:col>6</xdr:col>
      <xdr:colOff>38100</xdr:colOff>
      <xdr:row>36</xdr:row>
      <xdr:rowOff>18097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34624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6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4616</xdr:rowOff>
    </xdr:from>
    <xdr:to>
      <xdr:col>24</xdr:col>
      <xdr:colOff>63500</xdr:colOff>
      <xdr:row>57</xdr:row>
      <xdr:rowOff>28977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77266"/>
          <a:ext cx="838200" cy="2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132714</xdr:rowOff>
    </xdr:from>
    <xdr:to>
      <xdr:col>19</xdr:col>
      <xdr:colOff>177800</xdr:colOff>
      <xdr:row>57</xdr:row>
      <xdr:rowOff>28977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33914"/>
          <a:ext cx="889000" cy="6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23999</xdr:rowOff>
    </xdr:from>
    <xdr:to>
      <xdr:col>15</xdr:col>
      <xdr:colOff>50800</xdr:colOff>
      <xdr:row>56</xdr:row>
      <xdr:rowOff>132714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25199"/>
          <a:ext cx="889000" cy="10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80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23999</xdr:rowOff>
    </xdr:from>
    <xdr:to>
      <xdr:col>10</xdr:col>
      <xdr:colOff>114300</xdr:colOff>
      <xdr:row>57</xdr:row>
      <xdr:rowOff>108185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25199"/>
          <a:ext cx="889000" cy="25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40876</xdr:rowOff>
    </xdr:from>
    <xdr:to>
      <xdr:col>6</xdr:col>
      <xdr:colOff>38100</xdr:colOff>
      <xdr:row>57</xdr:row>
      <xdr:rowOff>142476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1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159003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8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125266</xdr:rowOff>
    </xdr:from>
    <xdr:to>
      <xdr:col>24</xdr:col>
      <xdr:colOff>114300</xdr:colOff>
      <xdr:row>57</xdr:row>
      <xdr:rowOff>55416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2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103693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04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149627</xdr:rowOff>
    </xdr:from>
    <xdr:to>
      <xdr:col>20</xdr:col>
      <xdr:colOff>38100</xdr:colOff>
      <xdr:row>57</xdr:row>
      <xdr:rowOff>79777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5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70904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84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81914</xdr:rowOff>
    </xdr:from>
    <xdr:to>
      <xdr:col>15</xdr:col>
      <xdr:colOff>101600</xdr:colOff>
      <xdr:row>57</xdr:row>
      <xdr:rowOff>12064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8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28591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458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144649</xdr:rowOff>
    </xdr:from>
    <xdr:to>
      <xdr:col>10</xdr:col>
      <xdr:colOff>165100</xdr:colOff>
      <xdr:row>56</xdr:row>
      <xdr:rowOff>74799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7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65926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6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57385</xdr:rowOff>
    </xdr:from>
    <xdr:to>
      <xdr:col>6</xdr:col>
      <xdr:colOff>38100</xdr:colOff>
      <xdr:row>57</xdr:row>
      <xdr:rowOff>158985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150112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2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95763</xdr:rowOff>
    </xdr:from>
    <xdr:to>
      <xdr:col>24</xdr:col>
      <xdr:colOff>63500</xdr:colOff>
      <xdr:row>76</xdr:row>
      <xdr:rowOff>46368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954513"/>
          <a:ext cx="838200" cy="12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148133</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0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168399</xdr:rowOff>
    </xdr:from>
    <xdr:to>
      <xdr:col>19</xdr:col>
      <xdr:colOff>177800</xdr:colOff>
      <xdr:row>76</xdr:row>
      <xdr:rowOff>46368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027149"/>
          <a:ext cx="889000" cy="4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137374</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6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168399</xdr:rowOff>
    </xdr:from>
    <xdr:to>
      <xdr:col>15</xdr:col>
      <xdr:colOff>50800</xdr:colOff>
      <xdr:row>76</xdr:row>
      <xdr:rowOff>123789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027149"/>
          <a:ext cx="889000" cy="12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107455</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3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123789</xdr:rowOff>
    </xdr:from>
    <xdr:to>
      <xdr:col>10</xdr:col>
      <xdr:colOff>114300</xdr:colOff>
      <xdr:row>77</xdr:row>
      <xdr:rowOff>9361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53989"/>
          <a:ext cx="889000" cy="5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53213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34553</xdr:rowOff>
    </xdr:from>
    <xdr:to>
      <xdr:col>6</xdr:col>
      <xdr:colOff>38100</xdr:colOff>
      <xdr:row>77</xdr:row>
      <xdr:rowOff>136153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3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127280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32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44963</xdr:rowOff>
    </xdr:from>
    <xdr:to>
      <xdr:col>24</xdr:col>
      <xdr:colOff>114300</xdr:colOff>
      <xdr:row>75</xdr:row>
      <xdr:rowOff>146563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90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67840</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75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167018</xdr:rowOff>
    </xdr:from>
    <xdr:to>
      <xdr:col>20</xdr:col>
      <xdr:colOff>38100</xdr:colOff>
      <xdr:row>76</xdr:row>
      <xdr:rowOff>97168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2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113694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80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117598</xdr:rowOff>
    </xdr:from>
    <xdr:to>
      <xdr:col>15</xdr:col>
      <xdr:colOff>101600</xdr:colOff>
      <xdr:row>76</xdr:row>
      <xdr:rowOff>47749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9763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64275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751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72989</xdr:rowOff>
    </xdr:from>
    <xdr:to>
      <xdr:col>10</xdr:col>
      <xdr:colOff>165100</xdr:colOff>
      <xdr:row>77</xdr:row>
      <xdr:rowOff>3139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0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19666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7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130011</xdr:rowOff>
    </xdr:from>
    <xdr:to>
      <xdr:col>6</xdr:col>
      <xdr:colOff>38100</xdr:colOff>
      <xdr:row>77</xdr:row>
      <xdr:rowOff>60161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6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76688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93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100371</xdr:rowOff>
    </xdr:from>
    <xdr:to>
      <xdr:col>24</xdr:col>
      <xdr:colOff>63500</xdr:colOff>
      <xdr:row>98</xdr:row>
      <xdr:rowOff>26467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31021"/>
          <a:ext cx="838200" cy="9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100371</xdr:rowOff>
    </xdr:from>
    <xdr:to>
      <xdr:col>19</xdr:col>
      <xdr:colOff>177800</xdr:colOff>
      <xdr:row>97</xdr:row>
      <xdr:rowOff>135215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31021"/>
          <a:ext cx="889000" cy="3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135215</xdr:rowOff>
    </xdr:from>
    <xdr:to>
      <xdr:col>15</xdr:col>
      <xdr:colOff>50800</xdr:colOff>
      <xdr:row>98</xdr:row>
      <xdr:rowOff>120400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65865"/>
          <a:ext cx="889000" cy="15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84139</xdr:rowOff>
    </xdr:from>
    <xdr:to>
      <xdr:col>10</xdr:col>
      <xdr:colOff>114300</xdr:colOff>
      <xdr:row>98</xdr:row>
      <xdr:rowOff>120400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886239"/>
          <a:ext cx="889000" cy="3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20940</xdr:rowOff>
    </xdr:from>
    <xdr:to>
      <xdr:col>6</xdr:col>
      <xdr:colOff>38100</xdr:colOff>
      <xdr:row>98</xdr:row>
      <xdr:rowOff>122540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82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139067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9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147117</xdr:rowOff>
    </xdr:from>
    <xdr:to>
      <xdr:col>24</xdr:col>
      <xdr:colOff>114300</xdr:colOff>
      <xdr:row>98</xdr:row>
      <xdr:rowOff>77267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7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125544</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56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49571</xdr:rowOff>
    </xdr:from>
    <xdr:to>
      <xdr:col>20</xdr:col>
      <xdr:colOff>38100</xdr:colOff>
      <xdr:row>97</xdr:row>
      <xdr:rowOff>151171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8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142298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7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84415</xdr:rowOff>
    </xdr:from>
    <xdr:to>
      <xdr:col>15</xdr:col>
      <xdr:colOff>101600</xdr:colOff>
      <xdr:row>98</xdr:row>
      <xdr:rowOff>14565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1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5692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07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69600</xdr:rowOff>
    </xdr:from>
    <xdr:to>
      <xdr:col>10</xdr:col>
      <xdr:colOff>165100</xdr:colOff>
      <xdr:row>98</xdr:row>
      <xdr:rowOff>171200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162327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33339</xdr:rowOff>
    </xdr:from>
    <xdr:to>
      <xdr:col>6</xdr:col>
      <xdr:colOff>38100</xdr:colOff>
      <xdr:row>98</xdr:row>
      <xdr:rowOff>134939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3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126066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2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11357</xdr:rowOff>
    </xdr:from>
    <xdr:to>
      <xdr:col>55</xdr:col>
      <xdr:colOff>0</xdr:colOff>
      <xdr:row>39</xdr:row>
      <xdr:rowOff>22461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697907"/>
          <a:ext cx="8382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91856</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35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22461</xdr:rowOff>
    </xdr:from>
    <xdr:to>
      <xdr:col>50</xdr:col>
      <xdr:colOff>114300</xdr:colOff>
      <xdr:row>39</xdr:row>
      <xdr:rowOff>44668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09011"/>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22461</xdr:rowOff>
    </xdr:from>
    <xdr:to>
      <xdr:col>45</xdr:col>
      <xdr:colOff>177800</xdr:colOff>
      <xdr:row>39</xdr:row>
      <xdr:rowOff>44668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09011"/>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22461</xdr:rowOff>
    </xdr:from>
    <xdr:to>
      <xdr:col>41</xdr:col>
      <xdr:colOff>50800</xdr:colOff>
      <xdr:row>39</xdr:row>
      <xdr:rowOff>63936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709011"/>
          <a:ext cx="889000" cy="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167185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59835</xdr:rowOff>
    </xdr:from>
    <xdr:to>
      <xdr:col>36</xdr:col>
      <xdr:colOff>165100</xdr:colOff>
      <xdr:row>38</xdr:row>
      <xdr:rowOff>161435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6512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50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132007</xdr:rowOff>
    </xdr:from>
    <xdr:to>
      <xdr:col>55</xdr:col>
      <xdr:colOff>50800</xdr:colOff>
      <xdr:row>39</xdr:row>
      <xdr:rowOff>62157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4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47406</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62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143111</xdr:rowOff>
    </xdr:from>
    <xdr:to>
      <xdr:col>50</xdr:col>
      <xdr:colOff>165100</xdr:colOff>
      <xdr:row>39</xdr:row>
      <xdr:rowOff>73261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64388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5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165318</xdr:rowOff>
    </xdr:from>
    <xdr:to>
      <xdr:col>46</xdr:col>
      <xdr:colOff>38100</xdr:colOff>
      <xdr:row>39</xdr:row>
      <xdr:rowOff>95468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86595</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73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143111</xdr:rowOff>
    </xdr:from>
    <xdr:to>
      <xdr:col>41</xdr:col>
      <xdr:colOff>101600</xdr:colOff>
      <xdr:row>39</xdr:row>
      <xdr:rowOff>73261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5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64388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5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13136</xdr:rowOff>
    </xdr:from>
    <xdr:to>
      <xdr:col>36</xdr:col>
      <xdr:colOff>165100</xdr:colOff>
      <xdr:row>39</xdr:row>
      <xdr:rowOff>114736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9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105863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924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118601</xdr:rowOff>
    </xdr:from>
    <xdr:to>
      <xdr:col>55</xdr:col>
      <xdr:colOff>0</xdr:colOff>
      <xdr:row>56</xdr:row>
      <xdr:rowOff>126594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719801"/>
          <a:ext cx="838200" cy="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80639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5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126594</xdr:rowOff>
    </xdr:from>
    <xdr:to>
      <xdr:col>50</xdr:col>
      <xdr:colOff>114300</xdr:colOff>
      <xdr:row>56</xdr:row>
      <xdr:rowOff>157554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727794"/>
          <a:ext cx="889000" cy="3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19451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157554</xdr:rowOff>
    </xdr:from>
    <xdr:to>
      <xdr:col>45</xdr:col>
      <xdr:colOff>177800</xdr:colOff>
      <xdr:row>57</xdr:row>
      <xdr:rowOff>10914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758754"/>
          <a:ext cx="889000" cy="2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27421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7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10914</xdr:rowOff>
    </xdr:from>
    <xdr:to>
      <xdr:col>41</xdr:col>
      <xdr:colOff>50800</xdr:colOff>
      <xdr:row>57</xdr:row>
      <xdr:rowOff>55598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783564"/>
          <a:ext cx="889000" cy="44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5353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149082</xdr:rowOff>
    </xdr:from>
    <xdr:to>
      <xdr:col>36</xdr:col>
      <xdr:colOff>165100</xdr:colOff>
      <xdr:row>58</xdr:row>
      <xdr:rowOff>79232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2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70359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1001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67801</xdr:rowOff>
    </xdr:from>
    <xdr:to>
      <xdr:col>55</xdr:col>
      <xdr:colOff>50800</xdr:colOff>
      <xdr:row>56</xdr:row>
      <xdr:rowOff>169401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6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90678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2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75794</xdr:rowOff>
    </xdr:from>
    <xdr:to>
      <xdr:col>50</xdr:col>
      <xdr:colOff>165100</xdr:colOff>
      <xdr:row>57</xdr:row>
      <xdr:rowOff>5944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7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22471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45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106754</xdr:rowOff>
    </xdr:from>
    <xdr:to>
      <xdr:col>46</xdr:col>
      <xdr:colOff>38100</xdr:colOff>
      <xdr:row>57</xdr:row>
      <xdr:rowOff>36904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0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53431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48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131564</xdr:rowOff>
    </xdr:from>
    <xdr:to>
      <xdr:col>41</xdr:col>
      <xdr:colOff>101600</xdr:colOff>
      <xdr:row>57</xdr:row>
      <xdr:rowOff>61714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3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78241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50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4798</xdr:rowOff>
    </xdr:from>
    <xdr:to>
      <xdr:col>36</xdr:col>
      <xdr:colOff>165100</xdr:colOff>
      <xdr:row>57</xdr:row>
      <xdr:rowOff>106398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7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122925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55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155206</xdr:rowOff>
    </xdr:from>
    <xdr:to>
      <xdr:col>55</xdr:col>
      <xdr:colOff>0</xdr:colOff>
      <xdr:row>78</xdr:row>
      <xdr:rowOff>20690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56856"/>
          <a:ext cx="838200" cy="3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59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20690</xdr:rowOff>
    </xdr:from>
    <xdr:to>
      <xdr:col>50</xdr:col>
      <xdr:colOff>114300</xdr:colOff>
      <xdr:row>78</xdr:row>
      <xdr:rowOff>91565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393790"/>
          <a:ext cx="889000" cy="7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162385</xdr:rowOff>
    </xdr:from>
    <xdr:to>
      <xdr:col>45</xdr:col>
      <xdr:colOff>177800</xdr:colOff>
      <xdr:row>78</xdr:row>
      <xdr:rowOff>91565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64035"/>
          <a:ext cx="889000" cy="10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162385</xdr:rowOff>
    </xdr:from>
    <xdr:to>
      <xdr:col>41</xdr:col>
      <xdr:colOff>50800</xdr:colOff>
      <xdr:row>78</xdr:row>
      <xdr:rowOff>89866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64035"/>
          <a:ext cx="889000" cy="9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38135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41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53414</xdr:rowOff>
    </xdr:from>
    <xdr:to>
      <xdr:col>36</xdr:col>
      <xdr:colOff>165100</xdr:colOff>
      <xdr:row>78</xdr:row>
      <xdr:rowOff>155014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26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146141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1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104406</xdr:rowOff>
    </xdr:from>
    <xdr:to>
      <xdr:col>55</xdr:col>
      <xdr:colOff>50800</xdr:colOff>
      <xdr:row>78</xdr:row>
      <xdr:rowOff>34556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0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127283</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5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141340</xdr:rowOff>
    </xdr:from>
    <xdr:to>
      <xdr:col>50</xdr:col>
      <xdr:colOff>165100</xdr:colOff>
      <xdr:row>78</xdr:row>
      <xdr:rowOff>71490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62617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43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40765</xdr:rowOff>
    </xdr:from>
    <xdr:to>
      <xdr:col>46</xdr:col>
      <xdr:colOff>38100</xdr:colOff>
      <xdr:row>78</xdr:row>
      <xdr:rowOff>142365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1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133492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0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111585</xdr:rowOff>
    </xdr:from>
    <xdr:to>
      <xdr:col>41</xdr:col>
      <xdr:colOff>101600</xdr:colOff>
      <xdr:row>78</xdr:row>
      <xdr:rowOff>41735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1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58262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08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39066</xdr:rowOff>
    </xdr:from>
    <xdr:to>
      <xdr:col>36</xdr:col>
      <xdr:colOff>165100</xdr:colOff>
      <xdr:row>78</xdr:row>
      <xdr:rowOff>140666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157193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18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132572</xdr:rowOff>
    </xdr:from>
    <xdr:to>
      <xdr:col>55</xdr:col>
      <xdr:colOff>0</xdr:colOff>
      <xdr:row>97</xdr:row>
      <xdr:rowOff>170881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763222"/>
          <a:ext cx="838200" cy="3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145463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3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170881</xdr:rowOff>
    </xdr:from>
    <xdr:to>
      <xdr:col>50</xdr:col>
      <xdr:colOff>114300</xdr:colOff>
      <xdr:row>98</xdr:row>
      <xdr:rowOff>40260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01531"/>
          <a:ext cx="889000" cy="4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163145</xdr:rowOff>
    </xdr:from>
    <xdr:to>
      <xdr:col>45</xdr:col>
      <xdr:colOff>177800</xdr:colOff>
      <xdr:row>98</xdr:row>
      <xdr:rowOff>40260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93795"/>
          <a:ext cx="889000" cy="4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64033</xdr:rowOff>
    </xdr:from>
    <xdr:to>
      <xdr:col>41</xdr:col>
      <xdr:colOff>50800</xdr:colOff>
      <xdr:row>97</xdr:row>
      <xdr:rowOff>163145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94683"/>
          <a:ext cx="889000" cy="9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158714</xdr:rowOff>
    </xdr:from>
    <xdr:to>
      <xdr:col>36</xdr:col>
      <xdr:colOff>165100</xdr:colOff>
      <xdr:row>97</xdr:row>
      <xdr:rowOff>88864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1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105391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39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81772</xdr:rowOff>
    </xdr:from>
    <xdr:to>
      <xdr:col>55</xdr:col>
      <xdr:colOff>50800</xdr:colOff>
      <xdr:row>98</xdr:row>
      <xdr:rowOff>11922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1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168149</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2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120081</xdr:rowOff>
    </xdr:from>
    <xdr:to>
      <xdr:col>50</xdr:col>
      <xdr:colOff>165100</xdr:colOff>
      <xdr:row>98</xdr:row>
      <xdr:rowOff>50231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5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41358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4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160910</xdr:rowOff>
    </xdr:from>
    <xdr:to>
      <xdr:col>46</xdr:col>
      <xdr:colOff>38100</xdr:colOff>
      <xdr:row>98</xdr:row>
      <xdr:rowOff>91060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9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82187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8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112345</xdr:rowOff>
    </xdr:from>
    <xdr:to>
      <xdr:col>41</xdr:col>
      <xdr:colOff>101600</xdr:colOff>
      <xdr:row>98</xdr:row>
      <xdr:rowOff>42495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4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33622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35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13233</xdr:rowOff>
    </xdr:from>
    <xdr:to>
      <xdr:col>36</xdr:col>
      <xdr:colOff>165100</xdr:colOff>
      <xdr:row>97</xdr:row>
      <xdr:rowOff>114833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4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105960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3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141300</xdr:rowOff>
    </xdr:from>
    <xdr:to>
      <xdr:col>85</xdr:col>
      <xdr:colOff>127000</xdr:colOff>
      <xdr:row>37</xdr:row>
      <xdr:rowOff>44374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13500"/>
          <a:ext cx="838200" cy="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168008</xdr:rowOff>
    </xdr:from>
    <xdr:to>
      <xdr:col>81</xdr:col>
      <xdr:colOff>50800</xdr:colOff>
      <xdr:row>36</xdr:row>
      <xdr:rowOff>141300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168758"/>
          <a:ext cx="889000" cy="144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83672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2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168008</xdr:rowOff>
    </xdr:from>
    <xdr:to>
      <xdr:col>76</xdr:col>
      <xdr:colOff>114300</xdr:colOff>
      <xdr:row>36</xdr:row>
      <xdr:rowOff>127788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168758"/>
          <a:ext cx="889000" cy="13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64660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0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127788</xdr:rowOff>
    </xdr:from>
    <xdr:to>
      <xdr:col>71</xdr:col>
      <xdr:colOff>177800</xdr:colOff>
      <xdr:row>37</xdr:row>
      <xdr:rowOff>124054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99988"/>
          <a:ext cx="889000" cy="16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20197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6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19126</xdr:rowOff>
    </xdr:from>
    <xdr:to>
      <xdr:col>67</xdr:col>
      <xdr:colOff>101600</xdr:colOff>
      <xdr:row>37</xdr:row>
      <xdr:rowOff>120726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137253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3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165024</xdr:rowOff>
    </xdr:from>
    <xdr:to>
      <xdr:col>85</xdr:col>
      <xdr:colOff>177800</xdr:colOff>
      <xdr:row>37</xdr:row>
      <xdr:rowOff>95174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143451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90500</xdr:rowOff>
    </xdr:from>
    <xdr:to>
      <xdr:col>81</xdr:col>
      <xdr:colOff>101600</xdr:colOff>
      <xdr:row>37</xdr:row>
      <xdr:rowOff>20650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37177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03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117208</xdr:rowOff>
    </xdr:from>
    <xdr:to>
      <xdr:col>76</xdr:col>
      <xdr:colOff>165100</xdr:colOff>
      <xdr:row>36</xdr:row>
      <xdr:rowOff>47358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1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63885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89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76988</xdr:rowOff>
    </xdr:from>
    <xdr:to>
      <xdr:col>72</xdr:col>
      <xdr:colOff>38100</xdr:colOff>
      <xdr:row>37</xdr:row>
      <xdr:rowOff>7138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4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23665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02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73254</xdr:rowOff>
    </xdr:from>
    <xdr:to>
      <xdr:col>67</xdr:col>
      <xdr:colOff>101600</xdr:colOff>
      <xdr:row>38</xdr:row>
      <xdr:rowOff>3404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1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165981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0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158928</xdr:rowOff>
    </xdr:from>
    <xdr:to>
      <xdr:col>85</xdr:col>
      <xdr:colOff>127000</xdr:colOff>
      <xdr:row>58</xdr:row>
      <xdr:rowOff>20697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931578"/>
          <a:ext cx="838200" cy="3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151471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52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158928</xdr:rowOff>
    </xdr:from>
    <xdr:to>
      <xdr:col>81</xdr:col>
      <xdr:colOff>50800</xdr:colOff>
      <xdr:row>57</xdr:row>
      <xdr:rowOff>170757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931578"/>
          <a:ext cx="889000" cy="1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84247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1002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170757</xdr:rowOff>
    </xdr:from>
    <xdr:to>
      <xdr:col>76</xdr:col>
      <xdr:colOff>114300</xdr:colOff>
      <xdr:row>58</xdr:row>
      <xdr:rowOff>156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943407"/>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86082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100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157821</xdr:rowOff>
    </xdr:from>
    <xdr:to>
      <xdr:col>71</xdr:col>
      <xdr:colOff>177800</xdr:colOff>
      <xdr:row>58</xdr:row>
      <xdr:rowOff>156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930471"/>
          <a:ext cx="889000" cy="1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50692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9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14625</xdr:rowOff>
    </xdr:from>
    <xdr:to>
      <xdr:col>67</xdr:col>
      <xdr:colOff>101600</xdr:colOff>
      <xdr:row>58</xdr:row>
      <xdr:rowOff>116225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107352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100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141347</xdr:rowOff>
    </xdr:from>
    <xdr:to>
      <xdr:col>85</xdr:col>
      <xdr:colOff>177800</xdr:colOff>
      <xdr:row>58</xdr:row>
      <xdr:rowOff>71497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1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119774</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9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108128</xdr:rowOff>
    </xdr:from>
    <xdr:to>
      <xdr:col>81</xdr:col>
      <xdr:colOff>101600</xdr:colOff>
      <xdr:row>58</xdr:row>
      <xdr:rowOff>38278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8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54805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65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119957</xdr:rowOff>
    </xdr:from>
    <xdr:to>
      <xdr:col>76</xdr:col>
      <xdr:colOff>165100</xdr:colOff>
      <xdr:row>58</xdr:row>
      <xdr:rowOff>50107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9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66634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66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120806</xdr:rowOff>
    </xdr:from>
    <xdr:to>
      <xdr:col>72</xdr:col>
      <xdr:colOff>38100</xdr:colOff>
      <xdr:row>58</xdr:row>
      <xdr:rowOff>50956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9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67483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66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107021</xdr:rowOff>
    </xdr:from>
    <xdr:to>
      <xdr:col>67</xdr:col>
      <xdr:colOff>101600</xdr:colOff>
      <xdr:row>58</xdr:row>
      <xdr:rowOff>37171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7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53698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65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4575</xdr:rowOff>
    </xdr:from>
    <xdr:to>
      <xdr:col>85</xdr:col>
      <xdr:colOff>127000</xdr:colOff>
      <xdr:row>74</xdr:row>
      <xdr:rowOff>129596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2006075"/>
          <a:ext cx="838200" cy="8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134101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35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4575</xdr:rowOff>
    </xdr:from>
    <xdr:to>
      <xdr:col>81</xdr:col>
      <xdr:colOff>50800</xdr:colOff>
      <xdr:row>70</xdr:row>
      <xdr:rowOff>28692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2006075"/>
          <a:ext cx="889000" cy="2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24237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28692</xdr:rowOff>
    </xdr:from>
    <xdr:to>
      <xdr:col>76</xdr:col>
      <xdr:colOff>114300</xdr:colOff>
      <xdr:row>72</xdr:row>
      <xdr:rowOff>71829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2030192"/>
          <a:ext cx="889000" cy="38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23596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39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71829</xdr:rowOff>
    </xdr:from>
    <xdr:to>
      <xdr:col>71</xdr:col>
      <xdr:colOff>177800</xdr:colOff>
      <xdr:row>76</xdr:row>
      <xdr:rowOff>162971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2416229"/>
          <a:ext cx="889000" cy="77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61634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434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121613</xdr:rowOff>
    </xdr:from>
    <xdr:to>
      <xdr:col>67</xdr:col>
      <xdr:colOff>101600</xdr:colOff>
      <xdr:row>78</xdr:row>
      <xdr:rowOff>51763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2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42890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41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78796</xdr:rowOff>
    </xdr:from>
    <xdr:to>
      <xdr:col>85</xdr:col>
      <xdr:colOff>177800</xdr:colOff>
      <xdr:row>75</xdr:row>
      <xdr:rowOff>8946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276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101673</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6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125225</xdr:rowOff>
    </xdr:from>
    <xdr:to>
      <xdr:col>81</xdr:col>
      <xdr:colOff>101600</xdr:colOff>
      <xdr:row>70</xdr:row>
      <xdr:rowOff>55375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19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68</xdr:row>
      <xdr:rowOff>71902</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173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149342</xdr:rowOff>
    </xdr:from>
    <xdr:to>
      <xdr:col>76</xdr:col>
      <xdr:colOff>165100</xdr:colOff>
      <xdr:row>70</xdr:row>
      <xdr:rowOff>79492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197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68</xdr:row>
      <xdr:rowOff>96019</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17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21029</xdr:rowOff>
    </xdr:from>
    <xdr:to>
      <xdr:col>72</xdr:col>
      <xdr:colOff>38100</xdr:colOff>
      <xdr:row>72</xdr:row>
      <xdr:rowOff>122629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236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139156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214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112171</xdr:rowOff>
    </xdr:from>
    <xdr:to>
      <xdr:col>67</xdr:col>
      <xdr:colOff>101600</xdr:colOff>
      <xdr:row>77</xdr:row>
      <xdr:rowOff>42321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14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58848</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291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55518</xdr:rowOff>
    </xdr:from>
    <xdr:to>
      <xdr:col>85</xdr:col>
      <xdr:colOff>127000</xdr:colOff>
      <xdr:row>96</xdr:row>
      <xdr:rowOff>62227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514718"/>
          <a:ext cx="838200" cy="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62227</xdr:rowOff>
    </xdr:from>
    <xdr:to>
      <xdr:col>81</xdr:col>
      <xdr:colOff>50800</xdr:colOff>
      <xdr:row>96</xdr:row>
      <xdr:rowOff>85054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21427"/>
          <a:ext cx="889000" cy="2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85054</xdr:rowOff>
    </xdr:from>
    <xdr:to>
      <xdr:col>76</xdr:col>
      <xdr:colOff>114300</xdr:colOff>
      <xdr:row>96</xdr:row>
      <xdr:rowOff>96238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544254"/>
          <a:ext cx="889000" cy="1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96238</xdr:rowOff>
    </xdr:from>
    <xdr:to>
      <xdr:col>71</xdr:col>
      <xdr:colOff>177800</xdr:colOff>
      <xdr:row>96</xdr:row>
      <xdr:rowOff>104347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555438"/>
          <a:ext cx="889000" cy="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19075</xdr:rowOff>
    </xdr:from>
    <xdr:to>
      <xdr:col>67</xdr:col>
      <xdr:colOff>101600</xdr:colOff>
      <xdr:row>96</xdr:row>
      <xdr:rowOff>120675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137202</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25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4718</xdr:rowOff>
    </xdr:from>
    <xdr:to>
      <xdr:col>85</xdr:col>
      <xdr:colOff>177800</xdr:colOff>
      <xdr:row>96</xdr:row>
      <xdr:rowOff>106318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46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154595</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44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11427</xdr:rowOff>
    </xdr:from>
    <xdr:to>
      <xdr:col>81</xdr:col>
      <xdr:colOff>101600</xdr:colOff>
      <xdr:row>96</xdr:row>
      <xdr:rowOff>113027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47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104154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56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34254</xdr:rowOff>
    </xdr:from>
    <xdr:to>
      <xdr:col>76</xdr:col>
      <xdr:colOff>165100</xdr:colOff>
      <xdr:row>96</xdr:row>
      <xdr:rowOff>135854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49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126981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58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45438</xdr:rowOff>
    </xdr:from>
    <xdr:to>
      <xdr:col>72</xdr:col>
      <xdr:colOff>38100</xdr:colOff>
      <xdr:row>96</xdr:row>
      <xdr:rowOff>147038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0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138165</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59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53547</xdr:rowOff>
    </xdr:from>
    <xdr:to>
      <xdr:col>67</xdr:col>
      <xdr:colOff>101600</xdr:colOff>
      <xdr:row>96</xdr:row>
      <xdr:rowOff>155147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1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146274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0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138049</xdr:rowOff>
    </xdr:from>
    <xdr:to>
      <xdr:col>98</xdr:col>
      <xdr:colOff>38100</xdr:colOff>
      <xdr:row>38</xdr:row>
      <xdr:rowOff>68199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4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84726</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99333" y="6256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・令和</a:t>
          </a:r>
          <a:r>
            <a:rPr kumimoji="1" lang="en-US" altLang="ja-JP" sz="1100" b="0" i="0" baseline="0">
              <a:solidFill>
                <a:sysClr val="windowText" lastClr="000000"/>
              </a:solidFill>
              <a:effectLst/>
              <a:latin typeface="+mn-lt"/>
              <a:ea typeface="+mn-ea"/>
              <a:cs typeface="+mn-cs"/>
            </a:rPr>
            <a:t>5</a:t>
          </a:r>
          <a:r>
            <a:rPr kumimoji="1" lang="ja-JP" altLang="ja-JP" sz="1100" b="0" i="0" baseline="0">
              <a:solidFill>
                <a:sysClr val="windowText" lastClr="000000"/>
              </a:solidFill>
              <a:effectLst/>
              <a:latin typeface="+mn-lt"/>
              <a:ea typeface="+mn-ea"/>
              <a:cs typeface="+mn-cs"/>
            </a:rPr>
            <a:t>年度決算で、類似団体平均値よりも高い項目⇒議会費、民生費、農林水産業費、</a:t>
          </a:r>
          <a:r>
            <a:rPr kumimoji="1" lang="ja-JP" altLang="en-US" sz="1100" b="0" i="0" baseline="0">
              <a:solidFill>
                <a:sysClr val="windowText" lastClr="000000"/>
              </a:solidFill>
              <a:effectLst/>
              <a:latin typeface="+mn-lt"/>
              <a:ea typeface="+mn-ea"/>
              <a:cs typeface="+mn-cs"/>
            </a:rPr>
            <a:t>商工費</a:t>
          </a:r>
          <a:r>
            <a:rPr kumimoji="1" lang="ja-JP" altLang="ja-JP" sz="1100" b="0" i="0" baseline="0">
              <a:solidFill>
                <a:sysClr val="windowText" lastClr="000000"/>
              </a:solidFill>
              <a:effectLst/>
              <a:latin typeface="+mn-lt"/>
              <a:ea typeface="+mn-ea"/>
              <a:cs typeface="+mn-cs"/>
            </a:rPr>
            <a:t>、災害復旧費</a:t>
          </a:r>
          <a:endParaRPr lang="ja-JP" altLang="ja-JP" sz="1400">
            <a:solidFill>
              <a:sysClr val="windowText" lastClr="00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商工費は、物価高騰対応事業や重点交付金事業など</a:t>
          </a:r>
          <a:r>
            <a:rPr kumimoji="1" lang="ja-JP" altLang="en-US" sz="1100" b="0" i="0" baseline="0">
              <a:solidFill>
                <a:sysClr val="windowText" lastClr="000000"/>
              </a:solidFill>
              <a:effectLst/>
              <a:latin typeface="+mn-lt"/>
              <a:ea typeface="+mn-ea"/>
              <a:cs typeface="+mn-cs"/>
            </a:rPr>
            <a:t>の事業実施</a:t>
          </a:r>
          <a:r>
            <a:rPr kumimoji="1" lang="ja-JP" altLang="ja-JP" sz="1100" b="0" i="0" baseline="0">
              <a:solidFill>
                <a:sysClr val="windowText" lastClr="000000"/>
              </a:solidFill>
              <a:effectLst/>
              <a:latin typeface="+mn-lt"/>
              <a:ea typeface="+mn-ea"/>
              <a:cs typeface="+mn-cs"/>
            </a:rPr>
            <a:t>により前年度よりも増加している。</a:t>
          </a:r>
          <a:endParaRPr lang="ja-JP" altLang="ja-JP" sz="1400">
            <a:solidFill>
              <a:sysClr val="windowText" lastClr="00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災害復旧費は、</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月豪雨に関連する災害復旧事業及び令和</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月大雨災害の復旧事業が終了したこと、またその後大きな被害をもたらす災害の発生が</a:t>
          </a:r>
          <a:r>
            <a:rPr kumimoji="1" lang="ja-JP" altLang="en-US" sz="1100" b="0" i="0" baseline="0">
              <a:solidFill>
                <a:schemeClr val="dk1"/>
              </a:solidFill>
              <a:effectLst/>
              <a:latin typeface="+mn-lt"/>
              <a:ea typeface="+mn-ea"/>
              <a:cs typeface="+mn-cs"/>
            </a:rPr>
            <a:t>少なかったことから減少している</a:t>
          </a:r>
          <a:r>
            <a:rPr kumimoji="1" lang="ja-JP" altLang="ja-JP" sz="1100" b="0" i="0" baseline="0">
              <a:solidFill>
                <a:schemeClr val="dk1"/>
              </a:solidFill>
              <a:effectLst/>
              <a:latin typeface="+mn-lt"/>
              <a:ea typeface="+mn-ea"/>
              <a:cs typeface="+mn-cs"/>
            </a:rPr>
            <a:t>。</a:t>
          </a:r>
          <a:endParaRPr lang="ja-JP" altLang="ja-JP" sz="1400">
            <a:solidFill>
              <a:srgbClr val="FF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・令和</a:t>
          </a:r>
          <a:r>
            <a:rPr kumimoji="1" lang="en-US" altLang="ja-JP" sz="1100" b="0" i="0" baseline="0">
              <a:solidFill>
                <a:sysClr val="windowText" lastClr="000000"/>
              </a:solidFill>
              <a:effectLst/>
              <a:latin typeface="+mn-lt"/>
              <a:ea typeface="+mn-ea"/>
              <a:cs typeface="+mn-cs"/>
            </a:rPr>
            <a:t>5</a:t>
          </a:r>
          <a:r>
            <a:rPr kumimoji="1" lang="ja-JP" altLang="ja-JP" sz="1100" b="0" i="0" baseline="0">
              <a:solidFill>
                <a:sysClr val="windowText" lastClr="000000"/>
              </a:solidFill>
              <a:effectLst/>
              <a:latin typeface="+mn-lt"/>
              <a:ea typeface="+mn-ea"/>
              <a:cs typeface="+mn-cs"/>
            </a:rPr>
            <a:t>年度決算で、類似団体平均値よりも低い項目⇒総務費、衛生費、労働費、土木費、</a:t>
          </a:r>
          <a:r>
            <a:rPr kumimoji="1" lang="ja-JP" altLang="en-US" sz="1100" b="0" i="0" baseline="0">
              <a:solidFill>
                <a:sysClr val="windowText" lastClr="000000"/>
              </a:solidFill>
              <a:effectLst/>
              <a:latin typeface="+mn-lt"/>
              <a:ea typeface="+mn-ea"/>
              <a:cs typeface="+mn-cs"/>
            </a:rPr>
            <a:t>消防費、教育費、</a:t>
          </a:r>
          <a:r>
            <a:rPr kumimoji="1" lang="ja-JP" altLang="ja-JP" sz="1100" b="0" i="0" baseline="0">
              <a:solidFill>
                <a:sysClr val="windowText" lastClr="000000"/>
              </a:solidFill>
              <a:effectLst/>
              <a:latin typeface="+mn-lt"/>
              <a:ea typeface="+mn-ea"/>
              <a:cs typeface="+mn-cs"/>
            </a:rPr>
            <a:t>公債費、諸支出金</a:t>
          </a:r>
          <a:endParaRPr lang="ja-JP" altLang="ja-JP" sz="1400">
            <a:solidFill>
              <a:sysClr val="windowText" lastClr="00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公債費は、その年度の発行額が償還額を超えないよう発行額の調整を行っており、類似団体平均値よりも低い水準になっているものの、今後は新中学校建設事業、令和</a:t>
          </a:r>
          <a:r>
            <a:rPr kumimoji="1" lang="en-US" altLang="ja-JP" sz="1100" b="0" i="0" baseline="0">
              <a:solidFill>
                <a:sysClr val="windowText" lastClr="000000"/>
              </a:solidFill>
              <a:effectLst/>
              <a:latin typeface="+mn-lt"/>
              <a:ea typeface="+mn-ea"/>
              <a:cs typeface="+mn-cs"/>
            </a:rPr>
            <a:t>2</a:t>
          </a:r>
          <a:r>
            <a:rPr kumimoji="1" lang="ja-JP" altLang="ja-JP" sz="1100" b="0" i="0" baseline="0">
              <a:solidFill>
                <a:sysClr val="windowText" lastClr="000000"/>
              </a:solidFill>
              <a:effectLst/>
              <a:latin typeface="+mn-lt"/>
              <a:ea typeface="+mn-ea"/>
              <a:cs typeface="+mn-cs"/>
            </a:rPr>
            <a:t>年</a:t>
          </a:r>
          <a:r>
            <a:rPr kumimoji="1" lang="en-US" altLang="ja-JP" sz="1100" b="0" i="0" baseline="0">
              <a:solidFill>
                <a:sysClr val="windowText" lastClr="000000"/>
              </a:solidFill>
              <a:effectLst/>
              <a:latin typeface="+mn-lt"/>
              <a:ea typeface="+mn-ea"/>
              <a:cs typeface="+mn-cs"/>
            </a:rPr>
            <a:t>7</a:t>
          </a:r>
          <a:r>
            <a:rPr kumimoji="1" lang="ja-JP" altLang="ja-JP" sz="1100" b="0" i="0" baseline="0">
              <a:solidFill>
                <a:sysClr val="windowText" lastClr="000000"/>
              </a:solidFill>
              <a:effectLst/>
              <a:latin typeface="+mn-lt"/>
              <a:ea typeface="+mn-ea"/>
              <a:cs typeface="+mn-cs"/>
            </a:rPr>
            <a:t>月豪雨、令和</a:t>
          </a:r>
          <a:r>
            <a:rPr kumimoji="1" lang="en-US" altLang="ja-JP" sz="1100" b="0" i="0" baseline="0">
              <a:solidFill>
                <a:sysClr val="windowText" lastClr="000000"/>
              </a:solidFill>
              <a:effectLst/>
              <a:latin typeface="+mn-lt"/>
              <a:ea typeface="+mn-ea"/>
              <a:cs typeface="+mn-cs"/>
            </a:rPr>
            <a:t>3</a:t>
          </a:r>
          <a:r>
            <a:rPr kumimoji="1" lang="ja-JP" altLang="ja-JP" sz="1100" b="0" i="0" baseline="0">
              <a:solidFill>
                <a:sysClr val="windowText" lastClr="000000"/>
              </a:solidFill>
              <a:effectLst/>
              <a:latin typeface="+mn-lt"/>
              <a:ea typeface="+mn-ea"/>
              <a:cs typeface="+mn-cs"/>
            </a:rPr>
            <a:t>年</a:t>
          </a:r>
          <a:r>
            <a:rPr kumimoji="1" lang="en-US" altLang="ja-JP" sz="1100" b="0" i="0" baseline="0">
              <a:solidFill>
                <a:sysClr val="windowText" lastClr="000000"/>
              </a:solidFill>
              <a:effectLst/>
              <a:latin typeface="+mn-lt"/>
              <a:ea typeface="+mn-ea"/>
              <a:cs typeface="+mn-cs"/>
            </a:rPr>
            <a:t>8</a:t>
          </a:r>
          <a:r>
            <a:rPr kumimoji="1" lang="ja-JP" altLang="ja-JP" sz="1100" b="0" i="0" baseline="0">
              <a:solidFill>
                <a:sysClr val="windowText" lastClr="000000"/>
              </a:solidFill>
              <a:effectLst/>
              <a:latin typeface="+mn-lt"/>
              <a:ea typeface="+mn-ea"/>
              <a:cs typeface="+mn-cs"/>
            </a:rPr>
            <a:t>月大雨に係る災害復旧事業</a:t>
          </a:r>
          <a:r>
            <a:rPr kumimoji="1" lang="ja-JP" altLang="en-US" sz="1100" b="0" i="0" baseline="0">
              <a:solidFill>
                <a:sysClr val="windowText" lastClr="000000"/>
              </a:solidFill>
              <a:effectLst/>
              <a:latin typeface="+mn-lt"/>
              <a:ea typeface="+mn-ea"/>
              <a:cs typeface="+mn-cs"/>
            </a:rPr>
            <a:t>、防災行政無線デジタル化事業等</a:t>
          </a:r>
          <a:r>
            <a:rPr kumimoji="1" lang="ja-JP" altLang="ja-JP" sz="1100" b="0" i="0" baseline="0">
              <a:solidFill>
                <a:sysClr val="windowText" lastClr="000000"/>
              </a:solidFill>
              <a:effectLst/>
              <a:latin typeface="+mn-lt"/>
              <a:ea typeface="+mn-ea"/>
              <a:cs typeface="+mn-cs"/>
            </a:rPr>
            <a:t>の償還が始まることから増加傾向に転じていくと考えられる。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大分県玖珠町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令和</a:t>
          </a:r>
          <a:r>
            <a:rPr kumimoji="1" lang="en-US" altLang="ja-JP" sz="1100" b="0" i="0" baseline="0">
              <a:solidFill>
                <a:sysClr val="windowText" lastClr="000000"/>
              </a:solidFill>
              <a:effectLst/>
              <a:latin typeface="+mn-lt"/>
              <a:ea typeface="+mn-ea"/>
              <a:cs typeface="+mn-cs"/>
            </a:rPr>
            <a:t>5</a:t>
          </a:r>
          <a:r>
            <a:rPr kumimoji="1" lang="ja-JP" altLang="ja-JP" sz="1100" b="0" i="0" baseline="0">
              <a:solidFill>
                <a:sysClr val="windowText" lastClr="000000"/>
              </a:solidFill>
              <a:effectLst/>
              <a:latin typeface="+mn-lt"/>
              <a:ea typeface="+mn-ea"/>
              <a:cs typeface="+mn-cs"/>
            </a:rPr>
            <a:t>年度については、新中学校建設事業に伴う過疎対策事業債、令和</a:t>
          </a:r>
          <a:r>
            <a:rPr kumimoji="1" lang="en-US" altLang="ja-JP" sz="1100" b="0" i="0" baseline="0">
              <a:solidFill>
                <a:sysClr val="windowText" lastClr="000000"/>
              </a:solidFill>
              <a:effectLst/>
              <a:latin typeface="+mn-lt"/>
              <a:ea typeface="+mn-ea"/>
              <a:cs typeface="+mn-cs"/>
            </a:rPr>
            <a:t>2</a:t>
          </a:r>
          <a:r>
            <a:rPr kumimoji="1" lang="ja-JP" altLang="ja-JP" sz="1100" b="0" i="0" baseline="0">
              <a:solidFill>
                <a:sysClr val="windowText" lastClr="000000"/>
              </a:solidFill>
              <a:effectLst/>
              <a:latin typeface="+mn-lt"/>
              <a:ea typeface="+mn-ea"/>
              <a:cs typeface="+mn-cs"/>
            </a:rPr>
            <a:t>年</a:t>
          </a:r>
          <a:r>
            <a:rPr kumimoji="1" lang="en-US" altLang="ja-JP" sz="1100" b="0" i="0" baseline="0">
              <a:solidFill>
                <a:sysClr val="windowText" lastClr="000000"/>
              </a:solidFill>
              <a:effectLst/>
              <a:latin typeface="+mn-lt"/>
              <a:ea typeface="+mn-ea"/>
              <a:cs typeface="+mn-cs"/>
            </a:rPr>
            <a:t>7</a:t>
          </a:r>
          <a:r>
            <a:rPr kumimoji="1" lang="ja-JP" altLang="ja-JP" sz="1100" b="0" i="0" baseline="0">
              <a:solidFill>
                <a:sysClr val="windowText" lastClr="000000"/>
              </a:solidFill>
              <a:effectLst/>
              <a:latin typeface="+mn-lt"/>
              <a:ea typeface="+mn-ea"/>
              <a:cs typeface="+mn-cs"/>
            </a:rPr>
            <a:t>月豪雨及び令和</a:t>
          </a:r>
          <a:r>
            <a:rPr kumimoji="1" lang="en-US" altLang="ja-JP" sz="1100" b="0" i="0" baseline="0">
              <a:solidFill>
                <a:sysClr val="windowText" lastClr="000000"/>
              </a:solidFill>
              <a:effectLst/>
              <a:latin typeface="+mn-lt"/>
              <a:ea typeface="+mn-ea"/>
              <a:cs typeface="+mn-cs"/>
            </a:rPr>
            <a:t>3</a:t>
          </a:r>
          <a:r>
            <a:rPr kumimoji="1" lang="ja-JP" altLang="ja-JP" sz="1100" b="0" i="0" baseline="0">
              <a:solidFill>
                <a:sysClr val="windowText" lastClr="000000"/>
              </a:solidFill>
              <a:effectLst/>
              <a:latin typeface="+mn-lt"/>
              <a:ea typeface="+mn-ea"/>
              <a:cs typeface="+mn-cs"/>
            </a:rPr>
            <a:t>年</a:t>
          </a:r>
          <a:r>
            <a:rPr kumimoji="1" lang="en-US" altLang="ja-JP" sz="1100" b="0" i="0" baseline="0">
              <a:solidFill>
                <a:sysClr val="windowText" lastClr="000000"/>
              </a:solidFill>
              <a:effectLst/>
              <a:latin typeface="+mn-lt"/>
              <a:ea typeface="+mn-ea"/>
              <a:cs typeface="+mn-cs"/>
            </a:rPr>
            <a:t>8</a:t>
          </a:r>
          <a:r>
            <a:rPr kumimoji="1" lang="ja-JP" altLang="ja-JP" sz="1100" b="0" i="0" baseline="0">
              <a:solidFill>
                <a:sysClr val="windowText" lastClr="000000"/>
              </a:solidFill>
              <a:effectLst/>
              <a:latin typeface="+mn-lt"/>
              <a:ea typeface="+mn-ea"/>
              <a:cs typeface="+mn-cs"/>
            </a:rPr>
            <a:t>月大雨に係る災害復旧事業等の災害復旧事業債による公債費の増加等の影響もあり、前年対比で</a:t>
          </a:r>
          <a:r>
            <a:rPr kumimoji="1" lang="ja-JP" altLang="en-US" sz="1100" b="0" i="0" baseline="0">
              <a:solidFill>
                <a:sysClr val="windowText" lastClr="000000"/>
              </a:solidFill>
              <a:effectLst/>
              <a:latin typeface="+mn-lt"/>
              <a:ea typeface="+mn-ea"/>
              <a:cs typeface="+mn-cs"/>
            </a:rPr>
            <a:t>悪化しており</a:t>
          </a:r>
          <a:r>
            <a:rPr kumimoji="1" lang="ja-JP" altLang="ja-JP" sz="1100" b="0" i="0" baseline="0">
              <a:solidFill>
                <a:sysClr val="windowText" lastClr="000000"/>
              </a:solidFill>
              <a:effectLst/>
              <a:latin typeface="+mn-lt"/>
              <a:ea typeface="+mn-ea"/>
              <a:cs typeface="+mn-cs"/>
            </a:rPr>
            <a:t>、実質単年度収支は、平成</a:t>
          </a:r>
          <a:r>
            <a:rPr kumimoji="1" lang="en-US" altLang="ja-JP" sz="1100" b="0" i="0" baseline="0">
              <a:solidFill>
                <a:sysClr val="windowText" lastClr="000000"/>
              </a:solidFill>
              <a:effectLst/>
              <a:latin typeface="+mn-lt"/>
              <a:ea typeface="+mn-ea"/>
              <a:cs typeface="+mn-cs"/>
            </a:rPr>
            <a:t>23</a:t>
          </a:r>
          <a:r>
            <a:rPr kumimoji="1" lang="ja-JP" altLang="ja-JP" sz="1100" b="0" i="0" baseline="0">
              <a:solidFill>
                <a:sysClr val="windowText" lastClr="000000"/>
              </a:solidFill>
              <a:effectLst/>
              <a:latin typeface="+mn-lt"/>
              <a:ea typeface="+mn-ea"/>
              <a:cs typeface="+mn-cs"/>
            </a:rPr>
            <a:t>年度以降赤字</a:t>
          </a:r>
          <a:r>
            <a:rPr kumimoji="1" lang="ja-JP" altLang="en-US" sz="1100" b="0" i="0" baseline="0">
              <a:solidFill>
                <a:sysClr val="windowText" lastClr="000000"/>
              </a:solidFill>
              <a:effectLst/>
              <a:latin typeface="+mn-lt"/>
              <a:ea typeface="+mn-ea"/>
              <a:cs typeface="+mn-cs"/>
            </a:rPr>
            <a:t>が継続しており</a:t>
          </a:r>
          <a:r>
            <a:rPr kumimoji="1" lang="ja-JP" altLang="ja-JP" sz="1100" b="0" i="0" baseline="0">
              <a:solidFill>
                <a:sysClr val="windowText" lastClr="000000"/>
              </a:solidFill>
              <a:effectLst/>
              <a:latin typeface="+mn-lt"/>
              <a:ea typeface="+mn-ea"/>
              <a:cs typeface="+mn-cs"/>
            </a:rPr>
            <a:t>、財政調整基金残高</a:t>
          </a:r>
          <a:r>
            <a:rPr kumimoji="1" lang="ja-JP" altLang="en-US" sz="1100" b="0" i="0" baseline="0">
              <a:solidFill>
                <a:sysClr val="windowText" lastClr="000000"/>
              </a:solidFill>
              <a:effectLst/>
              <a:latin typeface="+mn-lt"/>
              <a:ea typeface="+mn-ea"/>
              <a:cs typeface="+mn-cs"/>
            </a:rPr>
            <a:t>は、地方交付税等の収入状況によって</a:t>
          </a:r>
          <a:r>
            <a:rPr kumimoji="1" lang="ja-JP" altLang="ja-JP" sz="1100" b="0" i="0" baseline="0">
              <a:solidFill>
                <a:schemeClr val="dk1"/>
              </a:solidFill>
              <a:effectLst/>
              <a:latin typeface="+mn-lt"/>
              <a:ea typeface="+mn-ea"/>
              <a:cs typeface="+mn-cs"/>
            </a:rPr>
            <a:t>増減を繰り返して</a:t>
          </a:r>
          <a:r>
            <a:rPr kumimoji="1" lang="ja-JP" altLang="en-US" sz="1100" b="0" i="0" baseline="0">
              <a:solidFill>
                <a:schemeClr val="dk1"/>
              </a:solidFill>
              <a:effectLst/>
              <a:latin typeface="+mn-lt"/>
              <a:ea typeface="+mn-ea"/>
              <a:cs typeface="+mn-cs"/>
            </a:rPr>
            <a:t>いる状況が続いている</a:t>
          </a:r>
          <a:r>
            <a:rPr kumimoji="1"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今後も、災害復旧事業</a:t>
          </a:r>
          <a:r>
            <a:rPr kumimoji="1" lang="ja-JP" altLang="en-US" sz="1100" b="0" i="0" baseline="0">
              <a:solidFill>
                <a:sysClr val="windowText" lastClr="000000"/>
              </a:solidFill>
              <a:effectLst/>
              <a:latin typeface="+mn-lt"/>
              <a:ea typeface="+mn-ea"/>
              <a:cs typeface="+mn-cs"/>
            </a:rPr>
            <a:t>や各種ハード事業</a:t>
          </a:r>
          <a:r>
            <a:rPr kumimoji="1" lang="ja-JP" altLang="ja-JP" sz="1100" b="0" i="0" baseline="0">
              <a:solidFill>
                <a:sysClr val="windowText" lastClr="000000"/>
              </a:solidFill>
              <a:effectLst/>
              <a:latin typeface="+mn-lt"/>
              <a:ea typeface="+mn-ea"/>
              <a:cs typeface="+mn-cs"/>
            </a:rPr>
            <a:t>に係る公債費の増加やデジタル関連維持管理費、物価高騰</a:t>
          </a:r>
          <a:r>
            <a:rPr kumimoji="1" lang="ja-JP" altLang="en-US" sz="1100" b="0" i="0" baseline="0">
              <a:solidFill>
                <a:sysClr val="windowText" lastClr="000000"/>
              </a:solidFill>
              <a:effectLst/>
              <a:latin typeface="+mn-lt"/>
              <a:ea typeface="+mn-ea"/>
              <a:cs typeface="+mn-cs"/>
            </a:rPr>
            <a:t>に伴う</a:t>
          </a:r>
          <a:r>
            <a:rPr kumimoji="1" lang="ja-JP" altLang="ja-JP" sz="1100" b="0" i="0" baseline="0">
              <a:solidFill>
                <a:sysClr val="windowText" lastClr="000000"/>
              </a:solidFill>
              <a:effectLst/>
              <a:latin typeface="+mn-lt"/>
              <a:ea typeface="+mn-ea"/>
              <a:cs typeface="+mn-cs"/>
            </a:rPr>
            <a:t>経常経費の増加が続く見込みであり、行財政改革の更なる推進と経常経費の削減が必要な状況である。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大分県玖珠町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令和</a:t>
          </a:r>
          <a:r>
            <a:rPr kumimoji="1" lang="en-US" altLang="ja-JP" sz="1100" b="0" i="0" baseline="0">
              <a:solidFill>
                <a:sysClr val="windowText" lastClr="000000"/>
              </a:solidFill>
              <a:effectLst/>
              <a:latin typeface="+mn-lt"/>
              <a:ea typeface="+mn-ea"/>
              <a:cs typeface="+mn-cs"/>
            </a:rPr>
            <a:t>5</a:t>
          </a:r>
          <a:r>
            <a:rPr kumimoji="1" lang="ja-JP" altLang="ja-JP" sz="1100" b="0" i="0" baseline="0">
              <a:solidFill>
                <a:sysClr val="windowText" lastClr="000000"/>
              </a:solidFill>
              <a:effectLst/>
              <a:latin typeface="+mn-lt"/>
              <a:ea typeface="+mn-ea"/>
              <a:cs typeface="+mn-cs"/>
            </a:rPr>
            <a:t>年度決算も、すべての会計において黒字である。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水道</a:t>
          </a:r>
          <a:r>
            <a:rPr kumimoji="1" lang="ja-JP" altLang="en-US" sz="1100" b="0" i="0" baseline="0">
              <a:solidFill>
                <a:sysClr val="windowText" lastClr="000000"/>
              </a:solidFill>
              <a:effectLst/>
              <a:latin typeface="+mn-lt"/>
              <a:ea typeface="+mn-ea"/>
              <a:cs typeface="+mn-cs"/>
            </a:rPr>
            <a:t>事業</a:t>
          </a:r>
          <a:r>
            <a:rPr kumimoji="1" lang="ja-JP" altLang="ja-JP" sz="1100" b="0" i="0" baseline="0">
              <a:solidFill>
                <a:sysClr val="windowText" lastClr="000000"/>
              </a:solidFill>
              <a:effectLst/>
              <a:latin typeface="+mn-lt"/>
              <a:ea typeface="+mn-ea"/>
              <a:cs typeface="+mn-cs"/>
            </a:rPr>
            <a:t>会計については、今年度においても経常収支比率、料金回収率、流動比率は良好であり、給水収益により経営に必要な財源を賄っている。</a:t>
          </a:r>
          <a:br>
            <a:rPr kumimoji="1" lang="en-US" altLang="ja-JP" sz="1100" b="0" i="0" baseline="0">
              <a:solidFill>
                <a:sysClr val="windowText" lastClr="000000"/>
              </a:solidFill>
              <a:effectLst/>
              <a:latin typeface="+mn-lt"/>
              <a:ea typeface="+mn-ea"/>
              <a:cs typeface="+mn-cs"/>
            </a:rPr>
          </a:br>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今後はアセットマネジメント計画に基づき、保有する資産の老朽化対策や原水の汚濁対策、区域拡張に伴う建設改良事業などの財源確保に努めていく。</a:t>
          </a:r>
          <a:endParaRPr lang="ja-JP" altLang="ja-JP" sz="1400">
            <a:solidFill>
              <a:sysClr val="windowText" lastClr="00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簡易水道</a:t>
          </a:r>
          <a:r>
            <a:rPr kumimoji="1" lang="ja-JP" altLang="en-US" sz="1100" b="0" i="0" baseline="0">
              <a:solidFill>
                <a:sysClr val="windowText" lastClr="000000"/>
              </a:solidFill>
              <a:effectLst/>
              <a:latin typeface="+mn-lt"/>
              <a:ea typeface="+mn-ea"/>
              <a:cs typeface="+mn-cs"/>
            </a:rPr>
            <a:t>特別</a:t>
          </a:r>
          <a:r>
            <a:rPr kumimoji="1" lang="ja-JP" altLang="ja-JP" sz="1100" b="0" i="0" baseline="0">
              <a:solidFill>
                <a:sysClr val="windowText" lastClr="000000"/>
              </a:solidFill>
              <a:effectLst/>
              <a:latin typeface="+mn-lt"/>
              <a:ea typeface="+mn-ea"/>
              <a:cs typeface="+mn-cs"/>
            </a:rPr>
            <a:t>会計については、綾垣簡易水道事業の総収益は横ばいとなっており、建設改良事業や事務費に係る財源の多くを一般会計から繰入を行っている。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ただ、財政調整基金の減少から、単に黒字として安心できる状況ではないことを念頭に置き、今後</a:t>
          </a:r>
          <a:r>
            <a:rPr kumimoji="1" lang="ja-JP" altLang="en-US" sz="1100" b="0" i="0" baseline="0">
              <a:solidFill>
                <a:sysClr val="windowText" lastClr="000000"/>
              </a:solidFill>
              <a:effectLst/>
              <a:latin typeface="+mn-lt"/>
              <a:ea typeface="+mn-ea"/>
              <a:cs typeface="+mn-cs"/>
            </a:rPr>
            <a:t>も</a:t>
          </a:r>
          <a:r>
            <a:rPr kumimoji="1" lang="ja-JP" altLang="ja-JP" sz="1100" b="0" i="0" baseline="0">
              <a:solidFill>
                <a:sysClr val="windowText" lastClr="000000"/>
              </a:solidFill>
              <a:effectLst/>
              <a:latin typeface="+mn-lt"/>
              <a:ea typeface="+mn-ea"/>
              <a:cs typeface="+mn-cs"/>
            </a:rPr>
            <a:t>歳出の削減を図り、必要な措置を講じていく必要がある。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v802269\&#24066;&#30010;&#26449;&#25391;&#33288;&#35506;&#20849;&#26377;\&#36001;&#25919;&#29677;\&#36001;&#25919;&#25285;&#24403;R7&#24180;&#24230;\&#27770;&#31639;&#32113;&#35336;\01&#26222;&#36890;&#20250;&#35336;\R5&#36001;&#25919;&#29366;&#27841;&#36039;&#26009;&#38598;\&#32113;&#21512;&#65288;3+9&#26376;&#65289;\&#12304;&#36001;&#25919;&#29366;&#27841;&#36039;&#26009;&#38598;&#12305;_444626_&#29590;&#29664;&#30010;_2023(2&#22238;&#30446;)_070929&#30476;&#20462;&#27491;.xlsx" TargetMode="External"/><Relationship Id="rId1" Type="http://schemas.openxmlformats.org/officeDocument/2006/relationships/externalLinkPath" Target="/&#36001;&#25919;&#29677;/&#36001;&#25919;&#25285;&#24403;R7&#24180;&#24230;/&#27770;&#31639;&#32113;&#35336;/01&#26222;&#36890;&#20250;&#35336;/R5&#36001;&#25919;&#29366;&#27841;&#36039;&#26009;&#38598;/&#32113;&#21512;&#65288;3+9&#26376;&#65289;/&#12304;&#36001;&#25919;&#29366;&#27841;&#36039;&#26009;&#38598;&#12305;_444626_&#29590;&#29664;&#30010;_2023(2&#22238;&#30446;)_070929&#30476;&#20462;&#2749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51.2</v>
          </cell>
          <cell r="BX53">
            <v>52.9</v>
          </cell>
          <cell r="CF53">
            <v>53.6</v>
          </cell>
          <cell r="CN53">
            <v>55.4</v>
          </cell>
          <cell r="CV53">
            <v>57.1</v>
          </cell>
        </row>
        <row r="55">
          <cell r="AN55" t="str">
            <v>類似団体内平均値</v>
          </cell>
          <cell r="BP55">
            <v>21.4</v>
          </cell>
          <cell r="BX55">
            <v>13.7</v>
          </cell>
          <cell r="CF55">
            <v>6.9</v>
          </cell>
          <cell r="CN55">
            <v>0</v>
          </cell>
          <cell r="CV55">
            <v>0</v>
          </cell>
        </row>
        <row r="57">
          <cell r="BP57">
            <v>60.8</v>
          </cell>
          <cell r="BX57">
            <v>62</v>
          </cell>
          <cell r="CF57">
            <v>62.9</v>
          </cell>
          <cell r="CN57">
            <v>63.3</v>
          </cell>
          <cell r="CV57">
            <v>64.400000000000006</v>
          </cell>
        </row>
        <row r="72">
          <cell r="BP72" t="str">
            <v>R01</v>
          </cell>
          <cell r="BX72" t="str">
            <v>R02</v>
          </cell>
          <cell r="CF72" t="str">
            <v>R03</v>
          </cell>
          <cell r="CN72" t="str">
            <v>R04</v>
          </cell>
          <cell r="CV72" t="str">
            <v>R05</v>
          </cell>
        </row>
        <row r="73">
          <cell r="AN73" t="str">
            <v>当該団体値</v>
          </cell>
        </row>
        <row r="75">
          <cell r="BP75">
            <v>2.8</v>
          </cell>
          <cell r="BX75">
            <v>2.9</v>
          </cell>
          <cell r="CF75">
            <v>2.9</v>
          </cell>
          <cell r="CN75">
            <v>3.1</v>
          </cell>
          <cell r="CV75">
            <v>3.5</v>
          </cell>
        </row>
        <row r="77">
          <cell r="AN77" t="str">
            <v>類似団体内平均値</v>
          </cell>
          <cell r="BP77">
            <v>21.4</v>
          </cell>
          <cell r="BX77">
            <v>13.7</v>
          </cell>
          <cell r="CF77">
            <v>6.9</v>
          </cell>
          <cell r="CN77">
            <v>0</v>
          </cell>
          <cell r="CV77">
            <v>0</v>
          </cell>
        </row>
        <row r="79">
          <cell r="BP79">
            <v>7.7</v>
          </cell>
          <cell r="BX79">
            <v>7.9</v>
          </cell>
          <cell r="CF79">
            <v>8</v>
          </cell>
          <cell r="CN79">
            <v>8</v>
          </cell>
          <cell r="CV79">
            <v>8.1</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77</v>
      </c>
      <c r="C2" s="176"/>
      <c r="D2" s="177"/>
    </row>
    <row r="3" spans="1:119" ht="18.75" customHeight="1" thickBot="1" x14ac:dyDescent="0.2">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10642213</v>
      </c>
      <c r="BO4" s="436"/>
      <c r="BP4" s="436"/>
      <c r="BQ4" s="436"/>
      <c r="BR4" s="436"/>
      <c r="BS4" s="436"/>
      <c r="BT4" s="436"/>
      <c r="BU4" s="437"/>
      <c r="BV4" s="435">
        <v>11214540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5.9</v>
      </c>
      <c r="CU4" s="576"/>
      <c r="CV4" s="576"/>
      <c r="CW4" s="576"/>
      <c r="CX4" s="576"/>
      <c r="CY4" s="576"/>
      <c r="CZ4" s="576"/>
      <c r="DA4" s="577"/>
      <c r="DB4" s="575">
        <v>8.9</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10292416</v>
      </c>
      <c r="BO5" s="407"/>
      <c r="BP5" s="407"/>
      <c r="BQ5" s="407"/>
      <c r="BR5" s="407"/>
      <c r="BS5" s="407"/>
      <c r="BT5" s="407"/>
      <c r="BU5" s="408"/>
      <c r="BV5" s="406">
        <v>10636428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94.2</v>
      </c>
      <c r="CU5" s="404"/>
      <c r="CV5" s="404"/>
      <c r="CW5" s="404"/>
      <c r="CX5" s="404"/>
      <c r="CY5" s="404"/>
      <c r="CZ5" s="404"/>
      <c r="DA5" s="405"/>
      <c r="DB5" s="403">
        <v>92.3</v>
      </c>
      <c r="DC5" s="404"/>
      <c r="DD5" s="404"/>
      <c r="DE5" s="404"/>
      <c r="DF5" s="404"/>
      <c r="DG5" s="404"/>
      <c r="DH5" s="404"/>
      <c r="DI5" s="405"/>
    </row>
    <row r="6" spans="1:119" ht="18.75" customHeight="1" x14ac:dyDescent="0.15">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349797</v>
      </c>
      <c r="BO6" s="407"/>
      <c r="BP6" s="407"/>
      <c r="BQ6" s="407"/>
      <c r="BR6" s="407"/>
      <c r="BS6" s="407"/>
      <c r="BT6" s="407"/>
      <c r="BU6" s="408"/>
      <c r="BV6" s="406">
        <v>578112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94.6</v>
      </c>
      <c r="CU6" s="550"/>
      <c r="CV6" s="550"/>
      <c r="CW6" s="550"/>
      <c r="CX6" s="550"/>
      <c r="CY6" s="550"/>
      <c r="CZ6" s="550"/>
      <c r="DA6" s="551"/>
      <c r="DB6" s="549">
        <v>93.4</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32762</v>
      </c>
      <c r="BO7" s="407"/>
      <c r="BP7" s="407"/>
      <c r="BQ7" s="407"/>
      <c r="BR7" s="407"/>
      <c r="BS7" s="407"/>
      <c r="BT7" s="407"/>
      <c r="BU7" s="408"/>
      <c r="BV7" s="406">
        <v>104684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5350562</v>
      </c>
      <c r="CU7" s="407"/>
      <c r="CV7" s="407"/>
      <c r="CW7" s="407"/>
      <c r="CX7" s="407"/>
      <c r="CY7" s="407"/>
      <c r="CZ7" s="407"/>
      <c r="DA7" s="408"/>
      <c r="DB7" s="406">
        <v>5305766</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317035</v>
      </c>
      <c r="BO8" s="407"/>
      <c r="BP8" s="407"/>
      <c r="BQ8" s="407"/>
      <c r="BR8" s="407"/>
      <c r="BS8" s="407"/>
      <c r="BT8" s="407"/>
      <c r="BU8" s="408"/>
      <c r="BV8" s="406">
        <v>473428</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0.36</v>
      </c>
      <c r="CU8" s="510"/>
      <c r="CV8" s="510"/>
      <c r="CW8" s="510"/>
      <c r="CX8" s="510"/>
      <c r="CY8" s="510"/>
      <c r="CZ8" s="510"/>
      <c r="DA8" s="511"/>
      <c r="DB8" s="509">
        <v>0.35</v>
      </c>
      <c r="DC8" s="510"/>
      <c r="DD8" s="510"/>
      <c r="DE8" s="510"/>
      <c r="DF8" s="510"/>
      <c r="DG8" s="510"/>
      <c r="DH8" s="510"/>
      <c r="DI8" s="511"/>
    </row>
    <row r="9" spans="1:119" ht="18.75" customHeight="1" thickBot="1" x14ac:dyDescent="0.2">
      <c r="A9" s="175"/>
      <c r="B9" s="538" t="s">
        <v>106</v>
      </c>
      <c r="C9" s="539"/>
      <c r="D9" s="539"/>
      <c r="E9" s="539"/>
      <c r="F9" s="539"/>
      <c r="G9" s="539"/>
      <c r="H9" s="539"/>
      <c r="I9" s="539"/>
      <c r="J9" s="539"/>
      <c r="K9" s="457"/>
      <c r="L9" s="540" t="s">
        <v>107</v>
      </c>
      <c r="M9" s="541"/>
      <c r="N9" s="541"/>
      <c r="O9" s="541"/>
      <c r="P9" s="541"/>
      <c r="Q9" s="542"/>
      <c r="R9" s="543">
        <v>14386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-156393</v>
      </c>
      <c r="BO9" s="407"/>
      <c r="BP9" s="407"/>
      <c r="BQ9" s="407"/>
      <c r="BR9" s="407"/>
      <c r="BS9" s="407"/>
      <c r="BT9" s="407"/>
      <c r="BU9" s="408"/>
      <c r="BV9" s="406">
        <v>183535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10.6</v>
      </c>
      <c r="CU9" s="404"/>
      <c r="CV9" s="404"/>
      <c r="CW9" s="404"/>
      <c r="CX9" s="404"/>
      <c r="CY9" s="404"/>
      <c r="CZ9" s="404"/>
      <c r="DA9" s="405"/>
      <c r="DB9" s="403">
        <v>10.4</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112</v>
      </c>
      <c r="M10" s="363"/>
      <c r="N10" s="363"/>
      <c r="O10" s="363"/>
      <c r="P10" s="363"/>
      <c r="Q10" s="364"/>
      <c r="R10" s="359">
        <v>15823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1556</v>
      </c>
      <c r="BO10" s="407"/>
      <c r="BP10" s="407"/>
      <c r="BQ10" s="407"/>
      <c r="BR10" s="407"/>
      <c r="BS10" s="407"/>
      <c r="BT10" s="407"/>
      <c r="BU10" s="408"/>
      <c r="BV10" s="406">
        <v>972</v>
      </c>
      <c r="BW10" s="407"/>
      <c r="BX10" s="407"/>
      <c r="BY10" s="407"/>
      <c r="BZ10" s="407"/>
      <c r="CA10" s="407"/>
      <c r="CB10" s="407"/>
      <c r="CC10" s="408"/>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75"/>
      <c r="B12" s="512" t="s">
        <v>123</v>
      </c>
      <c r="C12" s="513"/>
      <c r="D12" s="513"/>
      <c r="E12" s="513"/>
      <c r="F12" s="513"/>
      <c r="G12" s="513"/>
      <c r="H12" s="513"/>
      <c r="I12" s="513"/>
      <c r="J12" s="513"/>
      <c r="K12" s="514"/>
      <c r="L12" s="521" t="s">
        <v>124</v>
      </c>
      <c r="M12" s="522"/>
      <c r="N12" s="522"/>
      <c r="O12" s="522"/>
      <c r="P12" s="522"/>
      <c r="Q12" s="523"/>
      <c r="R12" s="524">
        <v>14063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121627</v>
      </c>
      <c r="BO12" s="407"/>
      <c r="BP12" s="407"/>
      <c r="BQ12" s="407"/>
      <c r="BR12" s="407"/>
      <c r="BS12" s="407"/>
      <c r="BT12" s="407"/>
      <c r="BU12" s="408"/>
      <c r="BV12" s="406">
        <v>263372</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130</v>
      </c>
      <c r="N13" s="491"/>
      <c r="O13" s="491"/>
      <c r="P13" s="491"/>
      <c r="Q13" s="492"/>
      <c r="R13" s="493">
        <v>13941</v>
      </c>
      <c r="S13" s="494"/>
      <c r="T13" s="494"/>
      <c r="U13" s="494"/>
      <c r="V13" s="495"/>
      <c r="W13" s="496" t="s">
        <v>131</v>
      </c>
      <c r="X13" s="392"/>
      <c r="Y13" s="392"/>
      <c r="Z13" s="392"/>
      <c r="AA13" s="392"/>
      <c r="AB13" s="393"/>
      <c r="AC13" s="359">
        <v>1221</v>
      </c>
      <c r="AD13" s="360"/>
      <c r="AE13" s="360"/>
      <c r="AF13" s="360"/>
      <c r="AG13" s="361"/>
      <c r="AH13" s="359">
        <v>1275</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-276464</v>
      </c>
      <c r="BO13" s="407"/>
      <c r="BP13" s="407"/>
      <c r="BQ13" s="407"/>
      <c r="BR13" s="407"/>
      <c r="BS13" s="407"/>
      <c r="BT13" s="407"/>
      <c r="BU13" s="408"/>
      <c r="BV13" s="406">
        <v>-78865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3.5</v>
      </c>
      <c r="CU13" s="404"/>
      <c r="CV13" s="404"/>
      <c r="CW13" s="404"/>
      <c r="CX13" s="404"/>
      <c r="CY13" s="404"/>
      <c r="CZ13" s="404"/>
      <c r="DA13" s="405"/>
      <c r="DB13" s="403">
        <v>3.1</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135</v>
      </c>
      <c r="M14" s="533"/>
      <c r="N14" s="533"/>
      <c r="O14" s="533"/>
      <c r="P14" s="533"/>
      <c r="Q14" s="534"/>
      <c r="R14" s="493">
        <v>14384</v>
      </c>
      <c r="S14" s="494"/>
      <c r="T14" s="494"/>
      <c r="U14" s="494"/>
      <c r="V14" s="495"/>
      <c r="W14" s="497"/>
      <c r="X14" s="395"/>
      <c r="Y14" s="395"/>
      <c r="Z14" s="395"/>
      <c r="AA14" s="395"/>
      <c r="AB14" s="396"/>
      <c r="AC14" s="486">
        <v>16.3</v>
      </c>
      <c r="AD14" s="487"/>
      <c r="AE14" s="487"/>
      <c r="AF14" s="487"/>
      <c r="AG14" s="488"/>
      <c r="AH14" s="486">
        <v>15.9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130</v>
      </c>
      <c r="N15" s="491"/>
      <c r="O15" s="491"/>
      <c r="P15" s="491"/>
      <c r="Q15" s="492"/>
      <c r="R15" s="493">
        <v>14285</v>
      </c>
      <c r="S15" s="494"/>
      <c r="T15" s="494"/>
      <c r="U15" s="494"/>
      <c r="V15" s="495"/>
      <c r="W15" s="496" t="s">
        <v>137</v>
      </c>
      <c r="X15" s="392"/>
      <c r="Y15" s="392"/>
      <c r="Z15" s="392"/>
      <c r="AA15" s="392"/>
      <c r="AB15" s="393"/>
      <c r="AC15" s="359">
        <v>1411</v>
      </c>
      <c r="AD15" s="360"/>
      <c r="AE15" s="360"/>
      <c r="AF15" s="360"/>
      <c r="AG15" s="361"/>
      <c r="AH15" s="359">
        <v>1585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1847713</v>
      </c>
      <c r="BO15" s="436"/>
      <c r="BP15" s="436"/>
      <c r="BQ15" s="436"/>
      <c r="BR15" s="436"/>
      <c r="BS15" s="436"/>
      <c r="BT15" s="436"/>
      <c r="BU15" s="437"/>
      <c r="BV15" s="435">
        <v>1678936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18.899999999999999</v>
      </c>
      <c r="AD16" s="487"/>
      <c r="AE16" s="487"/>
      <c r="AF16" s="487"/>
      <c r="AG16" s="488"/>
      <c r="AH16" s="486">
        <v>19.7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4864874</v>
      </c>
      <c r="BO16" s="407"/>
      <c r="BP16" s="407"/>
      <c r="BQ16" s="407"/>
      <c r="BR16" s="407"/>
      <c r="BS16" s="407"/>
      <c r="BT16" s="407"/>
      <c r="BU16" s="408"/>
      <c r="BV16" s="406">
        <v>4837805</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143</v>
      </c>
      <c r="N17" s="500"/>
      <c r="O17" s="500"/>
      <c r="P17" s="500"/>
      <c r="Q17" s="501"/>
      <c r="R17" s="483" t="s">
        <v>144</v>
      </c>
      <c r="S17" s="484"/>
      <c r="T17" s="484"/>
      <c r="U17" s="484"/>
      <c r="V17" s="485"/>
      <c r="W17" s="496" t="s">
        <v>145</v>
      </c>
      <c r="X17" s="392"/>
      <c r="Y17" s="392"/>
      <c r="Z17" s="392"/>
      <c r="AA17" s="392"/>
      <c r="AB17" s="393"/>
      <c r="AC17" s="359">
        <v>4853</v>
      </c>
      <c r="AD17" s="360"/>
      <c r="AE17" s="360"/>
      <c r="AF17" s="360"/>
      <c r="AG17" s="361"/>
      <c r="AH17" s="359">
        <v>5170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2306285</v>
      </c>
      <c r="BO17" s="407"/>
      <c r="BP17" s="407"/>
      <c r="BQ17" s="407"/>
      <c r="BR17" s="407"/>
      <c r="BS17" s="407"/>
      <c r="BT17" s="407"/>
      <c r="BU17" s="408"/>
      <c r="BV17" s="406">
        <v>2084199</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147</v>
      </c>
      <c r="C18" s="457"/>
      <c r="D18" s="457"/>
      <c r="E18" s="458"/>
      <c r="F18" s="458"/>
      <c r="G18" s="458"/>
      <c r="H18" s="458"/>
      <c r="I18" s="458"/>
      <c r="J18" s="458"/>
      <c r="K18" s="458"/>
      <c r="L18" s="459">
        <v>286.60000000000002</v>
      </c>
      <c r="M18" s="459"/>
      <c r="N18" s="459"/>
      <c r="O18" s="459"/>
      <c r="P18" s="459"/>
      <c r="Q18" s="459"/>
      <c r="R18" s="460"/>
      <c r="S18" s="460"/>
      <c r="T18" s="460"/>
      <c r="U18" s="460"/>
      <c r="V18" s="461"/>
      <c r="W18" s="477"/>
      <c r="X18" s="478"/>
      <c r="Y18" s="478"/>
      <c r="Z18" s="478"/>
      <c r="AA18" s="478"/>
      <c r="AB18" s="502"/>
      <c r="AC18" s="376">
        <v>64.8</v>
      </c>
      <c r="AD18" s="377"/>
      <c r="AE18" s="377"/>
      <c r="AF18" s="377"/>
      <c r="AG18" s="462"/>
      <c r="AH18" s="376">
        <v>64.400000000000006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5110226</v>
      </c>
      <c r="BO18" s="407"/>
      <c r="BP18" s="407"/>
      <c r="BQ18" s="407"/>
      <c r="BR18" s="407"/>
      <c r="BS18" s="407"/>
      <c r="BT18" s="407"/>
      <c r="BU18" s="408"/>
      <c r="BV18" s="406">
        <v>5011989</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149</v>
      </c>
      <c r="C19" s="457"/>
      <c r="D19" s="457"/>
      <c r="E19" s="458"/>
      <c r="F19" s="458"/>
      <c r="G19" s="458"/>
      <c r="H19" s="458"/>
      <c r="I19" s="458"/>
      <c r="J19" s="458"/>
      <c r="K19" s="458"/>
      <c r="L19" s="466">
        <v>50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7120510</v>
      </c>
      <c r="BO19" s="407"/>
      <c r="BP19" s="407"/>
      <c r="BQ19" s="407"/>
      <c r="BR19" s="407"/>
      <c r="BS19" s="407"/>
      <c r="BT19" s="407"/>
      <c r="BU19" s="408"/>
      <c r="BV19" s="406">
        <v>7328455</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151</v>
      </c>
      <c r="C20" s="457"/>
      <c r="D20" s="457"/>
      <c r="E20" s="458"/>
      <c r="F20" s="458"/>
      <c r="G20" s="458"/>
      <c r="H20" s="458"/>
      <c r="I20" s="458"/>
      <c r="J20" s="458"/>
      <c r="K20" s="458"/>
      <c r="L20" s="466">
        <v>5808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7275254</v>
      </c>
      <c r="BO22" s="436"/>
      <c r="BP22" s="436"/>
      <c r="BQ22" s="436"/>
      <c r="BR22" s="436"/>
      <c r="BS22" s="436"/>
      <c r="BT22" s="436"/>
      <c r="BU22" s="437"/>
      <c r="BV22" s="435">
        <v>7627289</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7266943</v>
      </c>
      <c r="BO23" s="407"/>
      <c r="BP23" s="407"/>
      <c r="BQ23" s="407"/>
      <c r="BR23" s="407"/>
      <c r="BS23" s="407"/>
      <c r="BT23" s="407"/>
      <c r="BU23" s="408"/>
      <c r="BV23" s="406">
        <v>7622644</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161</v>
      </c>
      <c r="F24" s="363"/>
      <c r="G24" s="363"/>
      <c r="H24" s="363"/>
      <c r="I24" s="363"/>
      <c r="J24" s="363"/>
      <c r="K24" s="364"/>
      <c r="L24" s="359">
        <v>1</v>
      </c>
      <c r="M24" s="360"/>
      <c r="N24" s="360"/>
      <c r="O24" s="360"/>
      <c r="P24" s="361"/>
      <c r="Q24" s="359">
        <v>7530</v>
      </c>
      <c r="R24" s="360"/>
      <c r="S24" s="360"/>
      <c r="T24" s="360"/>
      <c r="U24" s="360"/>
      <c r="V24" s="361"/>
      <c r="W24" s="449"/>
      <c r="X24" s="386"/>
      <c r="Y24" s="387"/>
      <c r="Z24" s="362" t="s">
        <v>162</v>
      </c>
      <c r="AA24" s="363"/>
      <c r="AB24" s="363"/>
      <c r="AC24" s="363"/>
      <c r="AD24" s="363"/>
      <c r="AE24" s="363"/>
      <c r="AF24" s="363"/>
      <c r="AG24" s="364"/>
      <c r="AH24" s="359">
        <v>159</v>
      </c>
      <c r="AI24" s="360"/>
      <c r="AJ24" s="360"/>
      <c r="AK24" s="360"/>
      <c r="AL24" s="361"/>
      <c r="AM24" s="359">
        <v>532491</v>
      </c>
      <c r="AN24" s="360"/>
      <c r="AO24" s="360"/>
      <c r="AP24" s="360"/>
      <c r="AQ24" s="360"/>
      <c r="AR24" s="361"/>
      <c r="AS24" s="359">
        <v>3349</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4609895</v>
      </c>
      <c r="BO24" s="407"/>
      <c r="BP24" s="407"/>
      <c r="BQ24" s="407"/>
      <c r="BR24" s="407"/>
      <c r="BS24" s="407"/>
      <c r="BT24" s="407"/>
      <c r="BU24" s="408"/>
      <c r="BV24" s="406">
        <v>4683456</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164</v>
      </c>
      <c r="F25" s="363"/>
      <c r="G25" s="363"/>
      <c r="H25" s="363"/>
      <c r="I25" s="363"/>
      <c r="J25" s="363"/>
      <c r="K25" s="364"/>
      <c r="L25" s="359">
        <v>1</v>
      </c>
      <c r="M25" s="360"/>
      <c r="N25" s="360"/>
      <c r="O25" s="360"/>
      <c r="P25" s="361"/>
      <c r="Q25" s="359">
        <v>6170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2484450</v>
      </c>
      <c r="BO25" s="436"/>
      <c r="BP25" s="436"/>
      <c r="BQ25" s="436"/>
      <c r="BR25" s="436"/>
      <c r="BS25" s="436"/>
      <c r="BT25" s="436"/>
      <c r="BU25" s="437"/>
      <c r="BV25" s="435">
        <v>1530075</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167</v>
      </c>
      <c r="F26" s="363"/>
      <c r="G26" s="363"/>
      <c r="H26" s="363"/>
      <c r="I26" s="363"/>
      <c r="J26" s="363"/>
      <c r="K26" s="364"/>
      <c r="L26" s="359">
        <v>1</v>
      </c>
      <c r="M26" s="360"/>
      <c r="N26" s="360"/>
      <c r="O26" s="360"/>
      <c r="P26" s="361"/>
      <c r="Q26" s="359">
        <v>5630</v>
      </c>
      <c r="R26" s="360"/>
      <c r="S26" s="360"/>
      <c r="T26" s="360"/>
      <c r="U26" s="360"/>
      <c r="V26" s="361"/>
      <c r="W26" s="449"/>
      <c r="X26" s="386"/>
      <c r="Y26" s="387"/>
      <c r="Z26" s="362" t="s">
        <v>168</v>
      </c>
      <c r="AA26" s="417"/>
      <c r="AB26" s="417"/>
      <c r="AC26" s="417"/>
      <c r="AD26" s="417"/>
      <c r="AE26" s="417"/>
      <c r="AF26" s="417"/>
      <c r="AG26" s="418"/>
      <c r="AH26" s="359">
        <v>3</v>
      </c>
      <c r="AI26" s="360"/>
      <c r="AJ26" s="360"/>
      <c r="AK26" s="360"/>
      <c r="AL26" s="361"/>
      <c r="AM26" s="359">
        <v>11472</v>
      </c>
      <c r="AN26" s="360"/>
      <c r="AO26" s="360"/>
      <c r="AP26" s="360"/>
      <c r="AQ26" s="360"/>
      <c r="AR26" s="361"/>
      <c r="AS26" s="359">
        <v>3824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170</v>
      </c>
      <c r="F27" s="363"/>
      <c r="G27" s="363"/>
      <c r="H27" s="363"/>
      <c r="I27" s="363"/>
      <c r="J27" s="363"/>
      <c r="K27" s="364"/>
      <c r="L27" s="359">
        <v>1</v>
      </c>
      <c r="M27" s="360"/>
      <c r="N27" s="360"/>
      <c r="O27" s="360"/>
      <c r="P27" s="361"/>
      <c r="Q27" s="359">
        <v>3150</v>
      </c>
      <c r="R27" s="360"/>
      <c r="S27" s="360"/>
      <c r="T27" s="360"/>
      <c r="U27" s="360"/>
      <c r="V27" s="361"/>
      <c r="W27" s="449"/>
      <c r="X27" s="386"/>
      <c r="Y27" s="387"/>
      <c r="Z27" s="362" t="s">
        <v>171</v>
      </c>
      <c r="AA27" s="363"/>
      <c r="AB27" s="363"/>
      <c r="AC27" s="363"/>
      <c r="AD27" s="363"/>
      <c r="AE27" s="363"/>
      <c r="AF27" s="363"/>
      <c r="AG27" s="364"/>
      <c r="AH27" s="359">
        <v>8</v>
      </c>
      <c r="AI27" s="360"/>
      <c r="AJ27" s="360"/>
      <c r="AK27" s="360"/>
      <c r="AL27" s="361"/>
      <c r="AM27" s="359">
        <v>31224</v>
      </c>
      <c r="AN27" s="360"/>
      <c r="AO27" s="360"/>
      <c r="AP27" s="360"/>
      <c r="AQ27" s="360"/>
      <c r="AR27" s="361"/>
      <c r="AS27" s="359">
        <v>3903</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239267</v>
      </c>
      <c r="BO27" s="441"/>
      <c r="BP27" s="441"/>
      <c r="BQ27" s="441"/>
      <c r="BR27" s="441"/>
      <c r="BS27" s="441"/>
      <c r="BT27" s="441"/>
      <c r="BU27" s="442"/>
      <c r="BV27" s="440">
        <v>239065</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173</v>
      </c>
      <c r="F28" s="363"/>
      <c r="G28" s="363"/>
      <c r="H28" s="363"/>
      <c r="I28" s="363"/>
      <c r="J28" s="363"/>
      <c r="K28" s="364"/>
      <c r="L28" s="359">
        <v>1</v>
      </c>
      <c r="M28" s="360"/>
      <c r="N28" s="360"/>
      <c r="O28" s="360"/>
      <c r="P28" s="361"/>
      <c r="Q28" s="359">
        <v>2730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985524</v>
      </c>
      <c r="BO28" s="436"/>
      <c r="BP28" s="436"/>
      <c r="BQ28" s="436"/>
      <c r="BR28" s="436"/>
      <c r="BS28" s="436"/>
      <c r="BT28" s="436"/>
      <c r="BU28" s="437"/>
      <c r="BV28" s="435">
        <v>868795</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176</v>
      </c>
      <c r="F29" s="363"/>
      <c r="G29" s="363"/>
      <c r="H29" s="363"/>
      <c r="I29" s="363"/>
      <c r="J29" s="363"/>
      <c r="K29" s="364"/>
      <c r="L29" s="359">
        <v>12</v>
      </c>
      <c r="M29" s="360"/>
      <c r="N29" s="360"/>
      <c r="O29" s="360"/>
      <c r="P29" s="361"/>
      <c r="Q29" s="359">
        <v>2620</v>
      </c>
      <c r="R29" s="360"/>
      <c r="S29" s="360"/>
      <c r="T29" s="360"/>
      <c r="U29" s="360"/>
      <c r="V29" s="361"/>
      <c r="W29" s="450"/>
      <c r="X29" s="451"/>
      <c r="Y29" s="452"/>
      <c r="Z29" s="362" t="s">
        <v>177</v>
      </c>
      <c r="AA29" s="363"/>
      <c r="AB29" s="363"/>
      <c r="AC29" s="363"/>
      <c r="AD29" s="363"/>
      <c r="AE29" s="363"/>
      <c r="AF29" s="363"/>
      <c r="AG29" s="364"/>
      <c r="AH29" s="359">
        <v>167</v>
      </c>
      <c r="AI29" s="360"/>
      <c r="AJ29" s="360"/>
      <c r="AK29" s="360"/>
      <c r="AL29" s="361"/>
      <c r="AM29" s="359">
        <v>563715</v>
      </c>
      <c r="AN29" s="360"/>
      <c r="AO29" s="360"/>
      <c r="AP29" s="360"/>
      <c r="AQ29" s="360"/>
      <c r="AR29" s="361"/>
      <c r="AS29" s="359">
        <v>3376</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851368</v>
      </c>
      <c r="BO29" s="407"/>
      <c r="BP29" s="407"/>
      <c r="BQ29" s="407"/>
      <c r="BR29" s="407"/>
      <c r="BS29" s="407"/>
      <c r="BT29" s="407"/>
      <c r="BU29" s="408"/>
      <c r="BV29" s="406">
        <v>851826</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100.2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3065628</v>
      </c>
      <c r="BO30" s="441"/>
      <c r="BP30" s="441"/>
      <c r="BQ30" s="441"/>
      <c r="BR30" s="441"/>
      <c r="BS30" s="441"/>
      <c r="BT30" s="441"/>
      <c r="BU30" s="442"/>
      <c r="BV30" s="440">
        <v>2967398</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186</v>
      </c>
      <c r="D33" s="358"/>
      <c r="E33" s="357" t="s">
        <v>187</v>
      </c>
      <c r="F33" s="357"/>
      <c r="G33" s="357"/>
      <c r="H33" s="357"/>
      <c r="I33" s="357"/>
      <c r="J33" s="357"/>
      <c r="K33" s="357"/>
      <c r="L33" s="357"/>
      <c r="M33" s="357"/>
      <c r="N33" s="357"/>
      <c r="O33" s="357"/>
      <c r="P33" s="357"/>
      <c r="Q33" s="357"/>
      <c r="R33" s="357"/>
      <c r="S33" s="357"/>
      <c r="T33" s="200"/>
      <c r="U33" s="358" t="s">
        <v>186</v>
      </c>
      <c r="V33" s="358"/>
      <c r="W33" s="357" t="s">
        <v>187</v>
      </c>
      <c r="X33" s="357"/>
      <c r="Y33" s="357"/>
      <c r="Z33" s="357"/>
      <c r="AA33" s="357"/>
      <c r="AB33" s="357"/>
      <c r="AC33" s="357"/>
      <c r="AD33" s="357"/>
      <c r="AE33" s="357"/>
      <c r="AF33" s="357"/>
      <c r="AG33" s="357"/>
      <c r="AH33" s="357"/>
      <c r="AI33" s="357"/>
      <c r="AJ33" s="357"/>
      <c r="AK33" s="357"/>
      <c r="AL33" s="200"/>
      <c r="AM33" s="358" t="s">
        <v>186</v>
      </c>
      <c r="AN33" s="358"/>
      <c r="AO33" s="357" t="s">
        <v>187</v>
      </c>
      <c r="AP33" s="357"/>
      <c r="AQ33" s="357"/>
      <c r="AR33" s="357"/>
      <c r="AS33" s="357"/>
      <c r="AT33" s="357"/>
      <c r="AU33" s="357"/>
      <c r="AV33" s="357"/>
      <c r="AW33" s="357"/>
      <c r="AX33" s="357"/>
      <c r="AY33" s="357"/>
      <c r="AZ33" s="357"/>
      <c r="BA33" s="357"/>
      <c r="BB33" s="357"/>
      <c r="BC33" s="357"/>
      <c r="BD33" s="201"/>
      <c r="BE33" s="357" t="s">
        <v>188</v>
      </c>
      <c r="BF33" s="357"/>
      <c r="BG33" s="357" t="s">
        <v>189</v>
      </c>
      <c r="BH33" s="357"/>
      <c r="BI33" s="357"/>
      <c r="BJ33" s="357"/>
      <c r="BK33" s="357"/>
      <c r="BL33" s="357"/>
      <c r="BM33" s="357"/>
      <c r="BN33" s="357"/>
      <c r="BO33" s="357"/>
      <c r="BP33" s="357"/>
      <c r="BQ33" s="357"/>
      <c r="BR33" s="357"/>
      <c r="BS33" s="357"/>
      <c r="BT33" s="357"/>
      <c r="BU33" s="357"/>
      <c r="BV33" s="201"/>
      <c r="BW33" s="358" t="s">
        <v>188</v>
      </c>
      <c r="BX33" s="358"/>
      <c r="BY33" s="357" t="s">
        <v>190</v>
      </c>
      <c r="BZ33" s="357"/>
      <c r="CA33" s="357"/>
      <c r="CB33" s="357"/>
      <c r="CC33" s="357"/>
      <c r="CD33" s="357"/>
      <c r="CE33" s="357"/>
      <c r="CF33" s="357"/>
      <c r="CG33" s="357"/>
      <c r="CH33" s="357"/>
      <c r="CI33" s="357"/>
      <c r="CJ33" s="357"/>
      <c r="CK33" s="357"/>
      <c r="CL33" s="357"/>
      <c r="CM33" s="357"/>
      <c r="CN33" s="200"/>
      <c r="CO33" s="358" t="s">
        <v>186</v>
      </c>
      <c r="CP33" s="358"/>
      <c r="CQ33" s="357" t="s">
        <v>191</v>
      </c>
      <c r="CR33" s="357"/>
      <c r="CS33" s="357"/>
      <c r="CT33" s="357"/>
      <c r="CU33" s="357"/>
      <c r="CV33" s="357"/>
      <c r="CW33" s="357"/>
      <c r="CX33" s="357"/>
      <c r="CY33" s="357"/>
      <c r="CZ33" s="357"/>
      <c r="DA33" s="357"/>
      <c r="DB33" s="357"/>
      <c r="DC33" s="357"/>
      <c r="DD33" s="357"/>
      <c r="DE33" s="357"/>
      <c r="DF33" s="200"/>
      <c r="DG33" s="356" t="s">
        <v>192</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f>IF(AO34="","",MAX(C34:D43,U34:V43)+1)</f>
        <v>6</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75"/>
      <c r="BE34" s="354">
        <f>IF(BG34="","",MAX(C34:D43,U34:V43,AM34:AN43)+1)</f>
        <v>7</v>
      </c>
      <c r="BF34" s="354"/>
      <c r="BG34" s="355" t="str">
        <f>IF('各会計、関係団体の財政状況及び健全化判断比率'!B32="","",'各会計、関係団体の財政状況及び健全化判断比率'!B32)</f>
        <v>簡易水道特別会計</v>
      </c>
      <c r="BH34" s="355"/>
      <c r="BI34" s="355"/>
      <c r="BJ34" s="355"/>
      <c r="BK34" s="355"/>
      <c r="BL34" s="355"/>
      <c r="BM34" s="355"/>
      <c r="BN34" s="355"/>
      <c r="BO34" s="355"/>
      <c r="BP34" s="355"/>
      <c r="BQ34" s="355"/>
      <c r="BR34" s="355"/>
      <c r="BS34" s="355"/>
      <c r="BT34" s="355"/>
      <c r="BU34" s="355"/>
      <c r="BV34" s="175"/>
      <c r="BW34" s="354">
        <f>IF(BY34="","",MAX(C34:D43,U34:V43,AM34:AN43,BE34:BF43)+1)</f>
        <v>8</v>
      </c>
      <c r="BX34" s="354"/>
      <c r="BY34" s="355" t="str">
        <f>IF('各会計、関係団体の財政状況及び健全化判断比率'!B68="","",'各会計、関係団体の財政状況及び健全化判断比率'!B68)</f>
        <v>大分県退職手当組合</v>
      </c>
      <c r="BZ34" s="355"/>
      <c r="CA34" s="355"/>
      <c r="CB34" s="355"/>
      <c r="CC34" s="355"/>
      <c r="CD34" s="355"/>
      <c r="CE34" s="355"/>
      <c r="CF34" s="355"/>
      <c r="CG34" s="355"/>
      <c r="CH34" s="355"/>
      <c r="CI34" s="355"/>
      <c r="CJ34" s="355"/>
      <c r="CK34" s="355"/>
      <c r="CL34" s="355"/>
      <c r="CM34" s="355"/>
      <c r="CN34" s="175"/>
      <c r="CO34" s="354">
        <f>IF(CQ34="","",MAX(C34:D43,U34:V43,AM34:AN43,BE34:BF43,BW34:BX43)+1)</f>
        <v>16</v>
      </c>
      <c r="CP34" s="354"/>
      <c r="CQ34" s="355" t="str">
        <f>IF('各会計、関係団体の財政状況及び健全化判断比率'!BS7="","",'各会計、関係団体の財政状況及び健全化判断比率'!BS7)</f>
        <v>一社くすみち</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f>IF(E35="","",C34+1)</f>
        <v>2</v>
      </c>
      <c r="D35" s="354"/>
      <c r="E35" s="355" t="str">
        <f>IF('各会計、関係団体の財政状況及び健全化判断比率'!B8="","",'各会計、関係団体の財政状況及び健全化判断比率'!B8)</f>
        <v>住宅新築資金等貸付事業特別会計</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t="str">
        <f t="shared" ref="BE35:BE43" si="1">IF(BG35="","",BE34+1)</f>
        <v/>
      </c>
      <c r="BF35" s="354"/>
      <c r="BG35" s="355"/>
      <c r="BH35" s="355"/>
      <c r="BI35" s="355"/>
      <c r="BJ35" s="355"/>
      <c r="BK35" s="355"/>
      <c r="BL35" s="355"/>
      <c r="BM35" s="355"/>
      <c r="BN35" s="355"/>
      <c r="BO35" s="355"/>
      <c r="BP35" s="355"/>
      <c r="BQ35" s="355"/>
      <c r="BR35" s="355"/>
      <c r="BS35" s="355"/>
      <c r="BT35" s="355"/>
      <c r="BU35" s="355"/>
      <c r="BV35" s="175"/>
      <c r="BW35" s="354">
        <f t="shared" ref="BW35:BW43" si="2">IF(BY35="","",BW34+1)</f>
        <v>9</v>
      </c>
      <c r="BX35" s="354"/>
      <c r="BY35" s="355" t="str">
        <f>IF('各会計、関係団体の財政状況及び健全化判断比率'!B69="","",'各会計、関係団体の財政状況及び健全化判断比率'!B69)</f>
        <v>大分県消防補償等組合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10</v>
      </c>
      <c r="BX36" s="354"/>
      <c r="BY36" s="355" t="str">
        <f>IF('各会計、関係団体の財政状況及び健全化判断比率'!B70="","",'各会計、関係団体の財政状況及び健全化判断比率'!B70)</f>
        <v>大分県交通災害共済組合（交通災害共済事業会計）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11</v>
      </c>
      <c r="BX37" s="354"/>
      <c r="BY37" s="355" t="str">
        <f>IF('各会計、関係団体の財政状況及び健全化判断比率'!B71="","",'各会計、関係団体の財政状況及び健全化判断比率'!B71)</f>
        <v>大分県市町村会館管理組合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12</v>
      </c>
      <c r="BX38" s="354"/>
      <c r="BY38" s="355" t="str">
        <f>IF('各会計、関係団体の財政状況及び健全化判断比率'!B72="","",'各会計、関係団体の財政状況及び健全化判断比率'!B72)</f>
        <v>大分県後期高齢者医療広域連合（普通会計）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13</v>
      </c>
      <c r="BX39" s="354"/>
      <c r="BY39" s="355" t="str">
        <f>IF('各会計、関係団体の財政状況及び健全化判断比率'!B73="","",'各会計、関係団体の財政状況及び健全化判断比率'!B73)</f>
        <v>大分県後期高齢者医療広域連合（高齢者医療事業会計）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14</v>
      </c>
      <c r="BX40" s="354"/>
      <c r="BY40" s="355" t="str">
        <f>IF('各会計、関係団体の財政状況及び健全化判断比率'!B74="","",'各会計、関係団体の財政状況及び健全化判断比率'!B74)</f>
        <v>日田玖珠広域消防組合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15</v>
      </c>
      <c r="BX41" s="354"/>
      <c r="BY41" s="355" t="str">
        <f>IF('各会計、関係団体の財政状況及び健全化判断比率'!B75="","",'各会計、関係団体の財政状況及び健全化判断比率'!B75)</f>
        <v>玖珠九重行政事務組合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bxefREImPeJRF3W0qp1MYb6p9hs97uTpHt6dZ8VqxY9otZN5Fg83R3kLVAz1so6vj6JmJmKWh2x86mifYkhO9Q==" saltValue="AFmLjVQN2s+etgFSjSsA4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536</v>
      </c>
      <c r="D34" s="1136"/>
      <c r="E34" s="1137"/>
      <c r="F34" s="32">
        <v>5.55</v>
      </c>
      <c r="G34" s="33">
        <v>5.61</v>
      </c>
      <c r="H34" s="33">
        <v>6.13</v>
      </c>
      <c r="I34" s="33">
        <v>6.57</v>
      </c>
      <c r="J34" s="34">
        <v>6.49</v>
      </c>
      <c r="K34" s="22"/>
      <c r="L34" s="22"/>
      <c r="M34" s="22"/>
      <c r="N34" s="22"/>
      <c r="O34" s="22"/>
      <c r="P34" s="22"/>
    </row>
    <row r="35" spans="1:16" ht="39" customHeight="1" x14ac:dyDescent="0.15">
      <c r="A35" s="22"/>
      <c r="B35" s="35"/>
      <c r="C35" s="1132" t="s">
        <v>537</v>
      </c>
      <c r="D35" s="1132"/>
      <c r="E35" s="1133"/>
      <c r="F35" s="36">
        <v>10.67</v>
      </c>
      <c r="G35" s="37">
        <v>10.77</v>
      </c>
      <c r="H35" s="37">
        <v>5.3</v>
      </c>
      <c r="I35" s="37">
        <v>8.92</v>
      </c>
      <c r="J35" s="38">
        <v>5.92</v>
      </c>
      <c r="K35" s="22"/>
      <c r="L35" s="22"/>
      <c r="M35" s="22"/>
      <c r="N35" s="22"/>
      <c r="O35" s="22"/>
      <c r="P35" s="22"/>
    </row>
    <row r="36" spans="1:16" ht="39" customHeight="1" x14ac:dyDescent="0.15">
      <c r="A36" s="22"/>
      <c r="B36" s="35"/>
      <c r="C36" s="1132" t="s">
        <v>538</v>
      </c>
      <c r="D36" s="1132"/>
      <c r="E36" s="1133"/>
      <c r="F36" s="36">
        <v>1.03</v>
      </c>
      <c r="G36" s="37">
        <v>0.73</v>
      </c>
      <c r="H36" s="37">
        <v>0.76</v>
      </c>
      <c r="I36" s="37">
        <v>2.44</v>
      </c>
      <c r="J36" s="38">
        <v>2.63</v>
      </c>
      <c r="K36" s="22"/>
      <c r="L36" s="22"/>
      <c r="M36" s="22"/>
      <c r="N36" s="22"/>
      <c r="O36" s="22"/>
      <c r="P36" s="22"/>
    </row>
    <row r="37" spans="1:16" ht="39" customHeight="1" x14ac:dyDescent="0.15">
      <c r="A37" s="22"/>
      <c r="B37" s="35"/>
      <c r="C37" s="1132" t="s">
        <v>539</v>
      </c>
      <c r="D37" s="1132"/>
      <c r="E37" s="1133"/>
      <c r="F37" s="36">
        <v>0.66</v>
      </c>
      <c r="G37" s="37">
        <v>0.45</v>
      </c>
      <c r="H37" s="37">
        <v>0.79</v>
      </c>
      <c r="I37" s="37">
        <v>1.1299999999999999</v>
      </c>
      <c r="J37" s="38">
        <v>0.35</v>
      </c>
      <c r="K37" s="22"/>
      <c r="L37" s="22"/>
      <c r="M37" s="22"/>
      <c r="N37" s="22"/>
      <c r="O37" s="22"/>
      <c r="P37" s="22"/>
    </row>
    <row r="38" spans="1:16" ht="39" customHeight="1" x14ac:dyDescent="0.15">
      <c r="A38" s="22"/>
      <c r="B38" s="35"/>
      <c r="C38" s="1132" t="s">
        <v>540</v>
      </c>
      <c r="D38" s="1132"/>
      <c r="E38" s="1133"/>
      <c r="F38" s="36">
        <v>0.01</v>
      </c>
      <c r="G38" s="37">
        <v>0.02</v>
      </c>
      <c r="H38" s="37">
        <v>0.01</v>
      </c>
      <c r="I38" s="37">
        <v>0.02</v>
      </c>
      <c r="J38" s="38">
        <v>0.01</v>
      </c>
      <c r="K38" s="22"/>
      <c r="L38" s="22"/>
      <c r="M38" s="22"/>
      <c r="N38" s="22"/>
      <c r="O38" s="22"/>
      <c r="P38" s="22"/>
    </row>
    <row r="39" spans="1:16" ht="39" customHeight="1" x14ac:dyDescent="0.15">
      <c r="A39" s="22"/>
      <c r="B39" s="35"/>
      <c r="C39" s="1132" t="s">
        <v>541</v>
      </c>
      <c r="D39" s="1132"/>
      <c r="E39" s="1133"/>
      <c r="F39" s="36">
        <v>0</v>
      </c>
      <c r="G39" s="37">
        <v>0</v>
      </c>
      <c r="H39" s="37">
        <v>0</v>
      </c>
      <c r="I39" s="37">
        <v>0</v>
      </c>
      <c r="J39" s="38">
        <v>0</v>
      </c>
      <c r="K39" s="22"/>
      <c r="L39" s="22"/>
      <c r="M39" s="22"/>
      <c r="N39" s="22"/>
      <c r="O39" s="22"/>
      <c r="P39" s="22"/>
    </row>
    <row r="40" spans="1:16" ht="39" customHeight="1" x14ac:dyDescent="0.15">
      <c r="A40" s="22"/>
      <c r="B40" s="35"/>
      <c r="C40" s="1132" t="s">
        <v>542</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543</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544</v>
      </c>
      <c r="D43" s="1134"/>
      <c r="E43" s="1135"/>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wZVcgzElJC7p4EQNZhf7VB0oXLA30FMs+1qNvyEKRq3pnwD8TsXVUfnxBNAIhxNXkvjGi6FB/fH7VEFlp0Lg==" saltValue="gVtrf6dzaHCBnm2DfYgG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704</v>
      </c>
      <c r="L45" s="58">
        <v>713</v>
      </c>
      <c r="M45" s="58">
        <v>728</v>
      </c>
      <c r="N45" s="58">
        <v>770</v>
      </c>
      <c r="O45" s="59">
        <v>768</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0</v>
      </c>
      <c r="L48" s="62">
        <v>0</v>
      </c>
      <c r="M48" s="62">
        <v>0</v>
      </c>
      <c r="N48" s="62" t="s">
        <v>487</v>
      </c>
      <c r="O48" s="63" t="s">
        <v>487</v>
      </c>
      <c r="P48" s="46"/>
      <c r="Q48" s="46"/>
      <c r="R48" s="46"/>
      <c r="S48" s="46"/>
      <c r="T48" s="46"/>
      <c r="U48" s="46"/>
    </row>
    <row r="49" spans="1:21" ht="30.75" customHeight="1" x14ac:dyDescent="0.15">
      <c r="A49" s="46"/>
      <c r="B49" s="1163"/>
      <c r="C49" s="1164"/>
      <c r="D49" s="60"/>
      <c r="E49" s="1140" t="s">
        <v>14</v>
      </c>
      <c r="F49" s="1140"/>
      <c r="G49" s="1140"/>
      <c r="H49" s="1140"/>
      <c r="I49" s="1140"/>
      <c r="J49" s="1141"/>
      <c r="K49" s="61">
        <v>59</v>
      </c>
      <c r="L49" s="62">
        <v>11</v>
      </c>
      <c r="M49" s="62">
        <v>13</v>
      </c>
      <c r="N49" s="62">
        <v>14</v>
      </c>
      <c r="O49" s="63">
        <v>14</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487</v>
      </c>
      <c r="L50" s="62" t="s">
        <v>487</v>
      </c>
      <c r="M50" s="62" t="s">
        <v>487</v>
      </c>
      <c r="N50" s="62" t="s">
        <v>487</v>
      </c>
      <c r="O50" s="63" t="s">
        <v>487</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635</v>
      </c>
      <c r="L52" s="62">
        <v>597</v>
      </c>
      <c r="M52" s="62">
        <v>599</v>
      </c>
      <c r="N52" s="62">
        <v>611</v>
      </c>
      <c r="O52" s="63">
        <v>597</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128</v>
      </c>
      <c r="L53" s="67">
        <v>127</v>
      </c>
      <c r="M53" s="67">
        <v>142</v>
      </c>
      <c r="N53" s="67">
        <v>173</v>
      </c>
      <c r="O53" s="68">
        <v>185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jhsYRd3y293HmL4l4TS7cfXsYGuAY0RFd+C6+i85qg90IxCXlJikuqHaukcqds/ZEIqXEJgwj3nKxtaKdHIRw==" saltValue="UVWw5emvl83JzPtQFM1fP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1" t="s">
        <v>30</v>
      </c>
      <c r="C41" s="1182"/>
      <c r="D41" s="103"/>
      <c r="E41" s="1183" t="s">
        <v>31</v>
      </c>
      <c r="F41" s="1183"/>
      <c r="G41" s="1183"/>
      <c r="H41" s="1184"/>
      <c r="I41" s="342">
        <v>7748</v>
      </c>
      <c r="J41" s="343">
        <v>7895</v>
      </c>
      <c r="K41" s="343">
        <v>7979</v>
      </c>
      <c r="L41" s="343">
        <v>7627</v>
      </c>
      <c r="M41" s="344">
        <v>7275</v>
      </c>
    </row>
    <row r="42" spans="2:13" ht="27.75" customHeight="1" x14ac:dyDescent="0.15">
      <c r="B42" s="1171"/>
      <c r="C42" s="1172"/>
      <c r="D42" s="104"/>
      <c r="E42" s="1175" t="s">
        <v>32</v>
      </c>
      <c r="F42" s="1175"/>
      <c r="G42" s="1175"/>
      <c r="H42" s="1176"/>
      <c r="I42" s="345" t="s">
        <v>487</v>
      </c>
      <c r="J42" s="346" t="s">
        <v>487</v>
      </c>
      <c r="K42" s="346" t="s">
        <v>487</v>
      </c>
      <c r="L42" s="346" t="s">
        <v>487</v>
      </c>
      <c r="M42" s="347" t="s">
        <v>487</v>
      </c>
    </row>
    <row r="43" spans="2:13" ht="27.75" customHeight="1" x14ac:dyDescent="0.15">
      <c r="B43" s="1171"/>
      <c r="C43" s="1172"/>
      <c r="D43" s="104"/>
      <c r="E43" s="1175" t="s">
        <v>33</v>
      </c>
      <c r="F43" s="1175"/>
      <c r="G43" s="1175"/>
      <c r="H43" s="1176"/>
      <c r="I43" s="345">
        <v>1</v>
      </c>
      <c r="J43" s="346">
        <v>0</v>
      </c>
      <c r="K43" s="346" t="s">
        <v>487</v>
      </c>
      <c r="L43" s="346" t="s">
        <v>487</v>
      </c>
      <c r="M43" s="347">
        <v>1</v>
      </c>
    </row>
    <row r="44" spans="2:13" ht="27.75" customHeight="1" x14ac:dyDescent="0.15">
      <c r="B44" s="1171"/>
      <c r="C44" s="1172"/>
      <c r="D44" s="104"/>
      <c r="E44" s="1175" t="s">
        <v>34</v>
      </c>
      <c r="F44" s="1175"/>
      <c r="G44" s="1175"/>
      <c r="H44" s="1176"/>
      <c r="I44" s="345">
        <v>137</v>
      </c>
      <c r="J44" s="346">
        <v>9</v>
      </c>
      <c r="K44" s="346">
        <v>8</v>
      </c>
      <c r="L44" s="346">
        <v>8</v>
      </c>
      <c r="M44" s="347">
        <v>8</v>
      </c>
    </row>
    <row r="45" spans="2:13" ht="27.75" customHeight="1" x14ac:dyDescent="0.15">
      <c r="B45" s="1171"/>
      <c r="C45" s="1172"/>
      <c r="D45" s="104"/>
      <c r="E45" s="1175" t="s">
        <v>35</v>
      </c>
      <c r="F45" s="1175"/>
      <c r="G45" s="1175"/>
      <c r="H45" s="1176"/>
      <c r="I45" s="345">
        <v>1563</v>
      </c>
      <c r="J45" s="346">
        <v>1328</v>
      </c>
      <c r="K45" s="346">
        <v>1442</v>
      </c>
      <c r="L45" s="346">
        <v>1463</v>
      </c>
      <c r="M45" s="347">
        <v>1606</v>
      </c>
    </row>
    <row r="46" spans="2:13" ht="27.75" customHeight="1" x14ac:dyDescent="0.15">
      <c r="B46" s="1171"/>
      <c r="C46" s="1172"/>
      <c r="D46" s="105"/>
      <c r="E46" s="1175" t="s">
        <v>36</v>
      </c>
      <c r="F46" s="1175"/>
      <c r="G46" s="1175"/>
      <c r="H46" s="1176"/>
      <c r="I46" s="345" t="s">
        <v>487</v>
      </c>
      <c r="J46" s="346" t="s">
        <v>487</v>
      </c>
      <c r="K46" s="346" t="s">
        <v>487</v>
      </c>
      <c r="L46" s="346" t="s">
        <v>487</v>
      </c>
      <c r="M46" s="347" t="s">
        <v>487</v>
      </c>
    </row>
    <row r="47" spans="2:13" ht="27.75" customHeight="1" x14ac:dyDescent="0.15">
      <c r="B47" s="1171"/>
      <c r="C47" s="1172"/>
      <c r="D47" s="106"/>
      <c r="E47" s="1185" t="s">
        <v>37</v>
      </c>
      <c r="F47" s="1186"/>
      <c r="G47" s="1186"/>
      <c r="H47" s="1187"/>
      <c r="I47" s="345" t="s">
        <v>487</v>
      </c>
      <c r="J47" s="346" t="s">
        <v>487</v>
      </c>
      <c r="K47" s="346" t="s">
        <v>487</v>
      </c>
      <c r="L47" s="346" t="s">
        <v>487</v>
      </c>
      <c r="M47" s="347" t="s">
        <v>487</v>
      </c>
    </row>
    <row r="48" spans="2:13" ht="27.75" customHeight="1" x14ac:dyDescent="0.15">
      <c r="B48" s="1171"/>
      <c r="C48" s="1172"/>
      <c r="D48" s="104"/>
      <c r="E48" s="1175" t="s">
        <v>38</v>
      </c>
      <c r="F48" s="1175"/>
      <c r="G48" s="1175"/>
      <c r="H48" s="1176"/>
      <c r="I48" s="345" t="s">
        <v>487</v>
      </c>
      <c r="J48" s="346" t="s">
        <v>487</v>
      </c>
      <c r="K48" s="346" t="s">
        <v>487</v>
      </c>
      <c r="L48" s="346" t="s">
        <v>487</v>
      </c>
      <c r="M48" s="347" t="s">
        <v>487</v>
      </c>
    </row>
    <row r="49" spans="2:13" ht="27.75" customHeight="1" x14ac:dyDescent="0.15">
      <c r="B49" s="1173"/>
      <c r="C49" s="1174"/>
      <c r="D49" s="104"/>
      <c r="E49" s="1175" t="s">
        <v>39</v>
      </c>
      <c r="F49" s="1175"/>
      <c r="G49" s="1175"/>
      <c r="H49" s="1176"/>
      <c r="I49" s="345" t="s">
        <v>487</v>
      </c>
      <c r="J49" s="346" t="s">
        <v>487</v>
      </c>
      <c r="K49" s="346" t="s">
        <v>487</v>
      </c>
      <c r="L49" s="346" t="s">
        <v>487</v>
      </c>
      <c r="M49" s="347" t="s">
        <v>487</v>
      </c>
    </row>
    <row r="50" spans="2:13" ht="27.75" customHeight="1" x14ac:dyDescent="0.15">
      <c r="B50" s="1169" t="s">
        <v>40</v>
      </c>
      <c r="C50" s="1170"/>
      <c r="D50" s="107"/>
      <c r="E50" s="1175" t="s">
        <v>41</v>
      </c>
      <c r="F50" s="1175"/>
      <c r="G50" s="1175"/>
      <c r="H50" s="1176"/>
      <c r="I50" s="345">
        <v>4182</v>
      </c>
      <c r="J50" s="346">
        <v>4154</v>
      </c>
      <c r="K50" s="346">
        <v>4911</v>
      </c>
      <c r="L50" s="346">
        <v>4954</v>
      </c>
      <c r="M50" s="347">
        <v>5342</v>
      </c>
    </row>
    <row r="51" spans="2:13" ht="27.75" customHeight="1" x14ac:dyDescent="0.15">
      <c r="B51" s="1171"/>
      <c r="C51" s="1172"/>
      <c r="D51" s="104"/>
      <c r="E51" s="1175" t="s">
        <v>42</v>
      </c>
      <c r="F51" s="1175"/>
      <c r="G51" s="1175"/>
      <c r="H51" s="1176"/>
      <c r="I51" s="345">
        <v>162</v>
      </c>
      <c r="J51" s="346">
        <v>143</v>
      </c>
      <c r="K51" s="346">
        <v>123</v>
      </c>
      <c r="L51" s="346">
        <v>116</v>
      </c>
      <c r="M51" s="347">
        <v>75</v>
      </c>
    </row>
    <row r="52" spans="2:13" ht="27.75" customHeight="1" x14ac:dyDescent="0.15">
      <c r="B52" s="1173"/>
      <c r="C52" s="1174"/>
      <c r="D52" s="104"/>
      <c r="E52" s="1175" t="s">
        <v>43</v>
      </c>
      <c r="F52" s="1175"/>
      <c r="G52" s="1175"/>
      <c r="H52" s="1176"/>
      <c r="I52" s="345">
        <v>6232</v>
      </c>
      <c r="J52" s="346">
        <v>6324</v>
      </c>
      <c r="K52" s="346">
        <v>6251</v>
      </c>
      <c r="L52" s="346">
        <v>6039</v>
      </c>
      <c r="M52" s="347">
        <v>5792</v>
      </c>
    </row>
    <row r="53" spans="2:13" ht="27.75" customHeight="1" thickBot="1" x14ac:dyDescent="0.2">
      <c r="B53" s="1177" t="s">
        <v>19</v>
      </c>
      <c r="C53" s="1178"/>
      <c r="D53" s="108"/>
      <c r="E53" s="1179" t="s">
        <v>44</v>
      </c>
      <c r="F53" s="1179"/>
      <c r="G53" s="1179"/>
      <c r="H53" s="1180"/>
      <c r="I53" s="348">
        <v>-1126</v>
      </c>
      <c r="J53" s="349">
        <v>-1389</v>
      </c>
      <c r="K53" s="349">
        <v>-1855</v>
      </c>
      <c r="L53" s="349">
        <v>-2010</v>
      </c>
      <c r="M53" s="350">
        <v>-2320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p1Tlj8xslgVW+wE8CzsKn6IXmwyz4p8ApTwtHIG/902NCfkECMVRyjAExTRRfGQ97bVcdHVI4Tt7sa/lRm+kg==" saltValue="gmTvGI7x9jyGCoPvswMmq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election activeCell="C58" sqref="C58:E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120">
        <v>986</v>
      </c>
      <c r="G55" s="120">
        <v>869</v>
      </c>
      <c r="H55" s="121">
        <v>986</v>
      </c>
    </row>
    <row r="56" spans="2:8" ht="52.5" customHeight="1" x14ac:dyDescent="0.15">
      <c r="B56" s="122"/>
      <c r="C56" s="1198" t="s">
        <v>47</v>
      </c>
      <c r="D56" s="1198"/>
      <c r="E56" s="1199"/>
      <c r="F56" s="123">
        <v>924</v>
      </c>
      <c r="G56" s="123">
        <v>852</v>
      </c>
      <c r="H56" s="124">
        <v>851</v>
      </c>
    </row>
    <row r="57" spans="2:8" ht="53.25" customHeight="1" x14ac:dyDescent="0.15">
      <c r="B57" s="122"/>
      <c r="C57" s="1200" t="s">
        <v>48</v>
      </c>
      <c r="D57" s="1200"/>
      <c r="E57" s="1201"/>
      <c r="F57" s="125">
        <v>2589</v>
      </c>
      <c r="G57" s="125">
        <v>2967</v>
      </c>
      <c r="H57" s="126">
        <v>3066</v>
      </c>
    </row>
    <row r="58" spans="2:8" ht="45.75" customHeight="1" x14ac:dyDescent="0.15">
      <c r="B58" s="127"/>
      <c r="C58" s="1188" t="s">
        <v>564</v>
      </c>
      <c r="D58" s="1189"/>
      <c r="E58" s="1190"/>
      <c r="F58" s="128">
        <v>530</v>
      </c>
      <c r="G58" s="128">
        <v>736</v>
      </c>
      <c r="H58" s="129">
        <v>832</v>
      </c>
    </row>
    <row r="59" spans="2:8" ht="45.75" customHeight="1" x14ac:dyDescent="0.15">
      <c r="B59" s="127"/>
      <c r="C59" s="1188" t="s">
        <v>565</v>
      </c>
      <c r="D59" s="1189"/>
      <c r="E59" s="1190"/>
      <c r="F59" s="128">
        <v>719</v>
      </c>
      <c r="G59" s="128">
        <v>698</v>
      </c>
      <c r="H59" s="129">
        <v>728</v>
      </c>
    </row>
    <row r="60" spans="2:8" ht="45.75" customHeight="1" x14ac:dyDescent="0.15">
      <c r="B60" s="127"/>
      <c r="C60" s="1188" t="s">
        <v>566</v>
      </c>
      <c r="D60" s="1189"/>
      <c r="E60" s="1190"/>
      <c r="F60" s="128">
        <v>320</v>
      </c>
      <c r="G60" s="128">
        <v>421</v>
      </c>
      <c r="H60" s="129">
        <v>544</v>
      </c>
    </row>
    <row r="61" spans="2:8" ht="45.75" customHeight="1" x14ac:dyDescent="0.15">
      <c r="B61" s="127"/>
      <c r="C61" s="1188" t="s">
        <v>567</v>
      </c>
      <c r="D61" s="1189"/>
      <c r="E61" s="1190"/>
      <c r="F61" s="128">
        <v>239</v>
      </c>
      <c r="G61" s="128">
        <v>206</v>
      </c>
      <c r="H61" s="129">
        <v>203</v>
      </c>
    </row>
    <row r="62" spans="2:8" ht="45.75" customHeight="1" thickBot="1" x14ac:dyDescent="0.2">
      <c r="B62" s="130"/>
      <c r="C62" s="1191" t="s">
        <v>568</v>
      </c>
      <c r="D62" s="1192"/>
      <c r="E62" s="1193"/>
      <c r="F62" s="131">
        <v>215</v>
      </c>
      <c r="G62" s="131">
        <v>200</v>
      </c>
      <c r="H62" s="132">
        <v>200</v>
      </c>
    </row>
    <row r="63" spans="2:8" ht="52.5" customHeight="1" thickBot="1" x14ac:dyDescent="0.2">
      <c r="B63" s="133"/>
      <c r="C63" s="1194" t="s">
        <v>49</v>
      </c>
      <c r="D63" s="1194"/>
      <c r="E63" s="1195"/>
      <c r="F63" s="134">
        <v>4499</v>
      </c>
      <c r="G63" s="134">
        <v>4688</v>
      </c>
      <c r="H63" s="135">
        <v>4903</v>
      </c>
    </row>
    <row r="64" spans="2:8" x14ac:dyDescent="0.15"/>
  </sheetData>
  <sheetProtection algorithmName="SHA-512" hashValue="npo0ZXdnqRZAifHYhjgLXol2NdRAlNFRfgDLxVsd/D8I9U7F5HMfAaMQVEvn/FeyNKq1oIXlmouPf1bt17YfxQ==" saltValue="1W2QDlzkG071S+Z1MFjw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9A66E7-74E1-4860-9CB9-551C1AF3A78B}">
  <sheetPr>
    <pageSetUpPr fitToPage="1"/>
  </sheetPr>
  <dimension ref="A1:DE85"/>
  <sheetViews>
    <sheetView showGridLines="0" topLeftCell="A38" zoomScale="55" zoomScaleNormal="55" zoomScaleSheetLayoutView="55" workbookViewId="0">
      <selection activeCell="BU16" sqref="BU16"/>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1202"/>
      <c r="B1" s="1203"/>
      <c r="DD1" s="255"/>
      <c r="DE1" s="255"/>
    </row>
    <row r="2" spans="1:109" ht="25.5" customHeight="1" x14ac:dyDescent="0.15">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15">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x14ac:dyDescent="0.15">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x14ac:dyDescent="0.15">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x14ac:dyDescent="0.15">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x14ac:dyDescent="0.15">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x14ac:dyDescent="0.15">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x14ac:dyDescent="0.15">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x14ac:dyDescent="0.15">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x14ac:dyDescent="0.15">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x14ac:dyDescent="0.15">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x14ac:dyDescent="0.15">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x14ac:dyDescent="0.15">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x14ac:dyDescent="0.15">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x14ac:dyDescent="0.15">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x14ac:dyDescent="0.15">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x14ac:dyDescent="0.15">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x14ac:dyDescent="0.15">
      <c r="DD19" s="255"/>
      <c r="DE19" s="255"/>
    </row>
    <row r="20" spans="1:109" x14ac:dyDescent="0.15">
      <c r="DD20" s="255"/>
      <c r="DE20" s="255"/>
    </row>
    <row r="21" spans="1:109" ht="17.25" customHeight="1" x14ac:dyDescent="0.15">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1207"/>
      <c r="DD40" s="1207"/>
      <c r="DE40" s="255"/>
    </row>
    <row r="41" spans="2:109" ht="17.25" x14ac:dyDescent="0.15">
      <c r="B41" s="256" t="s">
        <v>569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1208"/>
      <c r="I42" s="1209"/>
      <c r="J42" s="1209"/>
      <c r="K42" s="1209"/>
      <c r="AM42" s="1208"/>
      <c r="AN42" s="1208" t="s">
        <v>570</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15">
      <c r="B43" s="259"/>
      <c r="AN43" s="1210" t="s">
        <v>571</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x14ac:dyDescent="0.15">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x14ac:dyDescent="0.15">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x14ac:dyDescent="0.15">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x14ac:dyDescent="0.15">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x14ac:dyDescent="0.15">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x14ac:dyDescent="0.15">
      <c r="B49" s="259"/>
      <c r="AN49" s="255" t="s">
        <v>572</v>
      </c>
    </row>
    <row r="50" spans="1:109" x14ac:dyDescent="0.15">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526</v>
      </c>
      <c r="BQ50" s="1226"/>
      <c r="BR50" s="1226"/>
      <c r="BS50" s="1226"/>
      <c r="BT50" s="1226"/>
      <c r="BU50" s="1226"/>
      <c r="BV50" s="1226"/>
      <c r="BW50" s="1226"/>
      <c r="BX50" s="1226" t="s">
        <v>527</v>
      </c>
      <c r="BY50" s="1226"/>
      <c r="BZ50" s="1226"/>
      <c r="CA50" s="1226"/>
      <c r="CB50" s="1226"/>
      <c r="CC50" s="1226"/>
      <c r="CD50" s="1226"/>
      <c r="CE50" s="1226"/>
      <c r="CF50" s="1226" t="s">
        <v>528</v>
      </c>
      <c r="CG50" s="1226"/>
      <c r="CH50" s="1226"/>
      <c r="CI50" s="1226"/>
      <c r="CJ50" s="1226"/>
      <c r="CK50" s="1226"/>
      <c r="CL50" s="1226"/>
      <c r="CM50" s="1226"/>
      <c r="CN50" s="1226" t="s">
        <v>529</v>
      </c>
      <c r="CO50" s="1226"/>
      <c r="CP50" s="1226"/>
      <c r="CQ50" s="1226"/>
      <c r="CR50" s="1226"/>
      <c r="CS50" s="1226"/>
      <c r="CT50" s="1226"/>
      <c r="CU50" s="1226"/>
      <c r="CV50" s="1226" t="s">
        <v>530</v>
      </c>
      <c r="CW50" s="1226"/>
      <c r="CX50" s="1226"/>
      <c r="CY50" s="1226"/>
      <c r="CZ50" s="1226"/>
      <c r="DA50" s="1226"/>
      <c r="DB50" s="1226"/>
      <c r="DC50" s="1226"/>
    </row>
    <row r="51" spans="1:109" ht="13.5" customHeight="1" x14ac:dyDescent="0.15">
      <c r="B51" s="259"/>
      <c r="G51" s="1227"/>
      <c r="H51" s="1227"/>
      <c r="I51" s="1228"/>
      <c r="J51" s="1228"/>
      <c r="K51" s="1229"/>
      <c r="L51" s="1229"/>
      <c r="M51" s="1229"/>
      <c r="N51" s="1229"/>
      <c r="AM51" s="1219"/>
      <c r="AN51" s="1230" t="s">
        <v>573</v>
      </c>
      <c r="AO51" s="1230"/>
      <c r="AP51" s="1230"/>
      <c r="AQ51" s="1230"/>
      <c r="AR51" s="1230"/>
      <c r="AS51" s="1230"/>
      <c r="AT51" s="1230"/>
      <c r="AU51" s="1230"/>
      <c r="AV51" s="1230"/>
      <c r="AW51" s="1230"/>
      <c r="AX51" s="1230"/>
      <c r="AY51" s="1230"/>
      <c r="AZ51" s="1230"/>
      <c r="BA51" s="1230"/>
      <c r="BB51" s="1230" t="s">
        <v>574</v>
      </c>
      <c r="BC51" s="1230"/>
      <c r="BD51" s="1230"/>
      <c r="BE51" s="1230"/>
      <c r="BF51" s="1230"/>
      <c r="BG51" s="1230"/>
      <c r="BH51" s="1230"/>
      <c r="BI51" s="1230"/>
      <c r="BJ51" s="1230"/>
      <c r="BK51" s="1230"/>
      <c r="BL51" s="1230"/>
      <c r="BM51" s="1230"/>
      <c r="BN51" s="1230"/>
      <c r="BO51" s="1230"/>
      <c r="BP51" s="1231"/>
      <c r="BQ51" s="1231"/>
      <c r="BR51" s="1231"/>
      <c r="BS51" s="1231"/>
      <c r="BT51" s="1231"/>
      <c r="BU51" s="1231"/>
      <c r="BV51" s="1231"/>
      <c r="BW51" s="1231"/>
      <c r="BX51" s="1231"/>
      <c r="BY51" s="1231"/>
      <c r="BZ51" s="1231"/>
      <c r="CA51" s="1231"/>
      <c r="CB51" s="1231"/>
      <c r="CC51" s="1231"/>
      <c r="CD51" s="1231"/>
      <c r="CE51" s="1231"/>
      <c r="CF51" s="1231"/>
      <c r="CG51" s="1231"/>
      <c r="CH51" s="1231"/>
      <c r="CI51" s="1231"/>
      <c r="CJ51" s="1231"/>
      <c r="CK51" s="1231"/>
      <c r="CL51" s="1231"/>
      <c r="CM51" s="1231"/>
      <c r="CN51" s="1231"/>
      <c r="CO51" s="1231"/>
      <c r="CP51" s="1231"/>
      <c r="CQ51" s="1231"/>
      <c r="CR51" s="1231"/>
      <c r="CS51" s="1231"/>
      <c r="CT51" s="1231"/>
      <c r="CU51" s="1231"/>
      <c r="CV51" s="1231"/>
      <c r="CW51" s="1231"/>
      <c r="CX51" s="1231"/>
      <c r="CY51" s="1231"/>
      <c r="CZ51" s="1231"/>
      <c r="DA51" s="1231"/>
      <c r="DB51" s="1231"/>
      <c r="DC51" s="1231"/>
    </row>
    <row r="52" spans="1:109" x14ac:dyDescent="0.15">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x14ac:dyDescent="0.15">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575</v>
      </c>
      <c r="BC53" s="1230"/>
      <c r="BD53" s="1230"/>
      <c r="BE53" s="1230"/>
      <c r="BF53" s="1230"/>
      <c r="BG53" s="1230"/>
      <c r="BH53" s="1230"/>
      <c r="BI53" s="1230"/>
      <c r="BJ53" s="1230"/>
      <c r="BK53" s="1230"/>
      <c r="BL53" s="1230"/>
      <c r="BM53" s="1230"/>
      <c r="BN53" s="1230"/>
      <c r="BO53" s="1230"/>
      <c r="BP53" s="1231">
        <v>51.2</v>
      </c>
      <c r="BQ53" s="1231"/>
      <c r="BR53" s="1231"/>
      <c r="BS53" s="1231"/>
      <c r="BT53" s="1231"/>
      <c r="BU53" s="1231"/>
      <c r="BV53" s="1231"/>
      <c r="BW53" s="1231"/>
      <c r="BX53" s="1231">
        <v>52.9</v>
      </c>
      <c r="BY53" s="1231"/>
      <c r="BZ53" s="1231"/>
      <c r="CA53" s="1231"/>
      <c r="CB53" s="1231"/>
      <c r="CC53" s="1231"/>
      <c r="CD53" s="1231"/>
      <c r="CE53" s="1231"/>
      <c r="CF53" s="1231">
        <v>53.6</v>
      </c>
      <c r="CG53" s="1231"/>
      <c r="CH53" s="1231"/>
      <c r="CI53" s="1231"/>
      <c r="CJ53" s="1231"/>
      <c r="CK53" s="1231"/>
      <c r="CL53" s="1231"/>
      <c r="CM53" s="1231"/>
      <c r="CN53" s="1231">
        <v>55.4</v>
      </c>
      <c r="CO53" s="1231"/>
      <c r="CP53" s="1231"/>
      <c r="CQ53" s="1231"/>
      <c r="CR53" s="1231"/>
      <c r="CS53" s="1231"/>
      <c r="CT53" s="1231"/>
      <c r="CU53" s="1231"/>
      <c r="CV53" s="1231">
        <v>57.1</v>
      </c>
      <c r="CW53" s="1231"/>
      <c r="CX53" s="1231"/>
      <c r="CY53" s="1231"/>
      <c r="CZ53" s="1231"/>
      <c r="DA53" s="1231"/>
      <c r="DB53" s="1231"/>
      <c r="DC53" s="1231"/>
    </row>
    <row r="54" spans="1:109" x14ac:dyDescent="0.15">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x14ac:dyDescent="0.15">
      <c r="A55" s="1209"/>
      <c r="B55" s="259"/>
      <c r="G55" s="1220"/>
      <c r="H55" s="1220"/>
      <c r="I55" s="1220"/>
      <c r="J55" s="1220"/>
      <c r="K55" s="1229"/>
      <c r="L55" s="1229"/>
      <c r="M55" s="1229"/>
      <c r="N55" s="1229"/>
      <c r="AN55" s="1226" t="s">
        <v>576</v>
      </c>
      <c r="AO55" s="1226"/>
      <c r="AP55" s="1226"/>
      <c r="AQ55" s="1226"/>
      <c r="AR55" s="1226"/>
      <c r="AS55" s="1226"/>
      <c r="AT55" s="1226"/>
      <c r="AU55" s="1226"/>
      <c r="AV55" s="1226"/>
      <c r="AW55" s="1226"/>
      <c r="AX55" s="1226"/>
      <c r="AY55" s="1226"/>
      <c r="AZ55" s="1226"/>
      <c r="BA55" s="1226"/>
      <c r="BB55" s="1230" t="s">
        <v>574</v>
      </c>
      <c r="BC55" s="1230"/>
      <c r="BD55" s="1230"/>
      <c r="BE55" s="1230"/>
      <c r="BF55" s="1230"/>
      <c r="BG55" s="1230"/>
      <c r="BH55" s="1230"/>
      <c r="BI55" s="1230"/>
      <c r="BJ55" s="1230"/>
      <c r="BK55" s="1230"/>
      <c r="BL55" s="1230"/>
      <c r="BM55" s="1230"/>
      <c r="BN55" s="1230"/>
      <c r="BO55" s="1230"/>
      <c r="BP55" s="1231">
        <v>21.4</v>
      </c>
      <c r="BQ55" s="1231"/>
      <c r="BR55" s="1231"/>
      <c r="BS55" s="1231"/>
      <c r="BT55" s="1231"/>
      <c r="BU55" s="1231"/>
      <c r="BV55" s="1231"/>
      <c r="BW55" s="1231"/>
      <c r="BX55" s="1231">
        <v>13.7</v>
      </c>
      <c r="BY55" s="1231"/>
      <c r="BZ55" s="1231"/>
      <c r="CA55" s="1231"/>
      <c r="CB55" s="1231"/>
      <c r="CC55" s="1231"/>
      <c r="CD55" s="1231"/>
      <c r="CE55" s="1231"/>
      <c r="CF55" s="1231">
        <v>6.9</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x14ac:dyDescent="0.15">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x14ac:dyDescent="0.15">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575</v>
      </c>
      <c r="BC57" s="1230"/>
      <c r="BD57" s="1230"/>
      <c r="BE57" s="1230"/>
      <c r="BF57" s="1230"/>
      <c r="BG57" s="1230"/>
      <c r="BH57" s="1230"/>
      <c r="BI57" s="1230"/>
      <c r="BJ57" s="1230"/>
      <c r="BK57" s="1230"/>
      <c r="BL57" s="1230"/>
      <c r="BM57" s="1230"/>
      <c r="BN57" s="1230"/>
      <c r="BO57" s="1230"/>
      <c r="BP57" s="1231">
        <v>60.8</v>
      </c>
      <c r="BQ57" s="1231"/>
      <c r="BR57" s="1231"/>
      <c r="BS57" s="1231"/>
      <c r="BT57" s="1231"/>
      <c r="BU57" s="1231"/>
      <c r="BV57" s="1231"/>
      <c r="BW57" s="1231"/>
      <c r="BX57" s="1231">
        <v>62</v>
      </c>
      <c r="BY57" s="1231"/>
      <c r="BZ57" s="1231"/>
      <c r="CA57" s="1231"/>
      <c r="CB57" s="1231"/>
      <c r="CC57" s="1231"/>
      <c r="CD57" s="1231"/>
      <c r="CE57" s="1231"/>
      <c r="CF57" s="1231">
        <v>62.9</v>
      </c>
      <c r="CG57" s="1231"/>
      <c r="CH57" s="1231"/>
      <c r="CI57" s="1231"/>
      <c r="CJ57" s="1231"/>
      <c r="CK57" s="1231"/>
      <c r="CL57" s="1231"/>
      <c r="CM57" s="1231"/>
      <c r="CN57" s="1231">
        <v>63.3</v>
      </c>
      <c r="CO57" s="1231"/>
      <c r="CP57" s="1231"/>
      <c r="CQ57" s="1231"/>
      <c r="CR57" s="1231"/>
      <c r="CS57" s="1231"/>
      <c r="CT57" s="1231"/>
      <c r="CU57" s="1231"/>
      <c r="CV57" s="1231">
        <v>64.400000000000006</v>
      </c>
      <c r="CW57" s="1231"/>
      <c r="CX57" s="1231"/>
      <c r="CY57" s="1231"/>
      <c r="CZ57" s="1231"/>
      <c r="DA57" s="1231"/>
      <c r="DB57" s="1231"/>
      <c r="DC57" s="1231"/>
      <c r="DD57" s="1234"/>
      <c r="DE57" s="1232"/>
    </row>
    <row r="58" spans="1:109" s="1209" customFormat="1" x14ac:dyDescent="0.15">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x14ac:dyDescent="0.15">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x14ac:dyDescent="0.15">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x14ac:dyDescent="0.15">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x14ac:dyDescent="0.15">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7.25" x14ac:dyDescent="0.15">
      <c r="B63" s="312" t="s">
        <v>577</v>
      </c>
    </row>
    <row r="64" spans="1:109" x14ac:dyDescent="0.15">
      <c r="B64" s="259"/>
      <c r="G64" s="1208"/>
      <c r="I64" s="1240"/>
      <c r="J64" s="1240"/>
      <c r="K64" s="1240"/>
      <c r="L64" s="1240"/>
      <c r="M64" s="1240"/>
      <c r="N64" s="1241"/>
      <c r="AM64" s="1208"/>
      <c r="AN64" s="1208" t="s">
        <v>570</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x14ac:dyDescent="0.15">
      <c r="B65" s="259"/>
      <c r="AN65" s="1210" t="s">
        <v>578</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x14ac:dyDescent="0.15">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x14ac:dyDescent="0.15">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x14ac:dyDescent="0.15">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x14ac:dyDescent="0.15">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x14ac:dyDescent="0.15">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x14ac:dyDescent="0.15">
      <c r="B71" s="259"/>
      <c r="G71" s="1245"/>
      <c r="I71" s="1246"/>
      <c r="J71" s="1243"/>
      <c r="K71" s="1243"/>
      <c r="L71" s="1244"/>
      <c r="M71" s="1243"/>
      <c r="N71" s="1244"/>
      <c r="AM71" s="1245"/>
      <c r="AN71" s="255" t="s">
        <v>572</v>
      </c>
    </row>
    <row r="72" spans="2:107" x14ac:dyDescent="0.15">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526</v>
      </c>
      <c r="BQ72" s="1226"/>
      <c r="BR72" s="1226"/>
      <c r="BS72" s="1226"/>
      <c r="BT72" s="1226"/>
      <c r="BU72" s="1226"/>
      <c r="BV72" s="1226"/>
      <c r="BW72" s="1226"/>
      <c r="BX72" s="1226" t="s">
        <v>527</v>
      </c>
      <c r="BY72" s="1226"/>
      <c r="BZ72" s="1226"/>
      <c r="CA72" s="1226"/>
      <c r="CB72" s="1226"/>
      <c r="CC72" s="1226"/>
      <c r="CD72" s="1226"/>
      <c r="CE72" s="1226"/>
      <c r="CF72" s="1226" t="s">
        <v>528</v>
      </c>
      <c r="CG72" s="1226"/>
      <c r="CH72" s="1226"/>
      <c r="CI72" s="1226"/>
      <c r="CJ72" s="1226"/>
      <c r="CK72" s="1226"/>
      <c r="CL72" s="1226"/>
      <c r="CM72" s="1226"/>
      <c r="CN72" s="1226" t="s">
        <v>529</v>
      </c>
      <c r="CO72" s="1226"/>
      <c r="CP72" s="1226"/>
      <c r="CQ72" s="1226"/>
      <c r="CR72" s="1226"/>
      <c r="CS72" s="1226"/>
      <c r="CT72" s="1226"/>
      <c r="CU72" s="1226"/>
      <c r="CV72" s="1226" t="s">
        <v>530</v>
      </c>
      <c r="CW72" s="1226"/>
      <c r="CX72" s="1226"/>
      <c r="CY72" s="1226"/>
      <c r="CZ72" s="1226"/>
      <c r="DA72" s="1226"/>
      <c r="DB72" s="1226"/>
      <c r="DC72" s="1226"/>
    </row>
    <row r="73" spans="2:107" x14ac:dyDescent="0.15">
      <c r="B73" s="259"/>
      <c r="G73" s="1227"/>
      <c r="H73" s="1227"/>
      <c r="I73" s="1227"/>
      <c r="J73" s="1227"/>
      <c r="K73" s="1247"/>
      <c r="L73" s="1247"/>
      <c r="M73" s="1247"/>
      <c r="N73" s="1247"/>
      <c r="AM73" s="1219"/>
      <c r="AN73" s="1230" t="s">
        <v>573</v>
      </c>
      <c r="AO73" s="1230"/>
      <c r="AP73" s="1230"/>
      <c r="AQ73" s="1230"/>
      <c r="AR73" s="1230"/>
      <c r="AS73" s="1230"/>
      <c r="AT73" s="1230"/>
      <c r="AU73" s="1230"/>
      <c r="AV73" s="1230"/>
      <c r="AW73" s="1230"/>
      <c r="AX73" s="1230"/>
      <c r="AY73" s="1230"/>
      <c r="AZ73" s="1230"/>
      <c r="BA73" s="1230"/>
      <c r="BB73" s="1230" t="s">
        <v>574</v>
      </c>
      <c r="BC73" s="1230"/>
      <c r="BD73" s="1230"/>
      <c r="BE73" s="1230"/>
      <c r="BF73" s="1230"/>
      <c r="BG73" s="1230"/>
      <c r="BH73" s="1230"/>
      <c r="BI73" s="1230"/>
      <c r="BJ73" s="1230"/>
      <c r="BK73" s="1230"/>
      <c r="BL73" s="1230"/>
      <c r="BM73" s="1230"/>
      <c r="BN73" s="1230"/>
      <c r="BO73" s="1230"/>
      <c r="BP73" s="1231"/>
      <c r="BQ73" s="1231"/>
      <c r="BR73" s="1231"/>
      <c r="BS73" s="1231"/>
      <c r="BT73" s="1231"/>
      <c r="BU73" s="1231"/>
      <c r="BV73" s="1231"/>
      <c r="BW73" s="1231"/>
      <c r="BX73" s="1231"/>
      <c r="BY73" s="1231"/>
      <c r="BZ73" s="1231"/>
      <c r="CA73" s="1231"/>
      <c r="CB73" s="1231"/>
      <c r="CC73" s="1231"/>
      <c r="CD73" s="1231"/>
      <c r="CE73" s="1231"/>
      <c r="CF73" s="1231"/>
      <c r="CG73" s="1231"/>
      <c r="CH73" s="1231"/>
      <c r="CI73" s="1231"/>
      <c r="CJ73" s="1231"/>
      <c r="CK73" s="1231"/>
      <c r="CL73" s="1231"/>
      <c r="CM73" s="1231"/>
      <c r="CN73" s="1231"/>
      <c r="CO73" s="1231"/>
      <c r="CP73" s="1231"/>
      <c r="CQ73" s="1231"/>
      <c r="CR73" s="1231"/>
      <c r="CS73" s="1231"/>
      <c r="CT73" s="1231"/>
      <c r="CU73" s="1231"/>
      <c r="CV73" s="1231"/>
      <c r="CW73" s="1231"/>
      <c r="CX73" s="1231"/>
      <c r="CY73" s="1231"/>
      <c r="CZ73" s="1231"/>
      <c r="DA73" s="1231"/>
      <c r="DB73" s="1231"/>
      <c r="DC73" s="1231"/>
    </row>
    <row r="74" spans="2:107" x14ac:dyDescent="0.15">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x14ac:dyDescent="0.15">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579</v>
      </c>
      <c r="BC75" s="1230"/>
      <c r="BD75" s="1230"/>
      <c r="BE75" s="1230"/>
      <c r="BF75" s="1230"/>
      <c r="BG75" s="1230"/>
      <c r="BH75" s="1230"/>
      <c r="BI75" s="1230"/>
      <c r="BJ75" s="1230"/>
      <c r="BK75" s="1230"/>
      <c r="BL75" s="1230"/>
      <c r="BM75" s="1230"/>
      <c r="BN75" s="1230"/>
      <c r="BO75" s="1230"/>
      <c r="BP75" s="1231">
        <v>2.8</v>
      </c>
      <c r="BQ75" s="1231"/>
      <c r="BR75" s="1231"/>
      <c r="BS75" s="1231"/>
      <c r="BT75" s="1231"/>
      <c r="BU75" s="1231"/>
      <c r="BV75" s="1231"/>
      <c r="BW75" s="1231"/>
      <c r="BX75" s="1231">
        <v>2.9</v>
      </c>
      <c r="BY75" s="1231"/>
      <c r="BZ75" s="1231"/>
      <c r="CA75" s="1231"/>
      <c r="CB75" s="1231"/>
      <c r="CC75" s="1231"/>
      <c r="CD75" s="1231"/>
      <c r="CE75" s="1231"/>
      <c r="CF75" s="1231">
        <v>2.9</v>
      </c>
      <c r="CG75" s="1231"/>
      <c r="CH75" s="1231"/>
      <c r="CI75" s="1231"/>
      <c r="CJ75" s="1231"/>
      <c r="CK75" s="1231"/>
      <c r="CL75" s="1231"/>
      <c r="CM75" s="1231"/>
      <c r="CN75" s="1231">
        <v>3.1</v>
      </c>
      <c r="CO75" s="1231"/>
      <c r="CP75" s="1231"/>
      <c r="CQ75" s="1231"/>
      <c r="CR75" s="1231"/>
      <c r="CS75" s="1231"/>
      <c r="CT75" s="1231"/>
      <c r="CU75" s="1231"/>
      <c r="CV75" s="1231">
        <v>3.5</v>
      </c>
      <c r="CW75" s="1231"/>
      <c r="CX75" s="1231"/>
      <c r="CY75" s="1231"/>
      <c r="CZ75" s="1231"/>
      <c r="DA75" s="1231"/>
      <c r="DB75" s="1231"/>
      <c r="DC75" s="1231"/>
    </row>
    <row r="76" spans="2:107" x14ac:dyDescent="0.15">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x14ac:dyDescent="0.15">
      <c r="B77" s="259"/>
      <c r="G77" s="1220"/>
      <c r="H77" s="1220"/>
      <c r="I77" s="1220"/>
      <c r="J77" s="1220"/>
      <c r="K77" s="1247"/>
      <c r="L77" s="1247"/>
      <c r="M77" s="1247"/>
      <c r="N77" s="1247"/>
      <c r="AN77" s="1226" t="s">
        <v>576</v>
      </c>
      <c r="AO77" s="1226"/>
      <c r="AP77" s="1226"/>
      <c r="AQ77" s="1226"/>
      <c r="AR77" s="1226"/>
      <c r="AS77" s="1226"/>
      <c r="AT77" s="1226"/>
      <c r="AU77" s="1226"/>
      <c r="AV77" s="1226"/>
      <c r="AW77" s="1226"/>
      <c r="AX77" s="1226"/>
      <c r="AY77" s="1226"/>
      <c r="AZ77" s="1226"/>
      <c r="BA77" s="1226"/>
      <c r="BB77" s="1230" t="s">
        <v>574</v>
      </c>
      <c r="BC77" s="1230"/>
      <c r="BD77" s="1230"/>
      <c r="BE77" s="1230"/>
      <c r="BF77" s="1230"/>
      <c r="BG77" s="1230"/>
      <c r="BH77" s="1230"/>
      <c r="BI77" s="1230"/>
      <c r="BJ77" s="1230"/>
      <c r="BK77" s="1230"/>
      <c r="BL77" s="1230"/>
      <c r="BM77" s="1230"/>
      <c r="BN77" s="1230"/>
      <c r="BO77" s="1230"/>
      <c r="BP77" s="1231">
        <v>21.4</v>
      </c>
      <c r="BQ77" s="1231"/>
      <c r="BR77" s="1231"/>
      <c r="BS77" s="1231"/>
      <c r="BT77" s="1231"/>
      <c r="BU77" s="1231"/>
      <c r="BV77" s="1231"/>
      <c r="BW77" s="1231"/>
      <c r="BX77" s="1231">
        <v>13.7</v>
      </c>
      <c r="BY77" s="1231"/>
      <c r="BZ77" s="1231"/>
      <c r="CA77" s="1231"/>
      <c r="CB77" s="1231"/>
      <c r="CC77" s="1231"/>
      <c r="CD77" s="1231"/>
      <c r="CE77" s="1231"/>
      <c r="CF77" s="1231">
        <v>6.9</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x14ac:dyDescent="0.15">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x14ac:dyDescent="0.15">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579</v>
      </c>
      <c r="BC79" s="1230"/>
      <c r="BD79" s="1230"/>
      <c r="BE79" s="1230"/>
      <c r="BF79" s="1230"/>
      <c r="BG79" s="1230"/>
      <c r="BH79" s="1230"/>
      <c r="BI79" s="1230"/>
      <c r="BJ79" s="1230"/>
      <c r="BK79" s="1230"/>
      <c r="BL79" s="1230"/>
      <c r="BM79" s="1230"/>
      <c r="BN79" s="1230"/>
      <c r="BO79" s="1230"/>
      <c r="BP79" s="1231">
        <v>7.7</v>
      </c>
      <c r="BQ79" s="1231"/>
      <c r="BR79" s="1231"/>
      <c r="BS79" s="1231"/>
      <c r="BT79" s="1231"/>
      <c r="BU79" s="1231"/>
      <c r="BV79" s="1231"/>
      <c r="BW79" s="1231"/>
      <c r="BX79" s="1231">
        <v>7.9</v>
      </c>
      <c r="BY79" s="1231"/>
      <c r="BZ79" s="1231"/>
      <c r="CA79" s="1231"/>
      <c r="CB79" s="1231"/>
      <c r="CC79" s="1231"/>
      <c r="CD79" s="1231"/>
      <c r="CE79" s="1231"/>
      <c r="CF79" s="1231">
        <v>8</v>
      </c>
      <c r="CG79" s="1231"/>
      <c r="CH79" s="1231"/>
      <c r="CI79" s="1231"/>
      <c r="CJ79" s="1231"/>
      <c r="CK79" s="1231"/>
      <c r="CL79" s="1231"/>
      <c r="CM79" s="1231"/>
      <c r="CN79" s="1231">
        <v>8</v>
      </c>
      <c r="CO79" s="1231"/>
      <c r="CP79" s="1231"/>
      <c r="CQ79" s="1231"/>
      <c r="CR79" s="1231"/>
      <c r="CS79" s="1231"/>
      <c r="CT79" s="1231"/>
      <c r="CU79" s="1231"/>
      <c r="CV79" s="1231">
        <v>8.1</v>
      </c>
      <c r="CW79" s="1231"/>
      <c r="CX79" s="1231"/>
      <c r="CY79" s="1231"/>
      <c r="CZ79" s="1231"/>
      <c r="DA79" s="1231"/>
      <c r="DB79" s="1231"/>
      <c r="DC79" s="1231"/>
    </row>
    <row r="80" spans="2:107" x14ac:dyDescent="0.15">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x14ac:dyDescent="0.15">
      <c r="B81" s="259"/>
    </row>
    <row r="82" spans="2:109" ht="17.25" x14ac:dyDescent="0.15">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dR4AvdkMkFX56C/j1kN0OF8ZC47n3uRIprW5jwGME7gtROnr2t+whnGUigMIkbeTOjy4pAxOHM5A34ihhmG5TQ==" saltValue="k7pFW6qVmtCRZRm2rjD7y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F9373-647D-4B6E-9537-A4EB25DC95E5}">
  <sheetPr>
    <pageSetUpPr fitToPage="1"/>
  </sheetPr>
  <dimension ref="A1:DR125"/>
  <sheetViews>
    <sheetView showGridLines="0" topLeftCell="A91" zoomScaleNormal="100" zoomScaleSheetLayoutView="70" workbookViewId="0">
      <selection activeCell="BU16" sqref="BU16"/>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wXMhD7cy/5gnkynj3fvOSpkLe5ATa1Xw1ywdKrhhHIQ7giSg7G+cyNM5swM/WtX2XF8JUfKbfipjwrvFpSjU4A==" saltValue="vlMPZDBObmGwaaAA2N1oH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89C7E-7E5E-4EB2-BC74-D077E127B0B2}">
  <sheetPr>
    <pageSetUpPr fitToPage="1"/>
  </sheetPr>
  <dimension ref="A1:DR125"/>
  <sheetViews>
    <sheetView showGridLines="0" topLeftCell="A82" zoomScaleNormal="100" zoomScaleSheetLayoutView="55" workbookViewId="0">
      <selection activeCell="BU16" sqref="BU16"/>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476</v>
      </c>
    </row>
  </sheetData>
  <sheetProtection algorithmName="SHA-512" hashValue="eUIUvr5cJqPjq2mRH8h5VDL2TCujYT5asZnO4y4YHZZ52qM1mP/cYRafysHIdSAqoXsSd93T5lq7KzOqziT77g==" saltValue="/ZUmkBeo/O0gOOEQDfDRc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92235</v>
      </c>
      <c r="E3" s="154"/>
      <c r="F3" s="155">
        <v>87464</v>
      </c>
      <c r="G3" s="156"/>
      <c r="H3" s="157"/>
    </row>
    <row r="4" spans="1:8" x14ac:dyDescent="0.15">
      <c r="A4" s="158"/>
      <c r="B4" s="159"/>
      <c r="C4" s="160"/>
      <c r="D4" s="161">
        <v>37613</v>
      </c>
      <c r="E4" s="162"/>
      <c r="F4" s="163">
        <v>47479</v>
      </c>
      <c r="G4" s="164"/>
      <c r="H4" s="165"/>
    </row>
    <row r="5" spans="1:8" x14ac:dyDescent="0.15">
      <c r="A5" s="146" t="s">
        <v>520</v>
      </c>
      <c r="B5" s="151"/>
      <c r="C5" s="152"/>
      <c r="D5" s="153">
        <v>85477</v>
      </c>
      <c r="E5" s="154"/>
      <c r="F5" s="155">
        <v>117234</v>
      </c>
      <c r="G5" s="156"/>
      <c r="H5" s="157"/>
    </row>
    <row r="6" spans="1:8" x14ac:dyDescent="0.15">
      <c r="A6" s="158"/>
      <c r="B6" s="159"/>
      <c r="C6" s="160"/>
      <c r="D6" s="161">
        <v>36264</v>
      </c>
      <c r="E6" s="162"/>
      <c r="F6" s="163">
        <v>59796</v>
      </c>
      <c r="G6" s="164"/>
      <c r="H6" s="165"/>
    </row>
    <row r="7" spans="1:8" x14ac:dyDescent="0.15">
      <c r="A7" s="146" t="s">
        <v>521</v>
      </c>
      <c r="B7" s="151"/>
      <c r="C7" s="152"/>
      <c r="D7" s="153">
        <v>91903</v>
      </c>
      <c r="E7" s="154"/>
      <c r="F7" s="155">
        <v>97758</v>
      </c>
      <c r="G7" s="156"/>
      <c r="H7" s="157"/>
    </row>
    <row r="8" spans="1:8" x14ac:dyDescent="0.15">
      <c r="A8" s="158"/>
      <c r="B8" s="159"/>
      <c r="C8" s="160"/>
      <c r="D8" s="161">
        <v>44693</v>
      </c>
      <c r="E8" s="162"/>
      <c r="F8" s="163">
        <v>45946</v>
      </c>
      <c r="G8" s="164"/>
      <c r="H8" s="165"/>
    </row>
    <row r="9" spans="1:8" x14ac:dyDescent="0.15">
      <c r="A9" s="146" t="s">
        <v>522</v>
      </c>
      <c r="B9" s="151"/>
      <c r="C9" s="152"/>
      <c r="D9" s="153">
        <v>63566</v>
      </c>
      <c r="E9" s="154"/>
      <c r="F9" s="155">
        <v>91338</v>
      </c>
      <c r="G9" s="156"/>
      <c r="H9" s="157"/>
    </row>
    <row r="10" spans="1:8" x14ac:dyDescent="0.15">
      <c r="A10" s="158"/>
      <c r="B10" s="159"/>
      <c r="C10" s="160"/>
      <c r="D10" s="161">
        <v>26164</v>
      </c>
      <c r="E10" s="162"/>
      <c r="F10" s="163">
        <v>43989</v>
      </c>
      <c r="G10" s="164"/>
      <c r="H10" s="165"/>
    </row>
    <row r="11" spans="1:8" x14ac:dyDescent="0.15">
      <c r="A11" s="146" t="s">
        <v>523</v>
      </c>
      <c r="B11" s="151"/>
      <c r="C11" s="152"/>
      <c r="D11" s="153">
        <v>72952</v>
      </c>
      <c r="E11" s="154"/>
      <c r="F11" s="155">
        <v>103975</v>
      </c>
      <c r="G11" s="156"/>
      <c r="H11" s="157"/>
    </row>
    <row r="12" spans="1:8" x14ac:dyDescent="0.15">
      <c r="A12" s="158"/>
      <c r="B12" s="159"/>
      <c r="C12" s="166"/>
      <c r="D12" s="161">
        <v>34124</v>
      </c>
      <c r="E12" s="162"/>
      <c r="F12" s="163">
        <v>52698</v>
      </c>
      <c r="G12" s="164"/>
      <c r="H12" s="165"/>
    </row>
    <row r="13" spans="1:8" x14ac:dyDescent="0.15">
      <c r="A13" s="146"/>
      <c r="B13" s="151"/>
      <c r="C13" s="152"/>
      <c r="D13" s="153">
        <v>81227</v>
      </c>
      <c r="E13" s="154"/>
      <c r="F13" s="155">
        <v>99554</v>
      </c>
      <c r="G13" s="167"/>
      <c r="H13" s="157"/>
    </row>
    <row r="14" spans="1:8" x14ac:dyDescent="0.15">
      <c r="A14" s="158"/>
      <c r="B14" s="159"/>
      <c r="C14" s="160"/>
      <c r="D14" s="161">
        <v>35772</v>
      </c>
      <c r="E14" s="162"/>
      <c r="F14" s="163">
        <v>49982</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10.68</v>
      </c>
      <c r="C19" s="168">
        <f>ROUND(VALUE(SUBSTITUTE(実質収支比率等に係る経年分析!G$48,"▲","-")),2)</f>
        <v>10.78</v>
      </c>
      <c r="D19" s="168">
        <f>ROUND(VALUE(SUBSTITUTE(実質収支比率等に係る経年分析!H$48,"▲","-")),2)</f>
        <v>5.3</v>
      </c>
      <c r="E19" s="168">
        <f>ROUND(VALUE(SUBSTITUTE(実質収支比率等に係る経年分析!I$48,"▲","-")),2)</f>
        <v>8.92</v>
      </c>
      <c r="F19" s="168">
        <f>ROUND(VALUE(SUBSTITUTE(実質収支比率等に係る経年分析!J$48,"▲","-")),2)</f>
        <v>5.93</v>
      </c>
    </row>
    <row r="20" spans="1:11" x14ac:dyDescent="0.15">
      <c r="A20" s="168" t="s">
        <v>53</v>
      </c>
      <c r="B20" s="168">
        <f>ROUND(VALUE(SUBSTITUTE(実質収支比率等に係る経年分析!F$47,"▲","-")),2)</f>
        <v>18.72</v>
      </c>
      <c r="C20" s="168">
        <f>ROUND(VALUE(SUBSTITUTE(実質収支比率等に係る経年分析!G$47,"▲","-")),2)</f>
        <v>17.05</v>
      </c>
      <c r="D20" s="168">
        <f>ROUND(VALUE(SUBSTITUTE(実質収支比率等に係る経年分析!H$47,"▲","-")),2)</f>
        <v>18.05</v>
      </c>
      <c r="E20" s="168">
        <f>ROUND(VALUE(SUBSTITUTE(実質収支比率等に係る経年分析!I$47,"▲","-")),2)</f>
        <v>16.37</v>
      </c>
      <c r="F20" s="168">
        <f>ROUND(VALUE(SUBSTITUTE(実質収支比率等に係る経年分析!J$47,"▲","-")),2)</f>
        <v>18.420000000000002</v>
      </c>
    </row>
    <row r="21" spans="1:11" x14ac:dyDescent="0.15">
      <c r="A21" s="168" t="s">
        <v>54</v>
      </c>
      <c r="B21" s="168">
        <f>IF(ISNUMBER(VALUE(SUBSTITUTE(実質収支比率等に係る経年分析!F$49,"▲","-"))),ROUND(VALUE(SUBSTITUTE(実質収支比率等に係る経年分析!F$49,"▲","-")),2),NA())</f>
        <v>-1.1299999999999999</v>
      </c>
      <c r="C21" s="168">
        <f>IF(ISNUMBER(VALUE(SUBSTITUTE(実質収支比率等に係る経年分析!G$49,"▲","-"))),ROUND(VALUE(SUBSTITUTE(実質収支比率等に係る経年分析!G$49,"▲","-")),2),NA())</f>
        <v>-5.9</v>
      </c>
      <c r="D21" s="168">
        <f>IF(ISNUMBER(VALUE(SUBSTITUTE(実質収支比率等に係る経年分析!H$49,"▲","-"))),ROUND(VALUE(SUBSTITUTE(実質収支比率等に係る経年分析!H$49,"▲","-")),2),NA())</f>
        <v>-7.65</v>
      </c>
      <c r="E21" s="168">
        <f>IF(ISNUMBER(VALUE(SUBSTITUTE(実質収支比率等に係る経年分析!I$49,"▲","-"))),ROUND(VALUE(SUBSTITUTE(実質収支比率等に係る経年分析!I$49,"▲","-")),2),NA())</f>
        <v>-1.49</v>
      </c>
      <c r="F21" s="168">
        <f>IF(ISNUMBER(VALUE(SUBSTITUTE(実質収支比率等に係る経年分析!J$49,"▲","-"))),ROUND(VALUE(SUBSTITUTE(実質収支比率等に係る経年分析!J$49,"▲","-")),2),NA())</f>
        <v>-5.17</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住宅新築資金等貸付事業特別会計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簡易水道特別会計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後期高齢者医療事業特別会計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0.01</v>
      </c>
    </row>
    <row r="33" spans="1:16" x14ac:dyDescent="0.15">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0.45</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0.79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1.1299999999999999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0.35</v>
      </c>
    </row>
    <row r="34" spans="1:16" x14ac:dyDescent="0.15">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1.03</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0.73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0.76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2.44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2.63</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10.67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10.77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8.92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5.92</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5.55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5.61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6.13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6.57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6.49</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635</v>
      </c>
      <c r="E42" s="170"/>
      <c r="F42" s="170"/>
      <c r="G42" s="170">
        <f>'実質公債費比率（分子）の構造'!L$52</f>
        <v>597</v>
      </c>
      <c r="H42" s="170"/>
      <c r="I42" s="170"/>
      <c r="J42" s="170">
        <f>'実質公債費比率（分子）の構造'!M$52</f>
        <v>599</v>
      </c>
      <c r="K42" s="170"/>
      <c r="L42" s="170"/>
      <c r="M42" s="170">
        <f>'実質公債費比率（分子）の構造'!N$52</f>
        <v>611</v>
      </c>
      <c r="N42" s="170"/>
      <c r="O42" s="170"/>
      <c r="P42" s="170">
        <f>'実質公債費比率（分子）の構造'!O$52</f>
        <v>597</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f>'実質公債費比率（分子）の構造'!K$49</f>
        <v>59</v>
      </c>
      <c r="C45" s="170"/>
      <c r="D45" s="170"/>
      <c r="E45" s="170">
        <f>'実質公債費比率（分子）の構造'!L$49</f>
        <v>11</v>
      </c>
      <c r="F45" s="170"/>
      <c r="G45" s="170"/>
      <c r="H45" s="170">
        <f>'実質公債費比率（分子）の構造'!M$49</f>
        <v>13</v>
      </c>
      <c r="I45" s="170"/>
      <c r="J45" s="170"/>
      <c r="K45" s="170">
        <f>'実質公債費比率（分子）の構造'!N$49</f>
        <v>14</v>
      </c>
      <c r="L45" s="170"/>
      <c r="M45" s="170"/>
      <c r="N45" s="170">
        <f>'実質公債費比率（分子）の構造'!O$49</f>
        <v>14</v>
      </c>
      <c r="O45" s="170"/>
      <c r="P45" s="170"/>
    </row>
    <row r="46" spans="1:16" x14ac:dyDescent="0.15">
      <c r="A46" s="170" t="s">
        <v>64</v>
      </c>
      <c r="B46" s="170">
        <f>'実質公債費比率（分子）の構造'!K$48</f>
        <v>0</v>
      </c>
      <c r="C46" s="170"/>
      <c r="D46" s="170"/>
      <c r="E46" s="170">
        <f>'実質公債費比率（分子）の構造'!L$48</f>
        <v>0</v>
      </c>
      <c r="F46" s="170"/>
      <c r="G46" s="170"/>
      <c r="H46" s="170">
        <f>'実質公債費比率（分子）の構造'!M$48</f>
        <v>0</v>
      </c>
      <c r="I46" s="170"/>
      <c r="J46" s="170"/>
      <c r="K46" s="170" t="str">
        <f>'実質公債費比率（分子）の構造'!N$48</f>
        <v>-</v>
      </c>
      <c r="L46" s="170"/>
      <c r="M46" s="170"/>
      <c r="N46" s="170" t="str">
        <f>'実質公債費比率（分子）の構造'!O$48</f>
        <v>-</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704</v>
      </c>
      <c r="C49" s="170"/>
      <c r="D49" s="170"/>
      <c r="E49" s="170">
        <f>'実質公債費比率（分子）の構造'!L$45</f>
        <v>713</v>
      </c>
      <c r="F49" s="170"/>
      <c r="G49" s="170"/>
      <c r="H49" s="170">
        <f>'実質公債費比率（分子）の構造'!M$45</f>
        <v>728</v>
      </c>
      <c r="I49" s="170"/>
      <c r="J49" s="170"/>
      <c r="K49" s="170">
        <f>'実質公債費比率（分子）の構造'!N$45</f>
        <v>770</v>
      </c>
      <c r="L49" s="170"/>
      <c r="M49" s="170"/>
      <c r="N49" s="170">
        <f>'実質公債費比率（分子）の構造'!O$45</f>
        <v>768</v>
      </c>
      <c r="O49" s="170"/>
      <c r="P49" s="170"/>
    </row>
    <row r="50" spans="1:16" x14ac:dyDescent="0.15">
      <c r="A50" s="170" t="s">
        <v>67</v>
      </c>
      <c r="B50" s="170" t="e">
        <f>NA()</f>
        <v>#N/A</v>
      </c>
      <c r="C50" s="170">
        <f>IF(ISNUMBER('実質公債費比率（分子）の構造'!K$53),'実質公債費比率（分子）の構造'!K$53,NA())</f>
        <v>128</v>
      </c>
      <c r="D50" s="170" t="e">
        <f>NA()</f>
        <v>#N/A</v>
      </c>
      <c r="E50" s="170" t="e">
        <f>NA()</f>
        <v>#N/A</v>
      </c>
      <c r="F50" s="170">
        <f>IF(ISNUMBER('実質公債費比率（分子）の構造'!L$53),'実質公債費比率（分子）の構造'!L$53,NA())</f>
        <v>127</v>
      </c>
      <c r="G50" s="170" t="e">
        <f>NA()</f>
        <v>#N/A</v>
      </c>
      <c r="H50" s="170" t="e">
        <f>NA()</f>
        <v>#N/A</v>
      </c>
      <c r="I50" s="170">
        <f>IF(ISNUMBER('実質公債費比率（分子）の構造'!M$53),'実質公債費比率（分子）の構造'!M$53,NA())</f>
        <v>142</v>
      </c>
      <c r="J50" s="170" t="e">
        <f>NA()</f>
        <v>#N/A</v>
      </c>
      <c r="K50" s="170" t="e">
        <f>NA()</f>
        <v>#N/A</v>
      </c>
      <c r="L50" s="170">
        <f>IF(ISNUMBER('実質公債費比率（分子）の構造'!N$53),'実質公債費比率（分子）の構造'!N$53,NA())</f>
        <v>173</v>
      </c>
      <c r="M50" s="170" t="e">
        <f>NA()</f>
        <v>#N/A</v>
      </c>
      <c r="N50" s="170" t="e">
        <f>NA()</f>
        <v>#N/A</v>
      </c>
      <c r="O50" s="170">
        <f>IF(ISNUMBER('実質公債費比率（分子）の構造'!O$53),'実質公債費比率（分子）の構造'!O$53,NA())</f>
        <v>185</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6232</v>
      </c>
      <c r="E56" s="169"/>
      <c r="F56" s="169"/>
      <c r="G56" s="169">
        <f>'将来負担比率（分子）の構造'!J$52</f>
        <v>6324</v>
      </c>
      <c r="H56" s="169"/>
      <c r="I56" s="169"/>
      <c r="J56" s="169">
        <f>'将来負担比率（分子）の構造'!K$52</f>
        <v>6251</v>
      </c>
      <c r="K56" s="169"/>
      <c r="L56" s="169"/>
      <c r="M56" s="169">
        <f>'将来負担比率（分子）の構造'!L$52</f>
        <v>6039</v>
      </c>
      <c r="N56" s="169"/>
      <c r="O56" s="169"/>
      <c r="P56" s="169">
        <f>'将来負担比率（分子）の構造'!M$52</f>
        <v>5792</v>
      </c>
    </row>
    <row r="57" spans="1:16" x14ac:dyDescent="0.15">
      <c r="A57" s="169" t="s">
        <v>42</v>
      </c>
      <c r="B57" s="169"/>
      <c r="C57" s="169"/>
      <c r="D57" s="169">
        <f>'将来負担比率（分子）の構造'!I$51</f>
        <v>162</v>
      </c>
      <c r="E57" s="169"/>
      <c r="F57" s="169"/>
      <c r="G57" s="169">
        <f>'将来負担比率（分子）の構造'!J$51</f>
        <v>143</v>
      </c>
      <c r="H57" s="169"/>
      <c r="I57" s="169"/>
      <c r="J57" s="169">
        <f>'将来負担比率（分子）の構造'!K$51</f>
        <v>123</v>
      </c>
      <c r="K57" s="169"/>
      <c r="L57" s="169"/>
      <c r="M57" s="169">
        <f>'将来負担比率（分子）の構造'!L$51</f>
        <v>116</v>
      </c>
      <c r="N57" s="169"/>
      <c r="O57" s="169"/>
      <c r="P57" s="169">
        <f>'将来負担比率（分子）の構造'!M$51</f>
        <v>75</v>
      </c>
    </row>
    <row r="58" spans="1:16" x14ac:dyDescent="0.15">
      <c r="A58" s="169" t="s">
        <v>41</v>
      </c>
      <c r="B58" s="169"/>
      <c r="C58" s="169"/>
      <c r="D58" s="169">
        <f>'将来負担比率（分子）の構造'!I$50</f>
        <v>4182</v>
      </c>
      <c r="E58" s="169"/>
      <c r="F58" s="169"/>
      <c r="G58" s="169">
        <f>'将来負担比率（分子）の構造'!J$50</f>
        <v>4154</v>
      </c>
      <c r="H58" s="169"/>
      <c r="I58" s="169"/>
      <c r="J58" s="169">
        <f>'将来負担比率（分子）の構造'!K$50</f>
        <v>4911</v>
      </c>
      <c r="K58" s="169"/>
      <c r="L58" s="169"/>
      <c r="M58" s="169">
        <f>'将来負担比率（分子）の構造'!L$50</f>
        <v>4954</v>
      </c>
      <c r="N58" s="169"/>
      <c r="O58" s="169"/>
      <c r="P58" s="169">
        <f>'将来負担比率（分子）の構造'!M$50</f>
        <v>5342</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1563</v>
      </c>
      <c r="C62" s="169"/>
      <c r="D62" s="169"/>
      <c r="E62" s="169">
        <f>'将来負担比率（分子）の構造'!J$45</f>
        <v>1328</v>
      </c>
      <c r="F62" s="169"/>
      <c r="G62" s="169"/>
      <c r="H62" s="169">
        <f>'将来負担比率（分子）の構造'!K$45</f>
        <v>1442</v>
      </c>
      <c r="I62" s="169"/>
      <c r="J62" s="169"/>
      <c r="K62" s="169">
        <f>'将来負担比率（分子）の構造'!L$45</f>
        <v>1463</v>
      </c>
      <c r="L62" s="169"/>
      <c r="M62" s="169"/>
      <c r="N62" s="169">
        <f>'将来負担比率（分子）の構造'!M$45</f>
        <v>1606</v>
      </c>
      <c r="O62" s="169"/>
      <c r="P62" s="169"/>
    </row>
    <row r="63" spans="1:16" x14ac:dyDescent="0.15">
      <c r="A63" s="169" t="s">
        <v>34</v>
      </c>
      <c r="B63" s="169">
        <f>'将来負担比率（分子）の構造'!I$44</f>
        <v>137</v>
      </c>
      <c r="C63" s="169"/>
      <c r="D63" s="169"/>
      <c r="E63" s="169">
        <f>'将来負担比率（分子）の構造'!J$44</f>
        <v>9</v>
      </c>
      <c r="F63" s="169"/>
      <c r="G63" s="169"/>
      <c r="H63" s="169">
        <f>'将来負担比率（分子）の構造'!K$44</f>
        <v>8</v>
      </c>
      <c r="I63" s="169"/>
      <c r="J63" s="169"/>
      <c r="K63" s="169">
        <f>'将来負担比率（分子）の構造'!L$44</f>
        <v>8</v>
      </c>
      <c r="L63" s="169"/>
      <c r="M63" s="169"/>
      <c r="N63" s="169">
        <f>'将来負担比率（分子）の構造'!M$44</f>
        <v>8</v>
      </c>
      <c r="O63" s="169"/>
      <c r="P63" s="169"/>
    </row>
    <row r="64" spans="1:16" x14ac:dyDescent="0.15">
      <c r="A64" s="169" t="s">
        <v>33</v>
      </c>
      <c r="B64" s="169">
        <f>'将来負担比率（分子）の構造'!I$43</f>
        <v>1</v>
      </c>
      <c r="C64" s="169"/>
      <c r="D64" s="169"/>
      <c r="E64" s="169">
        <f>'将来負担比率（分子）の構造'!J$43</f>
        <v>0</v>
      </c>
      <c r="F64" s="169"/>
      <c r="G64" s="169"/>
      <c r="H64" s="169" t="str">
        <f>'将来負担比率（分子）の構造'!K$43</f>
        <v>-</v>
      </c>
      <c r="I64" s="169"/>
      <c r="J64" s="169"/>
      <c r="K64" s="169" t="str">
        <f>'将来負担比率（分子）の構造'!L$43</f>
        <v>-</v>
      </c>
      <c r="L64" s="169"/>
      <c r="M64" s="169"/>
      <c r="N64" s="169">
        <f>'将来負担比率（分子）の構造'!M$43</f>
        <v>1</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7748</v>
      </c>
      <c r="C66" s="169"/>
      <c r="D66" s="169"/>
      <c r="E66" s="169">
        <f>'将来負担比率（分子）の構造'!J$41</f>
        <v>7895</v>
      </c>
      <c r="F66" s="169"/>
      <c r="G66" s="169"/>
      <c r="H66" s="169">
        <f>'将来負担比率（分子）の構造'!K$41</f>
        <v>7979</v>
      </c>
      <c r="I66" s="169"/>
      <c r="J66" s="169"/>
      <c r="K66" s="169">
        <f>'将来負担比率（分子）の構造'!L$41</f>
        <v>7627</v>
      </c>
      <c r="L66" s="169"/>
      <c r="M66" s="169"/>
      <c r="N66" s="169">
        <f>'将来負担比率（分子）の構造'!M$41</f>
        <v>7275</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986</v>
      </c>
      <c r="C72" s="173">
        <f>基金残高に係る経年分析!G55</f>
        <v>869</v>
      </c>
      <c r="D72" s="173">
        <f>基金残高に係る経年分析!H55</f>
        <v>986</v>
      </c>
    </row>
    <row r="73" spans="1:16" x14ac:dyDescent="0.15">
      <c r="A73" s="172" t="s">
        <v>74</v>
      </c>
      <c r="B73" s="173">
        <f>基金残高に係る経年分析!F56</f>
        <v>924</v>
      </c>
      <c r="C73" s="173">
        <f>基金残高に係る経年分析!G56</f>
        <v>852</v>
      </c>
      <c r="D73" s="173">
        <f>基金残高に係る経年分析!H56</f>
        <v>851</v>
      </c>
    </row>
    <row r="74" spans="1:16" x14ac:dyDescent="0.15">
      <c r="A74" s="172" t="s">
        <v>75</v>
      </c>
      <c r="B74" s="173">
        <f>基金残高に係る経年分析!F57</f>
        <v>2589</v>
      </c>
      <c r="C74" s="173">
        <f>基金残高に係る経年分析!G57</f>
        <v>2967</v>
      </c>
      <c r="D74" s="173">
        <f>基金残高に係る経年分析!H57</f>
        <v>3066</v>
      </c>
    </row>
  </sheetData>
  <sheetProtection algorithmName="SHA-512" hashValue="svtob93+qLevic+c7XXhtT7SFIwxL98pS7NzlOsymdS+50ixCP0a/34M8OGu76lVYpHqvVv9m/6Xx9YNL0AFKQ==" saltValue="DV1Z+k0TA3Os0+3dCjZp2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DL33" sqref="DL33:DV33"/>
    </sheetView>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1754142</v>
      </c>
      <c r="S5" s="664"/>
      <c r="T5" s="664"/>
      <c r="U5" s="664"/>
      <c r="V5" s="664"/>
      <c r="W5" s="664"/>
      <c r="X5" s="664"/>
      <c r="Y5" s="689"/>
      <c r="Z5" s="702">
        <v>16.5</v>
      </c>
      <c r="AA5" s="702"/>
      <c r="AB5" s="702"/>
      <c r="AC5" s="702"/>
      <c r="AD5" s="703">
        <v>1754142</v>
      </c>
      <c r="AE5" s="703"/>
      <c r="AF5" s="703"/>
      <c r="AG5" s="703"/>
      <c r="AH5" s="703"/>
      <c r="AI5" s="703"/>
      <c r="AJ5" s="703"/>
      <c r="AK5" s="703"/>
      <c r="AL5" s="690">
        <v>32.5</v>
      </c>
      <c r="AM5" s="672"/>
      <c r="AN5" s="672"/>
      <c r="AO5" s="691"/>
      <c r="AP5" s="666" t="s">
        <v>216</v>
      </c>
      <c r="AQ5" s="667"/>
      <c r="AR5" s="667"/>
      <c r="AS5" s="667"/>
      <c r="AT5" s="667"/>
      <c r="AU5" s="667"/>
      <c r="AV5" s="667"/>
      <c r="AW5" s="667"/>
      <c r="AX5" s="667"/>
      <c r="AY5" s="667"/>
      <c r="AZ5" s="667"/>
      <c r="BA5" s="667"/>
      <c r="BB5" s="667"/>
      <c r="BC5" s="667"/>
      <c r="BD5" s="667"/>
      <c r="BE5" s="667"/>
      <c r="BF5" s="668"/>
      <c r="BG5" s="608">
        <v>1752458</v>
      </c>
      <c r="BH5" s="609"/>
      <c r="BI5" s="609"/>
      <c r="BJ5" s="609"/>
      <c r="BK5" s="609"/>
      <c r="BL5" s="609"/>
      <c r="BM5" s="609"/>
      <c r="BN5" s="610"/>
      <c r="BO5" s="646">
        <v>99.9</v>
      </c>
      <c r="BP5" s="646"/>
      <c r="BQ5" s="646"/>
      <c r="BR5" s="646"/>
      <c r="BS5" s="647" t="s">
        <v>122</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121976</v>
      </c>
      <c r="S6" s="609"/>
      <c r="T6" s="609"/>
      <c r="U6" s="609"/>
      <c r="V6" s="609"/>
      <c r="W6" s="609"/>
      <c r="X6" s="609"/>
      <c r="Y6" s="610"/>
      <c r="Z6" s="646">
        <v>1.1000000000000001</v>
      </c>
      <c r="AA6" s="646"/>
      <c r="AB6" s="646"/>
      <c r="AC6" s="646"/>
      <c r="AD6" s="647">
        <v>121976</v>
      </c>
      <c r="AE6" s="647"/>
      <c r="AF6" s="647"/>
      <c r="AG6" s="647"/>
      <c r="AH6" s="647"/>
      <c r="AI6" s="647"/>
      <c r="AJ6" s="647"/>
      <c r="AK6" s="647"/>
      <c r="AL6" s="611">
        <v>2.2999999999999998</v>
      </c>
      <c r="AM6" s="612"/>
      <c r="AN6" s="612"/>
      <c r="AO6" s="648"/>
      <c r="AP6" s="605" t="s">
        <v>221</v>
      </c>
      <c r="AQ6" s="606"/>
      <c r="AR6" s="606"/>
      <c r="AS6" s="606"/>
      <c r="AT6" s="606"/>
      <c r="AU6" s="606"/>
      <c r="AV6" s="606"/>
      <c r="AW6" s="606"/>
      <c r="AX6" s="606"/>
      <c r="AY6" s="606"/>
      <c r="AZ6" s="606"/>
      <c r="BA6" s="606"/>
      <c r="BB6" s="606"/>
      <c r="BC6" s="606"/>
      <c r="BD6" s="606"/>
      <c r="BE6" s="606"/>
      <c r="BF6" s="607"/>
      <c r="BG6" s="608">
        <v>1752458</v>
      </c>
      <c r="BH6" s="609"/>
      <c r="BI6" s="609"/>
      <c r="BJ6" s="609"/>
      <c r="BK6" s="609"/>
      <c r="BL6" s="609"/>
      <c r="BM6" s="609"/>
      <c r="BN6" s="610"/>
      <c r="BO6" s="646">
        <v>99.9</v>
      </c>
      <c r="BP6" s="646"/>
      <c r="BQ6" s="646"/>
      <c r="BR6" s="646"/>
      <c r="BS6" s="647" t="s">
        <v>122</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99781</v>
      </c>
      <c r="CS6" s="609"/>
      <c r="CT6" s="609"/>
      <c r="CU6" s="609"/>
      <c r="CV6" s="609"/>
      <c r="CW6" s="609"/>
      <c r="CX6" s="609"/>
      <c r="CY6" s="610"/>
      <c r="CZ6" s="690">
        <v>1</v>
      </c>
      <c r="DA6" s="672"/>
      <c r="DB6" s="672"/>
      <c r="DC6" s="692"/>
      <c r="DD6" s="614" t="s">
        <v>122</v>
      </c>
      <c r="DE6" s="609"/>
      <c r="DF6" s="609"/>
      <c r="DG6" s="609"/>
      <c r="DH6" s="609"/>
      <c r="DI6" s="609"/>
      <c r="DJ6" s="609"/>
      <c r="DK6" s="609"/>
      <c r="DL6" s="609"/>
      <c r="DM6" s="609"/>
      <c r="DN6" s="609"/>
      <c r="DO6" s="609"/>
      <c r="DP6" s="610"/>
      <c r="DQ6" s="614">
        <v>99781</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440</v>
      </c>
      <c r="S7" s="609"/>
      <c r="T7" s="609"/>
      <c r="U7" s="609"/>
      <c r="V7" s="609"/>
      <c r="W7" s="609"/>
      <c r="X7" s="609"/>
      <c r="Y7" s="610"/>
      <c r="Z7" s="646">
        <v>0</v>
      </c>
      <c r="AA7" s="646"/>
      <c r="AB7" s="646"/>
      <c r="AC7" s="646"/>
      <c r="AD7" s="647">
        <v>440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635506</v>
      </c>
      <c r="BH7" s="609"/>
      <c r="BI7" s="609"/>
      <c r="BJ7" s="609"/>
      <c r="BK7" s="609"/>
      <c r="BL7" s="609"/>
      <c r="BM7" s="609"/>
      <c r="BN7" s="610"/>
      <c r="BO7" s="646">
        <v>36.200000000000003</v>
      </c>
      <c r="BP7" s="646"/>
      <c r="BQ7" s="646"/>
      <c r="BR7" s="646"/>
      <c r="BS7" s="647" t="s">
        <v>122</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1885737</v>
      </c>
      <c r="CS7" s="609"/>
      <c r="CT7" s="609"/>
      <c r="CU7" s="609"/>
      <c r="CV7" s="609"/>
      <c r="CW7" s="609"/>
      <c r="CX7" s="609"/>
      <c r="CY7" s="610"/>
      <c r="CZ7" s="646">
        <v>18.3</v>
      </c>
      <c r="DA7" s="646"/>
      <c r="DB7" s="646"/>
      <c r="DC7" s="646"/>
      <c r="DD7" s="614">
        <v>99405</v>
      </c>
      <c r="DE7" s="609"/>
      <c r="DF7" s="609"/>
      <c r="DG7" s="609"/>
      <c r="DH7" s="609"/>
      <c r="DI7" s="609"/>
      <c r="DJ7" s="609"/>
      <c r="DK7" s="609"/>
      <c r="DL7" s="609"/>
      <c r="DM7" s="609"/>
      <c r="DN7" s="609"/>
      <c r="DO7" s="609"/>
      <c r="DP7" s="610"/>
      <c r="DQ7" s="614">
        <v>1333964</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5960</v>
      </c>
      <c r="S8" s="609"/>
      <c r="T8" s="609"/>
      <c r="U8" s="609"/>
      <c r="V8" s="609"/>
      <c r="W8" s="609"/>
      <c r="X8" s="609"/>
      <c r="Y8" s="610"/>
      <c r="Z8" s="646">
        <v>0.1</v>
      </c>
      <c r="AA8" s="646"/>
      <c r="AB8" s="646"/>
      <c r="AC8" s="646"/>
      <c r="AD8" s="647">
        <v>5960</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24586</v>
      </c>
      <c r="BH8" s="609"/>
      <c r="BI8" s="609"/>
      <c r="BJ8" s="609"/>
      <c r="BK8" s="609"/>
      <c r="BL8" s="609"/>
      <c r="BM8" s="609"/>
      <c r="BN8" s="610"/>
      <c r="BO8" s="646">
        <v>1.4</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3123535</v>
      </c>
      <c r="CS8" s="609"/>
      <c r="CT8" s="609"/>
      <c r="CU8" s="609"/>
      <c r="CV8" s="609"/>
      <c r="CW8" s="609"/>
      <c r="CX8" s="609"/>
      <c r="CY8" s="610"/>
      <c r="CZ8" s="646">
        <v>30.3</v>
      </c>
      <c r="DA8" s="646"/>
      <c r="DB8" s="646"/>
      <c r="DC8" s="646"/>
      <c r="DD8" s="614">
        <v>89331</v>
      </c>
      <c r="DE8" s="609"/>
      <c r="DF8" s="609"/>
      <c r="DG8" s="609"/>
      <c r="DH8" s="609"/>
      <c r="DI8" s="609"/>
      <c r="DJ8" s="609"/>
      <c r="DK8" s="609"/>
      <c r="DL8" s="609"/>
      <c r="DM8" s="609"/>
      <c r="DN8" s="609"/>
      <c r="DO8" s="609"/>
      <c r="DP8" s="610"/>
      <c r="DQ8" s="614">
        <v>1749707</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6448</v>
      </c>
      <c r="S9" s="609"/>
      <c r="T9" s="609"/>
      <c r="U9" s="609"/>
      <c r="V9" s="609"/>
      <c r="W9" s="609"/>
      <c r="X9" s="609"/>
      <c r="Y9" s="610"/>
      <c r="Z9" s="646">
        <v>0.1</v>
      </c>
      <c r="AA9" s="646"/>
      <c r="AB9" s="646"/>
      <c r="AC9" s="646"/>
      <c r="AD9" s="647">
        <v>6448</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518695</v>
      </c>
      <c r="BH9" s="609"/>
      <c r="BI9" s="609"/>
      <c r="BJ9" s="609"/>
      <c r="BK9" s="609"/>
      <c r="BL9" s="609"/>
      <c r="BM9" s="609"/>
      <c r="BN9" s="610"/>
      <c r="BO9" s="646">
        <v>29.6</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736929</v>
      </c>
      <c r="CS9" s="609"/>
      <c r="CT9" s="609"/>
      <c r="CU9" s="609"/>
      <c r="CV9" s="609"/>
      <c r="CW9" s="609"/>
      <c r="CX9" s="609"/>
      <c r="CY9" s="610"/>
      <c r="CZ9" s="646">
        <v>7.2</v>
      </c>
      <c r="DA9" s="646"/>
      <c r="DB9" s="646"/>
      <c r="DC9" s="646"/>
      <c r="DD9" s="614">
        <v>55922</v>
      </c>
      <c r="DE9" s="609"/>
      <c r="DF9" s="609"/>
      <c r="DG9" s="609"/>
      <c r="DH9" s="609"/>
      <c r="DI9" s="609"/>
      <c r="DJ9" s="609"/>
      <c r="DK9" s="609"/>
      <c r="DL9" s="609"/>
      <c r="DM9" s="609"/>
      <c r="DN9" s="609"/>
      <c r="DO9" s="609"/>
      <c r="DP9" s="610"/>
      <c r="DQ9" s="614">
        <v>609604</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39943</v>
      </c>
      <c r="BH10" s="609"/>
      <c r="BI10" s="609"/>
      <c r="BJ10" s="609"/>
      <c r="BK10" s="609"/>
      <c r="BL10" s="609"/>
      <c r="BM10" s="609"/>
      <c r="BN10" s="610"/>
      <c r="BO10" s="646">
        <v>2.2999999999999998</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3772</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2025</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355394</v>
      </c>
      <c r="S11" s="609"/>
      <c r="T11" s="609"/>
      <c r="U11" s="609"/>
      <c r="V11" s="609"/>
      <c r="W11" s="609"/>
      <c r="X11" s="609"/>
      <c r="Y11" s="610"/>
      <c r="Z11" s="611">
        <v>3.3</v>
      </c>
      <c r="AA11" s="612"/>
      <c r="AB11" s="612"/>
      <c r="AC11" s="613"/>
      <c r="AD11" s="614">
        <v>355394</v>
      </c>
      <c r="AE11" s="609"/>
      <c r="AF11" s="609"/>
      <c r="AG11" s="609"/>
      <c r="AH11" s="609"/>
      <c r="AI11" s="609"/>
      <c r="AJ11" s="609"/>
      <c r="AK11" s="610"/>
      <c r="AL11" s="611">
        <v>6.6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52282</v>
      </c>
      <c r="BH11" s="609"/>
      <c r="BI11" s="609"/>
      <c r="BJ11" s="609"/>
      <c r="BK11" s="609"/>
      <c r="BL11" s="609"/>
      <c r="BM11" s="609"/>
      <c r="BN11" s="610"/>
      <c r="BO11" s="646">
        <v>3</v>
      </c>
      <c r="BP11" s="646"/>
      <c r="BQ11" s="646"/>
      <c r="BR11" s="646"/>
      <c r="BS11" s="647" t="s">
        <v>122</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812404</v>
      </c>
      <c r="CS11" s="609"/>
      <c r="CT11" s="609"/>
      <c r="CU11" s="609"/>
      <c r="CV11" s="609"/>
      <c r="CW11" s="609"/>
      <c r="CX11" s="609"/>
      <c r="CY11" s="610"/>
      <c r="CZ11" s="646">
        <v>7.9</v>
      </c>
      <c r="DA11" s="646"/>
      <c r="DB11" s="646"/>
      <c r="DC11" s="646"/>
      <c r="DD11" s="614">
        <v>197394</v>
      </c>
      <c r="DE11" s="609"/>
      <c r="DF11" s="609"/>
      <c r="DG11" s="609"/>
      <c r="DH11" s="609"/>
      <c r="DI11" s="609"/>
      <c r="DJ11" s="609"/>
      <c r="DK11" s="609"/>
      <c r="DL11" s="609"/>
      <c r="DM11" s="609"/>
      <c r="DN11" s="609"/>
      <c r="DO11" s="609"/>
      <c r="DP11" s="610"/>
      <c r="DQ11" s="614">
        <v>437204</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884137</v>
      </c>
      <c r="BH12" s="609"/>
      <c r="BI12" s="609"/>
      <c r="BJ12" s="609"/>
      <c r="BK12" s="609"/>
      <c r="BL12" s="609"/>
      <c r="BM12" s="609"/>
      <c r="BN12" s="610"/>
      <c r="BO12" s="646">
        <v>50.4</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428429</v>
      </c>
      <c r="CS12" s="609"/>
      <c r="CT12" s="609"/>
      <c r="CU12" s="609"/>
      <c r="CV12" s="609"/>
      <c r="CW12" s="609"/>
      <c r="CX12" s="609"/>
      <c r="CY12" s="610"/>
      <c r="CZ12" s="646">
        <v>4.2</v>
      </c>
      <c r="DA12" s="646"/>
      <c r="DB12" s="646"/>
      <c r="DC12" s="646"/>
      <c r="DD12" s="614">
        <v>41260</v>
      </c>
      <c r="DE12" s="609"/>
      <c r="DF12" s="609"/>
      <c r="DG12" s="609"/>
      <c r="DH12" s="609"/>
      <c r="DI12" s="609"/>
      <c r="DJ12" s="609"/>
      <c r="DK12" s="609"/>
      <c r="DL12" s="609"/>
      <c r="DM12" s="609"/>
      <c r="DN12" s="609"/>
      <c r="DO12" s="609"/>
      <c r="DP12" s="610"/>
      <c r="DQ12" s="614">
        <v>230614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881362</v>
      </c>
      <c r="BH13" s="609"/>
      <c r="BI13" s="609"/>
      <c r="BJ13" s="609"/>
      <c r="BK13" s="609"/>
      <c r="BL13" s="609"/>
      <c r="BM13" s="609"/>
      <c r="BN13" s="610"/>
      <c r="BO13" s="646">
        <v>50.2</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549288</v>
      </c>
      <c r="CS13" s="609"/>
      <c r="CT13" s="609"/>
      <c r="CU13" s="609"/>
      <c r="CV13" s="609"/>
      <c r="CW13" s="609"/>
      <c r="CX13" s="609"/>
      <c r="CY13" s="610"/>
      <c r="CZ13" s="646">
        <v>5.3</v>
      </c>
      <c r="DA13" s="646"/>
      <c r="DB13" s="646"/>
      <c r="DC13" s="646"/>
      <c r="DD13" s="614">
        <v>406545</v>
      </c>
      <c r="DE13" s="609"/>
      <c r="DF13" s="609"/>
      <c r="DG13" s="609"/>
      <c r="DH13" s="609"/>
      <c r="DI13" s="609"/>
      <c r="DJ13" s="609"/>
      <c r="DK13" s="609"/>
      <c r="DL13" s="609"/>
      <c r="DM13" s="609"/>
      <c r="DN13" s="609"/>
      <c r="DO13" s="609"/>
      <c r="DP13" s="610"/>
      <c r="DQ13" s="614">
        <v>226026</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v>396</v>
      </c>
      <c r="S14" s="609"/>
      <c r="T14" s="609"/>
      <c r="U14" s="609"/>
      <c r="V14" s="609"/>
      <c r="W14" s="609"/>
      <c r="X14" s="609"/>
      <c r="Y14" s="610"/>
      <c r="Z14" s="646">
        <v>0</v>
      </c>
      <c r="AA14" s="646"/>
      <c r="AB14" s="646"/>
      <c r="AC14" s="646"/>
      <c r="AD14" s="647">
        <v>396</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73259</v>
      </c>
      <c r="BH14" s="609"/>
      <c r="BI14" s="609"/>
      <c r="BJ14" s="609"/>
      <c r="BK14" s="609"/>
      <c r="BL14" s="609"/>
      <c r="BM14" s="609"/>
      <c r="BN14" s="610"/>
      <c r="BO14" s="646">
        <v>4.2</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379783</v>
      </c>
      <c r="CS14" s="609"/>
      <c r="CT14" s="609"/>
      <c r="CU14" s="609"/>
      <c r="CV14" s="609"/>
      <c r="CW14" s="609"/>
      <c r="CX14" s="609"/>
      <c r="CY14" s="610"/>
      <c r="CZ14" s="646">
        <v>3.7</v>
      </c>
      <c r="DA14" s="646"/>
      <c r="DB14" s="646"/>
      <c r="DC14" s="646"/>
      <c r="DD14" s="614">
        <v>61756</v>
      </c>
      <c r="DE14" s="609"/>
      <c r="DF14" s="609"/>
      <c r="DG14" s="609"/>
      <c r="DH14" s="609"/>
      <c r="DI14" s="609"/>
      <c r="DJ14" s="609"/>
      <c r="DK14" s="609"/>
      <c r="DL14" s="609"/>
      <c r="DM14" s="609"/>
      <c r="DN14" s="609"/>
      <c r="DO14" s="609"/>
      <c r="DP14" s="610"/>
      <c r="DQ14" s="614">
        <v>307553</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159556</v>
      </c>
      <c r="BH15" s="609"/>
      <c r="BI15" s="609"/>
      <c r="BJ15" s="609"/>
      <c r="BK15" s="609"/>
      <c r="BL15" s="609"/>
      <c r="BM15" s="609"/>
      <c r="BN15" s="610"/>
      <c r="BO15" s="646">
        <v>9.1</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1074979</v>
      </c>
      <c r="CS15" s="609"/>
      <c r="CT15" s="609"/>
      <c r="CU15" s="609"/>
      <c r="CV15" s="609"/>
      <c r="CW15" s="609"/>
      <c r="CX15" s="609"/>
      <c r="CY15" s="610"/>
      <c r="CZ15" s="646">
        <v>10.4</v>
      </c>
      <c r="DA15" s="646"/>
      <c r="DB15" s="646"/>
      <c r="DC15" s="646"/>
      <c r="DD15" s="614">
        <v>74318</v>
      </c>
      <c r="DE15" s="609"/>
      <c r="DF15" s="609"/>
      <c r="DG15" s="609"/>
      <c r="DH15" s="609"/>
      <c r="DI15" s="609"/>
      <c r="DJ15" s="609"/>
      <c r="DK15" s="609"/>
      <c r="DL15" s="609"/>
      <c r="DM15" s="609"/>
      <c r="DN15" s="609"/>
      <c r="DO15" s="609"/>
      <c r="DP15" s="610"/>
      <c r="DQ15" s="614">
        <v>860000</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8035</v>
      </c>
      <c r="S16" s="609"/>
      <c r="T16" s="609"/>
      <c r="U16" s="609"/>
      <c r="V16" s="609"/>
      <c r="W16" s="609"/>
      <c r="X16" s="609"/>
      <c r="Y16" s="610"/>
      <c r="Z16" s="646">
        <v>0.1</v>
      </c>
      <c r="AA16" s="646"/>
      <c r="AB16" s="646"/>
      <c r="AC16" s="646"/>
      <c r="AD16" s="647">
        <v>8035</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v>428112</v>
      </c>
      <c r="CS16" s="609"/>
      <c r="CT16" s="609"/>
      <c r="CU16" s="609"/>
      <c r="CV16" s="609"/>
      <c r="CW16" s="609"/>
      <c r="CX16" s="609"/>
      <c r="CY16" s="610"/>
      <c r="CZ16" s="646">
        <v>4.2</v>
      </c>
      <c r="DA16" s="646"/>
      <c r="DB16" s="646"/>
      <c r="DC16" s="646"/>
      <c r="DD16" s="614" t="s">
        <v>122</v>
      </c>
      <c r="DE16" s="609"/>
      <c r="DF16" s="609"/>
      <c r="DG16" s="609"/>
      <c r="DH16" s="609"/>
      <c r="DI16" s="609"/>
      <c r="DJ16" s="609"/>
      <c r="DK16" s="609"/>
      <c r="DL16" s="609"/>
      <c r="DM16" s="609"/>
      <c r="DN16" s="609"/>
      <c r="DO16" s="609"/>
      <c r="DP16" s="610"/>
      <c r="DQ16" s="614">
        <v>157214</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26829</v>
      </c>
      <c r="S17" s="609"/>
      <c r="T17" s="609"/>
      <c r="U17" s="609"/>
      <c r="V17" s="609"/>
      <c r="W17" s="609"/>
      <c r="X17" s="609"/>
      <c r="Y17" s="610"/>
      <c r="Z17" s="646">
        <v>0.3</v>
      </c>
      <c r="AA17" s="646"/>
      <c r="AB17" s="646"/>
      <c r="AC17" s="646"/>
      <c r="AD17" s="647">
        <v>26829</v>
      </c>
      <c r="AE17" s="647"/>
      <c r="AF17" s="647"/>
      <c r="AG17" s="647"/>
      <c r="AH17" s="647"/>
      <c r="AI17" s="647"/>
      <c r="AJ17" s="647"/>
      <c r="AK17" s="647"/>
      <c r="AL17" s="611">
        <v>0.5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769667</v>
      </c>
      <c r="CS17" s="609"/>
      <c r="CT17" s="609"/>
      <c r="CU17" s="609"/>
      <c r="CV17" s="609"/>
      <c r="CW17" s="609"/>
      <c r="CX17" s="609"/>
      <c r="CY17" s="610"/>
      <c r="CZ17" s="646">
        <v>7.5</v>
      </c>
      <c r="DA17" s="646"/>
      <c r="DB17" s="646"/>
      <c r="DC17" s="646"/>
      <c r="DD17" s="614" t="s">
        <v>122</v>
      </c>
      <c r="DE17" s="609"/>
      <c r="DF17" s="609"/>
      <c r="DG17" s="609"/>
      <c r="DH17" s="609"/>
      <c r="DI17" s="609"/>
      <c r="DJ17" s="609"/>
      <c r="DK17" s="609"/>
      <c r="DL17" s="609"/>
      <c r="DM17" s="609"/>
      <c r="DN17" s="609"/>
      <c r="DO17" s="609"/>
      <c r="DP17" s="610"/>
      <c r="DQ17" s="614">
        <v>757021</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29707</v>
      </c>
      <c r="S18" s="609"/>
      <c r="T18" s="609"/>
      <c r="U18" s="609"/>
      <c r="V18" s="609"/>
      <c r="W18" s="609"/>
      <c r="X18" s="609"/>
      <c r="Y18" s="610"/>
      <c r="Z18" s="646">
        <v>0.3</v>
      </c>
      <c r="AA18" s="646"/>
      <c r="AB18" s="646"/>
      <c r="AC18" s="646"/>
      <c r="AD18" s="647">
        <v>29707</v>
      </c>
      <c r="AE18" s="647"/>
      <c r="AF18" s="647"/>
      <c r="AG18" s="647"/>
      <c r="AH18" s="647"/>
      <c r="AI18" s="647"/>
      <c r="AJ18" s="647"/>
      <c r="AK18" s="647"/>
      <c r="AL18" s="611">
        <v>0.6</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7364</v>
      </c>
      <c r="S19" s="609"/>
      <c r="T19" s="609"/>
      <c r="U19" s="609"/>
      <c r="V19" s="609"/>
      <c r="W19" s="609"/>
      <c r="X19" s="609"/>
      <c r="Y19" s="610"/>
      <c r="Z19" s="646">
        <v>0.1</v>
      </c>
      <c r="AA19" s="646"/>
      <c r="AB19" s="646"/>
      <c r="AC19" s="646"/>
      <c r="AD19" s="647">
        <v>7364</v>
      </c>
      <c r="AE19" s="647"/>
      <c r="AF19" s="647"/>
      <c r="AG19" s="647"/>
      <c r="AH19" s="647"/>
      <c r="AI19" s="647"/>
      <c r="AJ19" s="647"/>
      <c r="AK19" s="647"/>
      <c r="AL19" s="611">
        <v>0.1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1684</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22343</v>
      </c>
      <c r="S20" s="609"/>
      <c r="T20" s="609"/>
      <c r="U20" s="609"/>
      <c r="V20" s="609"/>
      <c r="W20" s="609"/>
      <c r="X20" s="609"/>
      <c r="Y20" s="610"/>
      <c r="Z20" s="646">
        <v>0.2</v>
      </c>
      <c r="AA20" s="646"/>
      <c r="AB20" s="646"/>
      <c r="AC20" s="646"/>
      <c r="AD20" s="647">
        <v>22343</v>
      </c>
      <c r="AE20" s="647"/>
      <c r="AF20" s="647"/>
      <c r="AG20" s="647"/>
      <c r="AH20" s="647"/>
      <c r="AI20" s="647"/>
      <c r="AJ20" s="647"/>
      <c r="AK20" s="647"/>
      <c r="AL20" s="611">
        <v>0.4</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1684</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10292416</v>
      </c>
      <c r="CS20" s="609"/>
      <c r="CT20" s="609"/>
      <c r="CU20" s="609"/>
      <c r="CV20" s="609"/>
      <c r="CW20" s="609"/>
      <c r="CX20" s="609"/>
      <c r="CY20" s="610"/>
      <c r="CZ20" s="646">
        <v>100</v>
      </c>
      <c r="DA20" s="646"/>
      <c r="DB20" s="646"/>
      <c r="DC20" s="646"/>
      <c r="DD20" s="614">
        <v>1025931</v>
      </c>
      <c r="DE20" s="609"/>
      <c r="DF20" s="609"/>
      <c r="DG20" s="609"/>
      <c r="DH20" s="609"/>
      <c r="DI20" s="609"/>
      <c r="DJ20" s="609"/>
      <c r="DK20" s="609"/>
      <c r="DL20" s="609"/>
      <c r="DM20" s="609"/>
      <c r="DN20" s="609"/>
      <c r="DO20" s="609"/>
      <c r="DP20" s="610"/>
      <c r="DQ20" s="614">
        <v>6770713</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3371607</v>
      </c>
      <c r="S21" s="609"/>
      <c r="T21" s="609"/>
      <c r="U21" s="609"/>
      <c r="V21" s="609"/>
      <c r="W21" s="609"/>
      <c r="X21" s="609"/>
      <c r="Y21" s="610"/>
      <c r="Z21" s="646">
        <v>31.7</v>
      </c>
      <c r="AA21" s="646"/>
      <c r="AB21" s="646"/>
      <c r="AC21" s="646"/>
      <c r="AD21" s="647">
        <v>3017161</v>
      </c>
      <c r="AE21" s="647"/>
      <c r="AF21" s="647"/>
      <c r="AG21" s="647"/>
      <c r="AH21" s="647"/>
      <c r="AI21" s="647"/>
      <c r="AJ21" s="647"/>
      <c r="AK21" s="647"/>
      <c r="AL21" s="611">
        <v>55.9</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1684</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3017161</v>
      </c>
      <c r="S22" s="609"/>
      <c r="T22" s="609"/>
      <c r="U22" s="609"/>
      <c r="V22" s="609"/>
      <c r="W22" s="609"/>
      <c r="X22" s="609"/>
      <c r="Y22" s="610"/>
      <c r="Z22" s="646">
        <v>28.4</v>
      </c>
      <c r="AA22" s="646"/>
      <c r="AB22" s="646"/>
      <c r="AC22" s="646"/>
      <c r="AD22" s="647">
        <v>3017161</v>
      </c>
      <c r="AE22" s="647"/>
      <c r="AF22" s="647"/>
      <c r="AG22" s="647"/>
      <c r="AH22" s="647"/>
      <c r="AI22" s="647"/>
      <c r="AJ22" s="647"/>
      <c r="AK22" s="647"/>
      <c r="AL22" s="611">
        <v>55.9</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354446</v>
      </c>
      <c r="S23" s="609"/>
      <c r="T23" s="609"/>
      <c r="U23" s="609"/>
      <c r="V23" s="609"/>
      <c r="W23" s="609"/>
      <c r="X23" s="609"/>
      <c r="Y23" s="610"/>
      <c r="Z23" s="646">
        <v>3.3</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4058118</v>
      </c>
      <c r="CS24" s="664"/>
      <c r="CT24" s="664"/>
      <c r="CU24" s="664"/>
      <c r="CV24" s="664"/>
      <c r="CW24" s="664"/>
      <c r="CX24" s="664"/>
      <c r="CY24" s="689"/>
      <c r="CZ24" s="690">
        <v>39.4</v>
      </c>
      <c r="DA24" s="672"/>
      <c r="DB24" s="672"/>
      <c r="DC24" s="692"/>
      <c r="DD24" s="688">
        <v>2895300</v>
      </c>
      <c r="DE24" s="664"/>
      <c r="DF24" s="664"/>
      <c r="DG24" s="664"/>
      <c r="DH24" s="664"/>
      <c r="DI24" s="664"/>
      <c r="DJ24" s="664"/>
      <c r="DK24" s="689"/>
      <c r="DL24" s="688">
        <v>2703260</v>
      </c>
      <c r="DM24" s="664"/>
      <c r="DN24" s="664"/>
      <c r="DO24" s="664"/>
      <c r="DP24" s="664"/>
      <c r="DQ24" s="664"/>
      <c r="DR24" s="664"/>
      <c r="DS24" s="664"/>
      <c r="DT24" s="664"/>
      <c r="DU24" s="664"/>
      <c r="DV24" s="689"/>
      <c r="DW24" s="690">
        <v>49.8</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5680934</v>
      </c>
      <c r="S25" s="609"/>
      <c r="T25" s="609"/>
      <c r="U25" s="609"/>
      <c r="V25" s="609"/>
      <c r="W25" s="609"/>
      <c r="X25" s="609"/>
      <c r="Y25" s="610"/>
      <c r="Z25" s="646">
        <v>53.4</v>
      </c>
      <c r="AA25" s="646"/>
      <c r="AB25" s="646"/>
      <c r="AC25" s="646"/>
      <c r="AD25" s="647">
        <v>5326488</v>
      </c>
      <c r="AE25" s="647"/>
      <c r="AF25" s="647"/>
      <c r="AG25" s="647"/>
      <c r="AH25" s="647"/>
      <c r="AI25" s="647"/>
      <c r="AJ25" s="647"/>
      <c r="AK25" s="647"/>
      <c r="AL25" s="611">
        <v>98.6</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1714125</v>
      </c>
      <c r="CS25" s="621"/>
      <c r="CT25" s="621"/>
      <c r="CU25" s="621"/>
      <c r="CV25" s="621"/>
      <c r="CW25" s="621"/>
      <c r="CX25" s="621"/>
      <c r="CY25" s="622"/>
      <c r="CZ25" s="611">
        <v>16.7</v>
      </c>
      <c r="DA25" s="623"/>
      <c r="DB25" s="623"/>
      <c r="DC25" s="624"/>
      <c r="DD25" s="614">
        <v>1627311</v>
      </c>
      <c r="DE25" s="621"/>
      <c r="DF25" s="621"/>
      <c r="DG25" s="621"/>
      <c r="DH25" s="621"/>
      <c r="DI25" s="621"/>
      <c r="DJ25" s="621"/>
      <c r="DK25" s="622"/>
      <c r="DL25" s="614">
        <v>1572804</v>
      </c>
      <c r="DM25" s="621"/>
      <c r="DN25" s="621"/>
      <c r="DO25" s="621"/>
      <c r="DP25" s="621"/>
      <c r="DQ25" s="621"/>
      <c r="DR25" s="621"/>
      <c r="DS25" s="621"/>
      <c r="DT25" s="621"/>
      <c r="DU25" s="621"/>
      <c r="DV25" s="622"/>
      <c r="DW25" s="611">
        <v>29</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v>1556</v>
      </c>
      <c r="S26" s="609"/>
      <c r="T26" s="609"/>
      <c r="U26" s="609"/>
      <c r="V26" s="609"/>
      <c r="W26" s="609"/>
      <c r="X26" s="609"/>
      <c r="Y26" s="610"/>
      <c r="Z26" s="646">
        <v>0</v>
      </c>
      <c r="AA26" s="646"/>
      <c r="AB26" s="646"/>
      <c r="AC26" s="646"/>
      <c r="AD26" s="647">
        <v>1556</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1046129</v>
      </c>
      <c r="CS26" s="609"/>
      <c r="CT26" s="609"/>
      <c r="CU26" s="609"/>
      <c r="CV26" s="609"/>
      <c r="CW26" s="609"/>
      <c r="CX26" s="609"/>
      <c r="CY26" s="610"/>
      <c r="CZ26" s="611">
        <v>10.199999999999999</v>
      </c>
      <c r="DA26" s="623"/>
      <c r="DB26" s="623"/>
      <c r="DC26" s="624"/>
      <c r="DD26" s="614">
        <v>1005938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45613</v>
      </c>
      <c r="S27" s="609"/>
      <c r="T27" s="609"/>
      <c r="U27" s="609"/>
      <c r="V27" s="609"/>
      <c r="W27" s="609"/>
      <c r="X27" s="609"/>
      <c r="Y27" s="610"/>
      <c r="Z27" s="646">
        <v>0.4</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1754142</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1574326</v>
      </c>
      <c r="CS27" s="621"/>
      <c r="CT27" s="621"/>
      <c r="CU27" s="621"/>
      <c r="CV27" s="621"/>
      <c r="CW27" s="621"/>
      <c r="CX27" s="621"/>
      <c r="CY27" s="622"/>
      <c r="CZ27" s="611">
        <v>15.3</v>
      </c>
      <c r="DA27" s="623"/>
      <c r="DB27" s="623"/>
      <c r="DC27" s="624"/>
      <c r="DD27" s="614">
        <v>510968</v>
      </c>
      <c r="DE27" s="621"/>
      <c r="DF27" s="621"/>
      <c r="DG27" s="621"/>
      <c r="DH27" s="621"/>
      <c r="DI27" s="621"/>
      <c r="DJ27" s="621"/>
      <c r="DK27" s="622"/>
      <c r="DL27" s="614">
        <v>373435</v>
      </c>
      <c r="DM27" s="621"/>
      <c r="DN27" s="621"/>
      <c r="DO27" s="621"/>
      <c r="DP27" s="621"/>
      <c r="DQ27" s="621"/>
      <c r="DR27" s="621"/>
      <c r="DS27" s="621"/>
      <c r="DT27" s="621"/>
      <c r="DU27" s="621"/>
      <c r="DV27" s="622"/>
      <c r="DW27" s="611">
        <v>6.9</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101849</v>
      </c>
      <c r="S28" s="609"/>
      <c r="T28" s="609"/>
      <c r="U28" s="609"/>
      <c r="V28" s="609"/>
      <c r="W28" s="609"/>
      <c r="X28" s="609"/>
      <c r="Y28" s="610"/>
      <c r="Z28" s="646">
        <v>1</v>
      </c>
      <c r="AA28" s="646"/>
      <c r="AB28" s="646"/>
      <c r="AC28" s="646"/>
      <c r="AD28" s="647">
        <v>4661</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769667</v>
      </c>
      <c r="CS28" s="609"/>
      <c r="CT28" s="609"/>
      <c r="CU28" s="609"/>
      <c r="CV28" s="609"/>
      <c r="CW28" s="609"/>
      <c r="CX28" s="609"/>
      <c r="CY28" s="610"/>
      <c r="CZ28" s="611">
        <v>7.5</v>
      </c>
      <c r="DA28" s="623"/>
      <c r="DB28" s="623"/>
      <c r="DC28" s="624"/>
      <c r="DD28" s="614">
        <v>757021</v>
      </c>
      <c r="DE28" s="609"/>
      <c r="DF28" s="609"/>
      <c r="DG28" s="609"/>
      <c r="DH28" s="609"/>
      <c r="DI28" s="609"/>
      <c r="DJ28" s="609"/>
      <c r="DK28" s="610"/>
      <c r="DL28" s="614">
        <v>757021</v>
      </c>
      <c r="DM28" s="609"/>
      <c r="DN28" s="609"/>
      <c r="DO28" s="609"/>
      <c r="DP28" s="609"/>
      <c r="DQ28" s="609"/>
      <c r="DR28" s="609"/>
      <c r="DS28" s="609"/>
      <c r="DT28" s="609"/>
      <c r="DU28" s="609"/>
      <c r="DV28" s="610"/>
      <c r="DW28" s="611">
        <v>13.9</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9249</v>
      </c>
      <c r="S29" s="609"/>
      <c r="T29" s="609"/>
      <c r="U29" s="609"/>
      <c r="V29" s="609"/>
      <c r="W29" s="609"/>
      <c r="X29" s="609"/>
      <c r="Y29" s="610"/>
      <c r="Z29" s="646">
        <v>0.1</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769667</v>
      </c>
      <c r="CS29" s="621"/>
      <c r="CT29" s="621"/>
      <c r="CU29" s="621"/>
      <c r="CV29" s="621"/>
      <c r="CW29" s="621"/>
      <c r="CX29" s="621"/>
      <c r="CY29" s="622"/>
      <c r="CZ29" s="611">
        <v>7.5</v>
      </c>
      <c r="DA29" s="623"/>
      <c r="DB29" s="623"/>
      <c r="DC29" s="624"/>
      <c r="DD29" s="614">
        <v>757021</v>
      </c>
      <c r="DE29" s="621"/>
      <c r="DF29" s="621"/>
      <c r="DG29" s="621"/>
      <c r="DH29" s="621"/>
      <c r="DI29" s="621"/>
      <c r="DJ29" s="621"/>
      <c r="DK29" s="622"/>
      <c r="DL29" s="614">
        <v>757021</v>
      </c>
      <c r="DM29" s="621"/>
      <c r="DN29" s="621"/>
      <c r="DO29" s="621"/>
      <c r="DP29" s="621"/>
      <c r="DQ29" s="621"/>
      <c r="DR29" s="621"/>
      <c r="DS29" s="621"/>
      <c r="DT29" s="621"/>
      <c r="DU29" s="621"/>
      <c r="DV29" s="622"/>
      <c r="DW29" s="611">
        <v>13.9</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1675728</v>
      </c>
      <c r="S30" s="609"/>
      <c r="T30" s="609"/>
      <c r="U30" s="609"/>
      <c r="V30" s="609"/>
      <c r="W30" s="609"/>
      <c r="X30" s="609"/>
      <c r="Y30" s="610"/>
      <c r="Z30" s="646">
        <v>15.7</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755835</v>
      </c>
      <c r="CS30" s="609"/>
      <c r="CT30" s="609"/>
      <c r="CU30" s="609"/>
      <c r="CV30" s="609"/>
      <c r="CW30" s="609"/>
      <c r="CX30" s="609"/>
      <c r="CY30" s="610"/>
      <c r="CZ30" s="611">
        <v>7.3</v>
      </c>
      <c r="DA30" s="623"/>
      <c r="DB30" s="623"/>
      <c r="DC30" s="624"/>
      <c r="DD30" s="614">
        <v>743189</v>
      </c>
      <c r="DE30" s="609"/>
      <c r="DF30" s="609"/>
      <c r="DG30" s="609"/>
      <c r="DH30" s="609"/>
      <c r="DI30" s="609"/>
      <c r="DJ30" s="609"/>
      <c r="DK30" s="610"/>
      <c r="DL30" s="614">
        <v>743189</v>
      </c>
      <c r="DM30" s="609"/>
      <c r="DN30" s="609"/>
      <c r="DO30" s="609"/>
      <c r="DP30" s="609"/>
      <c r="DQ30" s="609"/>
      <c r="DR30" s="609"/>
      <c r="DS30" s="609"/>
      <c r="DT30" s="609"/>
      <c r="DU30" s="609"/>
      <c r="DV30" s="610"/>
      <c r="DW30" s="611">
        <v>13.7</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v>67490</v>
      </c>
      <c r="S31" s="609"/>
      <c r="T31" s="609"/>
      <c r="U31" s="609"/>
      <c r="V31" s="609"/>
      <c r="W31" s="609"/>
      <c r="X31" s="609"/>
      <c r="Y31" s="610"/>
      <c r="Z31" s="646">
        <v>0.6</v>
      </c>
      <c r="AA31" s="646"/>
      <c r="AB31" s="646"/>
      <c r="AC31" s="646"/>
      <c r="AD31" s="647">
        <v>67490</v>
      </c>
      <c r="AE31" s="647"/>
      <c r="AF31" s="647"/>
      <c r="AG31" s="647"/>
      <c r="AH31" s="647"/>
      <c r="AI31" s="647"/>
      <c r="AJ31" s="647"/>
      <c r="AK31" s="647"/>
      <c r="AL31" s="611">
        <v>1.2</v>
      </c>
      <c r="AM31" s="612"/>
      <c r="AN31" s="612"/>
      <c r="AO31" s="648"/>
      <c r="AP31" s="678" t="s">
        <v>298</v>
      </c>
      <c r="AQ31" s="679"/>
      <c r="AR31" s="679"/>
      <c r="AS31" s="679"/>
      <c r="AT31" s="680" t="s">
        <v>299</v>
      </c>
      <c r="AU31" s="212"/>
      <c r="AV31" s="212"/>
      <c r="AW31" s="212"/>
      <c r="AX31" s="666" t="s">
        <v>177</v>
      </c>
      <c r="AY31" s="667"/>
      <c r="AZ31" s="667"/>
      <c r="BA31" s="667"/>
      <c r="BB31" s="667"/>
      <c r="BC31" s="667"/>
      <c r="BD31" s="667"/>
      <c r="BE31" s="667"/>
      <c r="BF31" s="668"/>
      <c r="BG31" s="670">
        <v>99.6</v>
      </c>
      <c r="BH31" s="671"/>
      <c r="BI31" s="671"/>
      <c r="BJ31" s="671"/>
      <c r="BK31" s="671"/>
      <c r="BL31" s="671"/>
      <c r="BM31" s="672">
        <v>98.3</v>
      </c>
      <c r="BN31" s="671"/>
      <c r="BO31" s="671"/>
      <c r="BP31" s="671"/>
      <c r="BQ31" s="673"/>
      <c r="BR31" s="670">
        <v>99.3</v>
      </c>
      <c r="BS31" s="671"/>
      <c r="BT31" s="671"/>
      <c r="BU31" s="671"/>
      <c r="BV31" s="671"/>
      <c r="BW31" s="671"/>
      <c r="BX31" s="672">
        <v>97.9</v>
      </c>
      <c r="BY31" s="671"/>
      <c r="BZ31" s="671"/>
      <c r="CA31" s="671"/>
      <c r="CB31" s="673"/>
      <c r="CD31" s="629"/>
      <c r="CE31" s="630"/>
      <c r="CF31" s="605" t="s">
        <v>300</v>
      </c>
      <c r="CG31" s="606"/>
      <c r="CH31" s="606"/>
      <c r="CI31" s="606"/>
      <c r="CJ31" s="606"/>
      <c r="CK31" s="606"/>
      <c r="CL31" s="606"/>
      <c r="CM31" s="606"/>
      <c r="CN31" s="606"/>
      <c r="CO31" s="606"/>
      <c r="CP31" s="606"/>
      <c r="CQ31" s="607"/>
      <c r="CR31" s="608">
        <v>13832</v>
      </c>
      <c r="CS31" s="621"/>
      <c r="CT31" s="621"/>
      <c r="CU31" s="621"/>
      <c r="CV31" s="621"/>
      <c r="CW31" s="621"/>
      <c r="CX31" s="621"/>
      <c r="CY31" s="622"/>
      <c r="CZ31" s="611">
        <v>0.1</v>
      </c>
      <c r="DA31" s="623"/>
      <c r="DB31" s="623"/>
      <c r="DC31" s="624"/>
      <c r="DD31" s="614">
        <v>13832</v>
      </c>
      <c r="DE31" s="621"/>
      <c r="DF31" s="621"/>
      <c r="DG31" s="621"/>
      <c r="DH31" s="621"/>
      <c r="DI31" s="621"/>
      <c r="DJ31" s="621"/>
      <c r="DK31" s="622"/>
      <c r="DL31" s="614">
        <v>13832</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1213683</v>
      </c>
      <c r="S32" s="609"/>
      <c r="T32" s="609"/>
      <c r="U32" s="609"/>
      <c r="V32" s="609"/>
      <c r="W32" s="609"/>
      <c r="X32" s="609"/>
      <c r="Y32" s="610"/>
      <c r="Z32" s="646">
        <v>11.4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208" t="s">
        <v>302</v>
      </c>
      <c r="AX32" s="605" t="s">
        <v>303</v>
      </c>
      <c r="AY32" s="606"/>
      <c r="AZ32" s="606"/>
      <c r="BA32" s="606"/>
      <c r="BB32" s="606"/>
      <c r="BC32" s="606"/>
      <c r="BD32" s="606"/>
      <c r="BE32" s="606"/>
      <c r="BF32" s="607"/>
      <c r="BG32" s="674">
        <v>99.6</v>
      </c>
      <c r="BH32" s="621"/>
      <c r="BI32" s="621"/>
      <c r="BJ32" s="621"/>
      <c r="BK32" s="621"/>
      <c r="BL32" s="621"/>
      <c r="BM32" s="612">
        <v>98.9</v>
      </c>
      <c r="BN32" s="621"/>
      <c r="BO32" s="621"/>
      <c r="BP32" s="621"/>
      <c r="BQ32" s="644"/>
      <c r="BR32" s="674">
        <v>99</v>
      </c>
      <c r="BS32" s="621"/>
      <c r="BT32" s="621"/>
      <c r="BU32" s="621"/>
      <c r="BV32" s="621"/>
      <c r="BW32" s="621"/>
      <c r="BX32" s="612">
        <v>98.4</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57742</v>
      </c>
      <c r="S33" s="609"/>
      <c r="T33" s="609"/>
      <c r="U33" s="609"/>
      <c r="V33" s="609"/>
      <c r="W33" s="609"/>
      <c r="X33" s="609"/>
      <c r="Y33" s="610"/>
      <c r="Z33" s="646">
        <v>0.5</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2"/>
      <c r="AU33" s="213"/>
      <c r="AV33" s="213"/>
      <c r="AW33" s="213"/>
      <c r="AX33" s="589" t="s">
        <v>306</v>
      </c>
      <c r="AY33" s="590"/>
      <c r="AZ33" s="590"/>
      <c r="BA33" s="590"/>
      <c r="BB33" s="590"/>
      <c r="BC33" s="590"/>
      <c r="BD33" s="590"/>
      <c r="BE33" s="590"/>
      <c r="BF33" s="591"/>
      <c r="BG33" s="669">
        <v>99.5</v>
      </c>
      <c r="BH33" s="593"/>
      <c r="BI33" s="593"/>
      <c r="BJ33" s="593"/>
      <c r="BK33" s="593"/>
      <c r="BL33" s="593"/>
      <c r="BM33" s="639">
        <v>97.5</v>
      </c>
      <c r="BN33" s="593"/>
      <c r="BO33" s="593"/>
      <c r="BP33" s="593"/>
      <c r="BQ33" s="656"/>
      <c r="BR33" s="669">
        <v>99.4</v>
      </c>
      <c r="BS33" s="593"/>
      <c r="BT33" s="593"/>
      <c r="BU33" s="593"/>
      <c r="BV33" s="593"/>
      <c r="BW33" s="593"/>
      <c r="BX33" s="639">
        <v>97</v>
      </c>
      <c r="BY33" s="593"/>
      <c r="BZ33" s="593"/>
      <c r="CA33" s="593"/>
      <c r="CB33" s="656"/>
      <c r="CD33" s="605" t="s">
        <v>307</v>
      </c>
      <c r="CE33" s="606"/>
      <c r="CF33" s="606"/>
      <c r="CG33" s="606"/>
      <c r="CH33" s="606"/>
      <c r="CI33" s="606"/>
      <c r="CJ33" s="606"/>
      <c r="CK33" s="606"/>
      <c r="CL33" s="606"/>
      <c r="CM33" s="606"/>
      <c r="CN33" s="606"/>
      <c r="CO33" s="606"/>
      <c r="CP33" s="606"/>
      <c r="CQ33" s="607"/>
      <c r="CR33" s="608">
        <v>4780255</v>
      </c>
      <c r="CS33" s="621"/>
      <c r="CT33" s="621"/>
      <c r="CU33" s="621"/>
      <c r="CV33" s="621"/>
      <c r="CW33" s="621"/>
      <c r="CX33" s="621"/>
      <c r="CY33" s="622"/>
      <c r="CZ33" s="611">
        <v>46.4</v>
      </c>
      <c r="DA33" s="623"/>
      <c r="DB33" s="623"/>
      <c r="DC33" s="624"/>
      <c r="DD33" s="614">
        <v>3423356</v>
      </c>
      <c r="DE33" s="621"/>
      <c r="DF33" s="621"/>
      <c r="DG33" s="621"/>
      <c r="DH33" s="621"/>
      <c r="DI33" s="621"/>
      <c r="DJ33" s="621"/>
      <c r="DK33" s="622"/>
      <c r="DL33" s="614">
        <v>2406966</v>
      </c>
      <c r="DM33" s="621"/>
      <c r="DN33" s="621"/>
      <c r="DO33" s="621"/>
      <c r="DP33" s="621"/>
      <c r="DQ33" s="621"/>
      <c r="DR33" s="621"/>
      <c r="DS33" s="621"/>
      <c r="DT33" s="621"/>
      <c r="DU33" s="621"/>
      <c r="DV33" s="622"/>
      <c r="DW33" s="611">
        <v>44.3</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257008</v>
      </c>
      <c r="S34" s="609"/>
      <c r="T34" s="609"/>
      <c r="U34" s="609"/>
      <c r="V34" s="609"/>
      <c r="W34" s="609"/>
      <c r="X34" s="609"/>
      <c r="Y34" s="610"/>
      <c r="Z34" s="646">
        <v>2.4</v>
      </c>
      <c r="AA34" s="646"/>
      <c r="AB34" s="646"/>
      <c r="AC34" s="646"/>
      <c r="AD34" s="647" t="s">
        <v>122</v>
      </c>
      <c r="AE34" s="647"/>
      <c r="AF34" s="647"/>
      <c r="AG34" s="647"/>
      <c r="AH34" s="647"/>
      <c r="AI34" s="647"/>
      <c r="AJ34" s="647"/>
      <c r="AK34" s="647"/>
      <c r="AL34" s="611" t="s">
        <v>122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309</v>
      </c>
      <c r="CE34" s="606"/>
      <c r="CF34" s="606"/>
      <c r="CG34" s="606"/>
      <c r="CH34" s="606"/>
      <c r="CI34" s="606"/>
      <c r="CJ34" s="606"/>
      <c r="CK34" s="606"/>
      <c r="CL34" s="606"/>
      <c r="CM34" s="606"/>
      <c r="CN34" s="606"/>
      <c r="CO34" s="606"/>
      <c r="CP34" s="606"/>
      <c r="CQ34" s="607"/>
      <c r="CR34" s="608">
        <v>1530914</v>
      </c>
      <c r="CS34" s="609"/>
      <c r="CT34" s="609"/>
      <c r="CU34" s="609"/>
      <c r="CV34" s="609"/>
      <c r="CW34" s="609"/>
      <c r="CX34" s="609"/>
      <c r="CY34" s="610"/>
      <c r="CZ34" s="611">
        <v>14.9</v>
      </c>
      <c r="DA34" s="623"/>
      <c r="DB34" s="623"/>
      <c r="DC34" s="624"/>
      <c r="DD34" s="614">
        <v>1029291</v>
      </c>
      <c r="DE34" s="609"/>
      <c r="DF34" s="609"/>
      <c r="DG34" s="609"/>
      <c r="DH34" s="609"/>
      <c r="DI34" s="609"/>
      <c r="DJ34" s="609"/>
      <c r="DK34" s="610"/>
      <c r="DL34" s="614">
        <v>816898</v>
      </c>
      <c r="DM34" s="609"/>
      <c r="DN34" s="609"/>
      <c r="DO34" s="609"/>
      <c r="DP34" s="609"/>
      <c r="DQ34" s="609"/>
      <c r="DR34" s="609"/>
      <c r="DS34" s="609"/>
      <c r="DT34" s="609"/>
      <c r="DU34" s="609"/>
      <c r="DV34" s="610"/>
      <c r="DW34" s="611">
        <v>15.1</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649165</v>
      </c>
      <c r="S35" s="609"/>
      <c r="T35" s="609"/>
      <c r="U35" s="609"/>
      <c r="V35" s="609"/>
      <c r="W35" s="609"/>
      <c r="X35" s="609"/>
      <c r="Y35" s="610"/>
      <c r="Z35" s="646">
        <v>6.1</v>
      </c>
      <c r="AA35" s="646"/>
      <c r="AB35" s="646"/>
      <c r="AC35" s="646"/>
      <c r="AD35" s="647" t="s">
        <v>122</v>
      </c>
      <c r="AE35" s="647"/>
      <c r="AF35" s="647"/>
      <c r="AG35" s="647"/>
      <c r="AH35" s="647"/>
      <c r="AI35" s="647"/>
      <c r="AJ35" s="647"/>
      <c r="AK35" s="647"/>
      <c r="AL35" s="611" t="s">
        <v>122</v>
      </c>
      <c r="AM35" s="612"/>
      <c r="AN35" s="612"/>
      <c r="AO35" s="648"/>
      <c r="AP35" s="21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31184</v>
      </c>
      <c r="CS35" s="621"/>
      <c r="CT35" s="621"/>
      <c r="CU35" s="621"/>
      <c r="CV35" s="621"/>
      <c r="CW35" s="621"/>
      <c r="CX35" s="621"/>
      <c r="CY35" s="622"/>
      <c r="CZ35" s="611">
        <v>0.3</v>
      </c>
      <c r="DA35" s="623"/>
      <c r="DB35" s="623"/>
      <c r="DC35" s="624"/>
      <c r="DD35" s="614">
        <v>20249</v>
      </c>
      <c r="DE35" s="621"/>
      <c r="DF35" s="621"/>
      <c r="DG35" s="621"/>
      <c r="DH35" s="621"/>
      <c r="DI35" s="621"/>
      <c r="DJ35" s="621"/>
      <c r="DK35" s="622"/>
      <c r="DL35" s="614">
        <v>12320</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341312</v>
      </c>
      <c r="S36" s="609"/>
      <c r="T36" s="609"/>
      <c r="U36" s="609"/>
      <c r="V36" s="609"/>
      <c r="W36" s="609"/>
      <c r="X36" s="609"/>
      <c r="Y36" s="610"/>
      <c r="Z36" s="646">
        <v>3.2</v>
      </c>
      <c r="AA36" s="646"/>
      <c r="AB36" s="646"/>
      <c r="AC36" s="646"/>
      <c r="AD36" s="647" t="s">
        <v>122</v>
      </c>
      <c r="AE36" s="647"/>
      <c r="AF36" s="647"/>
      <c r="AG36" s="647"/>
      <c r="AH36" s="647"/>
      <c r="AI36" s="647"/>
      <c r="AJ36" s="647"/>
      <c r="AK36" s="647"/>
      <c r="AL36" s="611" t="s">
        <v>122</v>
      </c>
      <c r="AM36" s="612"/>
      <c r="AN36" s="612"/>
      <c r="AO36" s="648"/>
      <c r="AP36" s="216"/>
      <c r="AQ36" s="657" t="s">
        <v>315</v>
      </c>
      <c r="AR36" s="658"/>
      <c r="AS36" s="658"/>
      <c r="AT36" s="658"/>
      <c r="AU36" s="658"/>
      <c r="AV36" s="658"/>
      <c r="AW36" s="658"/>
      <c r="AX36" s="658"/>
      <c r="AY36" s="659"/>
      <c r="AZ36" s="663">
        <v>1021042</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18896</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1590807</v>
      </c>
      <c r="CS36" s="609"/>
      <c r="CT36" s="609"/>
      <c r="CU36" s="609"/>
      <c r="CV36" s="609"/>
      <c r="CW36" s="609"/>
      <c r="CX36" s="609"/>
      <c r="CY36" s="610"/>
      <c r="CZ36" s="611">
        <v>15.5</v>
      </c>
      <c r="DA36" s="623"/>
      <c r="DB36" s="623"/>
      <c r="DC36" s="624"/>
      <c r="DD36" s="614">
        <v>1176393</v>
      </c>
      <c r="DE36" s="609"/>
      <c r="DF36" s="609"/>
      <c r="DG36" s="609"/>
      <c r="DH36" s="609"/>
      <c r="DI36" s="609"/>
      <c r="DJ36" s="609"/>
      <c r="DK36" s="610"/>
      <c r="DL36" s="614">
        <v>800483</v>
      </c>
      <c r="DM36" s="609"/>
      <c r="DN36" s="609"/>
      <c r="DO36" s="609"/>
      <c r="DP36" s="609"/>
      <c r="DQ36" s="609"/>
      <c r="DR36" s="609"/>
      <c r="DS36" s="609"/>
      <c r="DT36" s="609"/>
      <c r="DU36" s="609"/>
      <c r="DV36" s="610"/>
      <c r="DW36" s="611">
        <v>14.7</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137084</v>
      </c>
      <c r="S37" s="609"/>
      <c r="T37" s="609"/>
      <c r="U37" s="609"/>
      <c r="V37" s="609"/>
      <c r="W37" s="609"/>
      <c r="X37" s="609"/>
      <c r="Y37" s="610"/>
      <c r="Z37" s="646">
        <v>1.3</v>
      </c>
      <c r="AA37" s="646"/>
      <c r="AB37" s="646"/>
      <c r="AC37" s="646"/>
      <c r="AD37" s="647">
        <v>173</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41636</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-12106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554388</v>
      </c>
      <c r="CS37" s="621"/>
      <c r="CT37" s="621"/>
      <c r="CU37" s="621"/>
      <c r="CV37" s="621"/>
      <c r="CW37" s="621"/>
      <c r="CX37" s="621"/>
      <c r="CY37" s="622"/>
      <c r="CZ37" s="611">
        <v>5.4</v>
      </c>
      <c r="DA37" s="623"/>
      <c r="DB37" s="623"/>
      <c r="DC37" s="624"/>
      <c r="DD37" s="614">
        <v>547267</v>
      </c>
      <c r="DE37" s="621"/>
      <c r="DF37" s="621"/>
      <c r="DG37" s="621"/>
      <c r="DH37" s="621"/>
      <c r="DI37" s="621"/>
      <c r="DJ37" s="621"/>
      <c r="DK37" s="622"/>
      <c r="DL37" s="614">
        <v>546288</v>
      </c>
      <c r="DM37" s="621"/>
      <c r="DN37" s="621"/>
      <c r="DO37" s="621"/>
      <c r="DP37" s="621"/>
      <c r="DQ37" s="621"/>
      <c r="DR37" s="621"/>
      <c r="DS37" s="621"/>
      <c r="DT37" s="621"/>
      <c r="DU37" s="621"/>
      <c r="DV37" s="622"/>
      <c r="DW37" s="611">
        <v>10.1</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403800</v>
      </c>
      <c r="S38" s="609"/>
      <c r="T38" s="609"/>
      <c r="U38" s="609"/>
      <c r="V38" s="609"/>
      <c r="W38" s="609"/>
      <c r="X38" s="609"/>
      <c r="Y38" s="610"/>
      <c r="Z38" s="646">
        <v>3.8</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2006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2025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1019036</v>
      </c>
      <c r="CS38" s="609"/>
      <c r="CT38" s="609"/>
      <c r="CU38" s="609"/>
      <c r="CV38" s="609"/>
      <c r="CW38" s="609"/>
      <c r="CX38" s="609"/>
      <c r="CY38" s="610"/>
      <c r="CZ38" s="611">
        <v>9.9</v>
      </c>
      <c r="DA38" s="623"/>
      <c r="DB38" s="623"/>
      <c r="DC38" s="624"/>
      <c r="DD38" s="614">
        <v>852385</v>
      </c>
      <c r="DE38" s="609"/>
      <c r="DF38" s="609"/>
      <c r="DG38" s="609"/>
      <c r="DH38" s="609"/>
      <c r="DI38" s="609"/>
      <c r="DJ38" s="609"/>
      <c r="DK38" s="610"/>
      <c r="DL38" s="614">
        <v>777265</v>
      </c>
      <c r="DM38" s="609"/>
      <c r="DN38" s="609"/>
      <c r="DO38" s="609"/>
      <c r="DP38" s="609"/>
      <c r="DQ38" s="609"/>
      <c r="DR38" s="609"/>
      <c r="DS38" s="609"/>
      <c r="DT38" s="609"/>
      <c r="DU38" s="609"/>
      <c r="DV38" s="610"/>
      <c r="DW38" s="611">
        <v>14.3</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3116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608314</v>
      </c>
      <c r="CS39" s="621"/>
      <c r="CT39" s="621"/>
      <c r="CU39" s="621"/>
      <c r="CV39" s="621"/>
      <c r="CW39" s="621"/>
      <c r="CX39" s="621"/>
      <c r="CY39" s="622"/>
      <c r="CZ39" s="611">
        <v>5.9</v>
      </c>
      <c r="DA39" s="623"/>
      <c r="DB39" s="623"/>
      <c r="DC39" s="624"/>
      <c r="DD39" s="614">
        <v>345038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27100</v>
      </c>
      <c r="S40" s="609"/>
      <c r="T40" s="609"/>
      <c r="U40" s="609"/>
      <c r="V40" s="609"/>
      <c r="W40" s="609"/>
      <c r="X40" s="609"/>
      <c r="Y40" s="610"/>
      <c r="Z40" s="646">
        <v>0.3</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7"/>
      <c r="BM40" s="606" t="s">
        <v>333</v>
      </c>
      <c r="BN40" s="606"/>
      <c r="BO40" s="606"/>
      <c r="BP40" s="606"/>
      <c r="BQ40" s="606"/>
      <c r="BR40" s="606"/>
      <c r="BS40" s="606"/>
      <c r="BT40" s="606"/>
      <c r="BU40" s="607"/>
      <c r="BV40" s="608">
        <v>102</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t="s">
        <v>122</v>
      </c>
      <c r="CS40" s="609"/>
      <c r="CT40" s="609"/>
      <c r="CU40" s="609"/>
      <c r="CV40" s="609"/>
      <c r="CW40" s="609"/>
      <c r="CX40" s="609"/>
      <c r="CY40" s="610"/>
      <c r="CZ40" s="611" t="s">
        <v>122</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10642213</v>
      </c>
      <c r="S41" s="633"/>
      <c r="T41" s="633"/>
      <c r="U41" s="633"/>
      <c r="V41" s="633"/>
      <c r="W41" s="633"/>
      <c r="X41" s="633"/>
      <c r="Y41" s="636"/>
      <c r="Z41" s="637">
        <v>100</v>
      </c>
      <c r="AA41" s="637"/>
      <c r="AB41" s="637"/>
      <c r="AC41" s="637"/>
      <c r="AD41" s="638">
        <v>5400368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202782</v>
      </c>
      <c r="BA41" s="609"/>
      <c r="BB41" s="609"/>
      <c r="BC41" s="609"/>
      <c r="BD41" s="621"/>
      <c r="BE41" s="621"/>
      <c r="BF41" s="644"/>
      <c r="BG41" s="649"/>
      <c r="BH41" s="650"/>
      <c r="BI41" s="650"/>
      <c r="BJ41" s="650"/>
      <c r="BK41" s="650"/>
      <c r="BL41" s="217"/>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774618</v>
      </c>
      <c r="BA42" s="633"/>
      <c r="BB42" s="633"/>
      <c r="BC42" s="633"/>
      <c r="BD42" s="593"/>
      <c r="BE42" s="593"/>
      <c r="BF42" s="656"/>
      <c r="BG42" s="651"/>
      <c r="BH42" s="652"/>
      <c r="BI42" s="652"/>
      <c r="BJ42" s="652"/>
      <c r="BK42" s="652"/>
      <c r="BL42" s="218"/>
      <c r="BM42" s="590" t="s">
        <v>340</v>
      </c>
      <c r="BN42" s="590"/>
      <c r="BO42" s="590"/>
      <c r="BP42" s="590"/>
      <c r="BQ42" s="590"/>
      <c r="BR42" s="590"/>
      <c r="BS42" s="590"/>
      <c r="BT42" s="590"/>
      <c r="BU42" s="591"/>
      <c r="BV42" s="592">
        <v>460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1454043</v>
      </c>
      <c r="CS42" s="621"/>
      <c r="CT42" s="621"/>
      <c r="CU42" s="621"/>
      <c r="CV42" s="621"/>
      <c r="CW42" s="621"/>
      <c r="CX42" s="621"/>
      <c r="CY42" s="622"/>
      <c r="CZ42" s="611">
        <v>14.1</v>
      </c>
      <c r="DA42" s="623"/>
      <c r="DB42" s="623"/>
      <c r="DC42" s="624"/>
      <c r="DD42" s="614">
        <v>452057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342</v>
      </c>
      <c r="CD43" s="605" t="s">
        <v>343</v>
      </c>
      <c r="CE43" s="606"/>
      <c r="CF43" s="606"/>
      <c r="CG43" s="606"/>
      <c r="CH43" s="606"/>
      <c r="CI43" s="606"/>
      <c r="CJ43" s="606"/>
      <c r="CK43" s="606"/>
      <c r="CL43" s="606"/>
      <c r="CM43" s="606"/>
      <c r="CN43" s="606"/>
      <c r="CO43" s="606"/>
      <c r="CP43" s="606"/>
      <c r="CQ43" s="607"/>
      <c r="CR43" s="608">
        <v>32179</v>
      </c>
      <c r="CS43" s="621"/>
      <c r="CT43" s="621"/>
      <c r="CU43" s="621"/>
      <c r="CV43" s="621"/>
      <c r="CW43" s="621"/>
      <c r="CX43" s="621"/>
      <c r="CY43" s="622"/>
      <c r="CZ43" s="611">
        <v>0.3</v>
      </c>
      <c r="DA43" s="623"/>
      <c r="DB43" s="623"/>
      <c r="DC43" s="624"/>
      <c r="DD43" s="614">
        <v>32179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1025931</v>
      </c>
      <c r="CS44" s="609"/>
      <c r="CT44" s="609"/>
      <c r="CU44" s="609"/>
      <c r="CV44" s="609"/>
      <c r="CW44" s="609"/>
      <c r="CX44" s="609"/>
      <c r="CY44" s="610"/>
      <c r="CZ44" s="611">
        <v>10</v>
      </c>
      <c r="DA44" s="612"/>
      <c r="DB44" s="612"/>
      <c r="DC44" s="613"/>
      <c r="DD44" s="614">
        <v>294843</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452121</v>
      </c>
      <c r="CS45" s="621"/>
      <c r="CT45" s="621"/>
      <c r="CU45" s="621"/>
      <c r="CV45" s="621"/>
      <c r="CW45" s="621"/>
      <c r="CX45" s="621"/>
      <c r="CY45" s="622"/>
      <c r="CZ45" s="611">
        <v>4.4000000000000004</v>
      </c>
      <c r="DA45" s="623"/>
      <c r="DB45" s="623"/>
      <c r="DC45" s="624"/>
      <c r="DD45" s="614">
        <v>43830</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348</v>
      </c>
      <c r="CG46" s="606"/>
      <c r="CH46" s="606"/>
      <c r="CI46" s="606"/>
      <c r="CJ46" s="606"/>
      <c r="CK46" s="606"/>
      <c r="CL46" s="606"/>
      <c r="CM46" s="606"/>
      <c r="CN46" s="606"/>
      <c r="CO46" s="606"/>
      <c r="CP46" s="606"/>
      <c r="CQ46" s="607"/>
      <c r="CR46" s="608">
        <v>479889</v>
      </c>
      <c r="CS46" s="609"/>
      <c r="CT46" s="609"/>
      <c r="CU46" s="609"/>
      <c r="CV46" s="609"/>
      <c r="CW46" s="609"/>
      <c r="CX46" s="609"/>
      <c r="CY46" s="610"/>
      <c r="CZ46" s="611">
        <v>4.7</v>
      </c>
      <c r="DA46" s="612"/>
      <c r="DB46" s="612"/>
      <c r="DC46" s="613"/>
      <c r="DD46" s="614">
        <v>237192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349</v>
      </c>
      <c r="CG47" s="606"/>
      <c r="CH47" s="606"/>
      <c r="CI47" s="606"/>
      <c r="CJ47" s="606"/>
      <c r="CK47" s="606"/>
      <c r="CL47" s="606"/>
      <c r="CM47" s="606"/>
      <c r="CN47" s="606"/>
      <c r="CO47" s="606"/>
      <c r="CP47" s="606"/>
      <c r="CQ47" s="607"/>
      <c r="CR47" s="608">
        <v>428112</v>
      </c>
      <c r="CS47" s="621"/>
      <c r="CT47" s="621"/>
      <c r="CU47" s="621"/>
      <c r="CV47" s="621"/>
      <c r="CW47" s="621"/>
      <c r="CX47" s="621"/>
      <c r="CY47" s="622"/>
      <c r="CZ47" s="611">
        <v>4.2</v>
      </c>
      <c r="DA47" s="623"/>
      <c r="DB47" s="623"/>
      <c r="DC47" s="624"/>
      <c r="DD47" s="614">
        <v>157214</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351</v>
      </c>
      <c r="CE49" s="590"/>
      <c r="CF49" s="590"/>
      <c r="CG49" s="590"/>
      <c r="CH49" s="590"/>
      <c r="CI49" s="590"/>
      <c r="CJ49" s="590"/>
      <c r="CK49" s="590"/>
      <c r="CL49" s="590"/>
      <c r="CM49" s="590"/>
      <c r="CN49" s="590"/>
      <c r="CO49" s="590"/>
      <c r="CP49" s="590"/>
      <c r="CQ49" s="591"/>
      <c r="CR49" s="592">
        <v>10292416</v>
      </c>
      <c r="CS49" s="593"/>
      <c r="CT49" s="593"/>
      <c r="CU49" s="593"/>
      <c r="CV49" s="593"/>
      <c r="CW49" s="593"/>
      <c r="CX49" s="593"/>
      <c r="CY49" s="594"/>
      <c r="CZ49" s="595">
        <v>100</v>
      </c>
      <c r="DA49" s="596"/>
      <c r="DB49" s="596"/>
      <c r="DC49" s="597"/>
      <c r="DD49" s="598">
        <v>6770713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NJbdAF4F46B0AuBs9n0xwKm+F0orYk29m2Y+T9M2IKzuLVCr5UgKHSAjFF7FiuKH5FLXSM8fRHQVfyFcf8xFMw==" saltValue="ZzCq2wwws1jmT8QDPcgka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P80" sqref="AP80:AT80"/>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15">
      <c r="A7" s="230">
        <v>1</v>
      </c>
      <c r="B7" s="1034" t="s">
        <v>374</v>
      </c>
      <c r="C7" s="1035"/>
      <c r="D7" s="1035"/>
      <c r="E7" s="1035"/>
      <c r="F7" s="1035"/>
      <c r="G7" s="1035"/>
      <c r="H7" s="1035"/>
      <c r="I7" s="1035"/>
      <c r="J7" s="1035"/>
      <c r="K7" s="1035"/>
      <c r="L7" s="1035"/>
      <c r="M7" s="1035"/>
      <c r="N7" s="1035"/>
      <c r="O7" s="1035"/>
      <c r="P7" s="1036"/>
      <c r="Q7" s="1089">
        <v>10650</v>
      </c>
      <c r="R7" s="1090"/>
      <c r="S7" s="1090"/>
      <c r="T7" s="1090"/>
      <c r="U7" s="1090"/>
      <c r="V7" s="1090">
        <v>10301</v>
      </c>
      <c r="W7" s="1090"/>
      <c r="X7" s="1090"/>
      <c r="Y7" s="1090"/>
      <c r="Z7" s="1090"/>
      <c r="AA7" s="1090">
        <v>349</v>
      </c>
      <c r="AB7" s="1090"/>
      <c r="AC7" s="1090"/>
      <c r="AD7" s="1090"/>
      <c r="AE7" s="1091"/>
      <c r="AF7" s="1092">
        <v>317</v>
      </c>
      <c r="AG7" s="1093"/>
      <c r="AH7" s="1093"/>
      <c r="AI7" s="1093"/>
      <c r="AJ7" s="1094"/>
      <c r="AK7" s="1095">
        <v>649</v>
      </c>
      <c r="AL7" s="1096"/>
      <c r="AM7" s="1096"/>
      <c r="AN7" s="1096"/>
      <c r="AO7" s="1096"/>
      <c r="AP7" s="1096">
        <v>7275</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551</v>
      </c>
      <c r="BT7" s="1087"/>
      <c r="BU7" s="1087"/>
      <c r="BV7" s="1087"/>
      <c r="BW7" s="1087"/>
      <c r="BX7" s="1087"/>
      <c r="BY7" s="1087"/>
      <c r="BZ7" s="1087"/>
      <c r="CA7" s="1087"/>
      <c r="CB7" s="1087"/>
      <c r="CC7" s="1087"/>
      <c r="CD7" s="1087"/>
      <c r="CE7" s="1087"/>
      <c r="CF7" s="1087"/>
      <c r="CG7" s="1099"/>
      <c r="CH7" s="1083">
        <v>-3</v>
      </c>
      <c r="CI7" s="1084"/>
      <c r="CJ7" s="1084"/>
      <c r="CK7" s="1084"/>
      <c r="CL7" s="1085"/>
      <c r="CM7" s="1083">
        <v>67</v>
      </c>
      <c r="CN7" s="1084"/>
      <c r="CO7" s="1084"/>
      <c r="CP7" s="1084"/>
      <c r="CQ7" s="1085"/>
      <c r="CR7" s="1083">
        <v>32</v>
      </c>
      <c r="CS7" s="1084"/>
      <c r="CT7" s="1084"/>
      <c r="CU7" s="1084"/>
      <c r="CV7" s="1085"/>
      <c r="CW7" s="1083" t="s">
        <v>550</v>
      </c>
      <c r="CX7" s="1084"/>
      <c r="CY7" s="1084"/>
      <c r="CZ7" s="1084"/>
      <c r="DA7" s="1085"/>
      <c r="DB7" s="1083" t="s">
        <v>550</v>
      </c>
      <c r="DC7" s="1084"/>
      <c r="DD7" s="1084"/>
      <c r="DE7" s="1084"/>
      <c r="DF7" s="1085"/>
      <c r="DG7" s="1083" t="s">
        <v>550</v>
      </c>
      <c r="DH7" s="1084"/>
      <c r="DI7" s="1084"/>
      <c r="DJ7" s="1084"/>
      <c r="DK7" s="1085"/>
      <c r="DL7" s="1083" t="s">
        <v>550</v>
      </c>
      <c r="DM7" s="1084"/>
      <c r="DN7" s="1084"/>
      <c r="DO7" s="1084"/>
      <c r="DP7" s="1085"/>
      <c r="DQ7" s="1083" t="s">
        <v>550</v>
      </c>
      <c r="DR7" s="1084"/>
      <c r="DS7" s="1084"/>
      <c r="DT7" s="1084"/>
      <c r="DU7" s="1085"/>
      <c r="DV7" s="1086"/>
      <c r="DW7" s="1087"/>
      <c r="DX7" s="1087"/>
      <c r="DY7" s="1087"/>
      <c r="DZ7" s="1088"/>
      <c r="EA7" s="228"/>
    </row>
    <row r="8" spans="1:131" s="229" customFormat="1" ht="26.25" customHeight="1" x14ac:dyDescent="0.15">
      <c r="A8" s="232">
        <v>2</v>
      </c>
      <c r="B8" s="1017" t="s">
        <v>375</v>
      </c>
      <c r="C8" s="1018"/>
      <c r="D8" s="1018"/>
      <c r="E8" s="1018"/>
      <c r="F8" s="1018"/>
      <c r="G8" s="1018"/>
      <c r="H8" s="1018"/>
      <c r="I8" s="1018"/>
      <c r="J8" s="1018"/>
      <c r="K8" s="1018"/>
      <c r="L8" s="1018"/>
      <c r="M8" s="1018"/>
      <c r="N8" s="1018"/>
      <c r="O8" s="1018"/>
      <c r="P8" s="1019"/>
      <c r="Q8" s="1025">
        <v>0</v>
      </c>
      <c r="R8" s="1026"/>
      <c r="S8" s="1026"/>
      <c r="T8" s="1026"/>
      <c r="U8" s="1026"/>
      <c r="V8" s="1026">
        <v>0</v>
      </c>
      <c r="W8" s="1026"/>
      <c r="X8" s="1026"/>
      <c r="Y8" s="1026"/>
      <c r="Z8" s="1026"/>
      <c r="AA8" s="1026">
        <v>0</v>
      </c>
      <c r="AB8" s="1026"/>
      <c r="AC8" s="1026"/>
      <c r="AD8" s="1026"/>
      <c r="AE8" s="1027"/>
      <c r="AF8" s="1022" t="s">
        <v>122</v>
      </c>
      <c r="AG8" s="1023"/>
      <c r="AH8" s="1023"/>
      <c r="AI8" s="1023"/>
      <c r="AJ8" s="1024"/>
      <c r="AK8" s="1067">
        <v>0</v>
      </c>
      <c r="AL8" s="1068"/>
      <c r="AM8" s="1068"/>
      <c r="AN8" s="1068"/>
      <c r="AO8" s="1068"/>
      <c r="AP8" s="1068">
        <v>0</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15">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377</v>
      </c>
      <c r="B23" s="924" t="s">
        <v>378</v>
      </c>
      <c r="C23" s="925"/>
      <c r="D23" s="925"/>
      <c r="E23" s="925"/>
      <c r="F23" s="925"/>
      <c r="G23" s="925"/>
      <c r="H23" s="925"/>
      <c r="I23" s="925"/>
      <c r="J23" s="925"/>
      <c r="K23" s="925"/>
      <c r="L23" s="925"/>
      <c r="M23" s="925"/>
      <c r="N23" s="925"/>
      <c r="O23" s="925"/>
      <c r="P23" s="935"/>
      <c r="Q23" s="1054">
        <v>10651</v>
      </c>
      <c r="R23" s="1048"/>
      <c r="S23" s="1048"/>
      <c r="T23" s="1048"/>
      <c r="U23" s="1048"/>
      <c r="V23" s="1048">
        <v>10301</v>
      </c>
      <c r="W23" s="1048"/>
      <c r="X23" s="1048"/>
      <c r="Y23" s="1048"/>
      <c r="Z23" s="1048"/>
      <c r="AA23" s="1048">
        <v>350</v>
      </c>
      <c r="AB23" s="1048"/>
      <c r="AC23" s="1048"/>
      <c r="AD23" s="1048"/>
      <c r="AE23" s="1055"/>
      <c r="AF23" s="1056">
        <v>317</v>
      </c>
      <c r="AG23" s="1048"/>
      <c r="AH23" s="1048"/>
      <c r="AI23" s="1048"/>
      <c r="AJ23" s="1057"/>
      <c r="AK23" s="1058"/>
      <c r="AL23" s="1059"/>
      <c r="AM23" s="1059"/>
      <c r="AN23" s="1059"/>
      <c r="AO23" s="1059"/>
      <c r="AP23" s="1048">
        <v>7275</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389</v>
      </c>
      <c r="C28" s="1035"/>
      <c r="D28" s="1035"/>
      <c r="E28" s="1035"/>
      <c r="F28" s="1035"/>
      <c r="G28" s="1035"/>
      <c r="H28" s="1035"/>
      <c r="I28" s="1035"/>
      <c r="J28" s="1035"/>
      <c r="K28" s="1035"/>
      <c r="L28" s="1035"/>
      <c r="M28" s="1035"/>
      <c r="N28" s="1035"/>
      <c r="O28" s="1035"/>
      <c r="P28" s="1036"/>
      <c r="Q28" s="1037">
        <v>2023</v>
      </c>
      <c r="R28" s="1038"/>
      <c r="S28" s="1038"/>
      <c r="T28" s="1038"/>
      <c r="U28" s="1038"/>
      <c r="V28" s="1038">
        <v>2004</v>
      </c>
      <c r="W28" s="1038"/>
      <c r="X28" s="1038"/>
      <c r="Y28" s="1038"/>
      <c r="Z28" s="1038"/>
      <c r="AA28" s="1038">
        <v>19</v>
      </c>
      <c r="AB28" s="1038"/>
      <c r="AC28" s="1038"/>
      <c r="AD28" s="1038"/>
      <c r="AE28" s="1039"/>
      <c r="AF28" s="1040">
        <v>19</v>
      </c>
      <c r="AG28" s="1038"/>
      <c r="AH28" s="1038"/>
      <c r="AI28" s="1038"/>
      <c r="AJ28" s="1041"/>
      <c r="AK28" s="1029">
        <v>203</v>
      </c>
      <c r="AL28" s="1030"/>
      <c r="AM28" s="1030"/>
      <c r="AN28" s="1030"/>
      <c r="AO28" s="1030"/>
      <c r="AP28" s="1030" t="s">
        <v>550</v>
      </c>
      <c r="AQ28" s="1030"/>
      <c r="AR28" s="1030"/>
      <c r="AS28" s="1030"/>
      <c r="AT28" s="1030"/>
      <c r="AU28" s="1030" t="s">
        <v>550</v>
      </c>
      <c r="AV28" s="1030"/>
      <c r="AW28" s="1030"/>
      <c r="AX28" s="1030"/>
      <c r="AY28" s="1030"/>
      <c r="AZ28" s="1031" t="s">
        <v>550</v>
      </c>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390</v>
      </c>
      <c r="C29" s="1018"/>
      <c r="D29" s="1018"/>
      <c r="E29" s="1018"/>
      <c r="F29" s="1018"/>
      <c r="G29" s="1018"/>
      <c r="H29" s="1018"/>
      <c r="I29" s="1018"/>
      <c r="J29" s="1018"/>
      <c r="K29" s="1018"/>
      <c r="L29" s="1018"/>
      <c r="M29" s="1018"/>
      <c r="N29" s="1018"/>
      <c r="O29" s="1018"/>
      <c r="P29" s="1019"/>
      <c r="Q29" s="1025">
        <v>2276</v>
      </c>
      <c r="R29" s="1026"/>
      <c r="S29" s="1026"/>
      <c r="T29" s="1026"/>
      <c r="U29" s="1026"/>
      <c r="V29" s="1026">
        <v>2135</v>
      </c>
      <c r="W29" s="1026"/>
      <c r="X29" s="1026"/>
      <c r="Y29" s="1026"/>
      <c r="Z29" s="1026"/>
      <c r="AA29" s="1026">
        <v>141</v>
      </c>
      <c r="AB29" s="1026"/>
      <c r="AC29" s="1026"/>
      <c r="AD29" s="1026"/>
      <c r="AE29" s="1027"/>
      <c r="AF29" s="1022">
        <v>141</v>
      </c>
      <c r="AG29" s="1023"/>
      <c r="AH29" s="1023"/>
      <c r="AI29" s="1023"/>
      <c r="AJ29" s="1024"/>
      <c r="AK29" s="967">
        <v>390</v>
      </c>
      <c r="AL29" s="958"/>
      <c r="AM29" s="958"/>
      <c r="AN29" s="958"/>
      <c r="AO29" s="958"/>
      <c r="AP29" s="958" t="s">
        <v>550</v>
      </c>
      <c r="AQ29" s="958"/>
      <c r="AR29" s="958"/>
      <c r="AS29" s="958"/>
      <c r="AT29" s="958"/>
      <c r="AU29" s="958" t="s">
        <v>550</v>
      </c>
      <c r="AV29" s="958"/>
      <c r="AW29" s="958"/>
      <c r="AX29" s="958"/>
      <c r="AY29" s="958"/>
      <c r="AZ29" s="1028" t="s">
        <v>550</v>
      </c>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391</v>
      </c>
      <c r="C30" s="1018"/>
      <c r="D30" s="1018"/>
      <c r="E30" s="1018"/>
      <c r="F30" s="1018"/>
      <c r="G30" s="1018"/>
      <c r="H30" s="1018"/>
      <c r="I30" s="1018"/>
      <c r="J30" s="1018"/>
      <c r="K30" s="1018"/>
      <c r="L30" s="1018"/>
      <c r="M30" s="1018"/>
      <c r="N30" s="1018"/>
      <c r="O30" s="1018"/>
      <c r="P30" s="1019"/>
      <c r="Q30" s="1025">
        <v>249</v>
      </c>
      <c r="R30" s="1026"/>
      <c r="S30" s="1026"/>
      <c r="T30" s="1026"/>
      <c r="U30" s="1026"/>
      <c r="V30" s="1026">
        <v>248</v>
      </c>
      <c r="W30" s="1026"/>
      <c r="X30" s="1026"/>
      <c r="Y30" s="1026"/>
      <c r="Z30" s="1026"/>
      <c r="AA30" s="1026">
        <v>1</v>
      </c>
      <c r="AB30" s="1026"/>
      <c r="AC30" s="1026"/>
      <c r="AD30" s="1026"/>
      <c r="AE30" s="1027"/>
      <c r="AF30" s="1022">
        <v>1</v>
      </c>
      <c r="AG30" s="1023"/>
      <c r="AH30" s="1023"/>
      <c r="AI30" s="1023"/>
      <c r="AJ30" s="1024"/>
      <c r="AK30" s="967">
        <v>85</v>
      </c>
      <c r="AL30" s="958"/>
      <c r="AM30" s="958"/>
      <c r="AN30" s="958"/>
      <c r="AO30" s="958"/>
      <c r="AP30" s="958" t="s">
        <v>550</v>
      </c>
      <c r="AQ30" s="958"/>
      <c r="AR30" s="958"/>
      <c r="AS30" s="958"/>
      <c r="AT30" s="958"/>
      <c r="AU30" s="958" t="s">
        <v>550</v>
      </c>
      <c r="AV30" s="958"/>
      <c r="AW30" s="958"/>
      <c r="AX30" s="958"/>
      <c r="AY30" s="958"/>
      <c r="AZ30" s="1028" t="s">
        <v>550</v>
      </c>
      <c r="BA30" s="1028"/>
      <c r="BB30" s="1028"/>
      <c r="BC30" s="1028"/>
      <c r="BD30" s="1028"/>
      <c r="BE30" s="959"/>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392</v>
      </c>
      <c r="C31" s="1018"/>
      <c r="D31" s="1018"/>
      <c r="E31" s="1018"/>
      <c r="F31" s="1018"/>
      <c r="G31" s="1018"/>
      <c r="H31" s="1018"/>
      <c r="I31" s="1018"/>
      <c r="J31" s="1018"/>
      <c r="K31" s="1018"/>
      <c r="L31" s="1018"/>
      <c r="M31" s="1018"/>
      <c r="N31" s="1018"/>
      <c r="O31" s="1018"/>
      <c r="P31" s="1019"/>
      <c r="Q31" s="1025">
        <v>208</v>
      </c>
      <c r="R31" s="1026"/>
      <c r="S31" s="1026"/>
      <c r="T31" s="1026"/>
      <c r="U31" s="1026"/>
      <c r="V31" s="1026">
        <v>162</v>
      </c>
      <c r="W31" s="1026"/>
      <c r="X31" s="1026"/>
      <c r="Y31" s="1026"/>
      <c r="Z31" s="1026"/>
      <c r="AA31" s="1026">
        <v>46</v>
      </c>
      <c r="AB31" s="1026"/>
      <c r="AC31" s="1026"/>
      <c r="AD31" s="1026"/>
      <c r="AE31" s="1027"/>
      <c r="AF31" s="1022">
        <v>347</v>
      </c>
      <c r="AG31" s="1023"/>
      <c r="AH31" s="1023"/>
      <c r="AI31" s="1023"/>
      <c r="AJ31" s="1024"/>
      <c r="AK31" s="967">
        <v>0</v>
      </c>
      <c r="AL31" s="958"/>
      <c r="AM31" s="958"/>
      <c r="AN31" s="958"/>
      <c r="AO31" s="958"/>
      <c r="AP31" s="958">
        <v>219</v>
      </c>
      <c r="AQ31" s="958"/>
      <c r="AR31" s="958"/>
      <c r="AS31" s="958"/>
      <c r="AT31" s="958"/>
      <c r="AU31" s="958">
        <v>1</v>
      </c>
      <c r="AV31" s="958"/>
      <c r="AW31" s="958"/>
      <c r="AX31" s="958"/>
      <c r="AY31" s="958"/>
      <c r="AZ31" s="1028" t="s">
        <v>550</v>
      </c>
      <c r="BA31" s="1028"/>
      <c r="BB31" s="1028"/>
      <c r="BC31" s="1028"/>
      <c r="BD31" s="1028"/>
      <c r="BE31" s="959" t="s">
        <v>393</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t="s">
        <v>394</v>
      </c>
      <c r="C32" s="1018"/>
      <c r="D32" s="1018"/>
      <c r="E32" s="1018"/>
      <c r="F32" s="1018"/>
      <c r="G32" s="1018"/>
      <c r="H32" s="1018"/>
      <c r="I32" s="1018"/>
      <c r="J32" s="1018"/>
      <c r="K32" s="1018"/>
      <c r="L32" s="1018"/>
      <c r="M32" s="1018"/>
      <c r="N32" s="1018"/>
      <c r="O32" s="1018"/>
      <c r="P32" s="1019"/>
      <c r="Q32" s="1025">
        <v>50</v>
      </c>
      <c r="R32" s="1026"/>
      <c r="S32" s="1026"/>
      <c r="T32" s="1026"/>
      <c r="U32" s="1026"/>
      <c r="V32" s="1026">
        <v>50</v>
      </c>
      <c r="W32" s="1026"/>
      <c r="X32" s="1026"/>
      <c r="Y32" s="1026"/>
      <c r="Z32" s="1026"/>
      <c r="AA32" s="1026">
        <v>0</v>
      </c>
      <c r="AB32" s="1026"/>
      <c r="AC32" s="1026"/>
      <c r="AD32" s="1026"/>
      <c r="AE32" s="1027"/>
      <c r="AF32" s="1022">
        <v>0</v>
      </c>
      <c r="AG32" s="1023"/>
      <c r="AH32" s="1023"/>
      <c r="AI32" s="1023"/>
      <c r="AJ32" s="1024"/>
      <c r="AK32" s="967">
        <v>42</v>
      </c>
      <c r="AL32" s="958"/>
      <c r="AM32" s="958"/>
      <c r="AN32" s="958"/>
      <c r="AO32" s="958"/>
      <c r="AP32" s="958">
        <v>6</v>
      </c>
      <c r="AQ32" s="958"/>
      <c r="AR32" s="958"/>
      <c r="AS32" s="958"/>
      <c r="AT32" s="958"/>
      <c r="AU32" s="958" t="s">
        <v>550</v>
      </c>
      <c r="AV32" s="958"/>
      <c r="AW32" s="958"/>
      <c r="AX32" s="958"/>
      <c r="AY32" s="958"/>
      <c r="AZ32" s="1028" t="s">
        <v>550</v>
      </c>
      <c r="BA32" s="1028"/>
      <c r="BB32" s="1028"/>
      <c r="BC32" s="1028"/>
      <c r="BD32" s="1028"/>
      <c r="BE32" s="959" t="s">
        <v>395</v>
      </c>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377</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508</v>
      </c>
      <c r="AG63" s="946"/>
      <c r="AH63" s="946"/>
      <c r="AI63" s="946"/>
      <c r="AJ63" s="1009"/>
      <c r="AK63" s="1010"/>
      <c r="AL63" s="950"/>
      <c r="AM63" s="950"/>
      <c r="AN63" s="950"/>
      <c r="AO63" s="950"/>
      <c r="AP63" s="946">
        <v>225</v>
      </c>
      <c r="AQ63" s="946"/>
      <c r="AR63" s="946"/>
      <c r="AS63" s="946"/>
      <c r="AT63" s="946"/>
      <c r="AU63" s="946">
        <v>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400</v>
      </c>
      <c r="AV66" s="989"/>
      <c r="AW66" s="989"/>
      <c r="AX66" s="989"/>
      <c r="AY66" s="990"/>
      <c r="AZ66" s="988" t="s">
        <v>364</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552</v>
      </c>
      <c r="C68" s="973"/>
      <c r="D68" s="973"/>
      <c r="E68" s="973"/>
      <c r="F68" s="973"/>
      <c r="G68" s="973"/>
      <c r="H68" s="973"/>
      <c r="I68" s="973"/>
      <c r="J68" s="973"/>
      <c r="K68" s="973"/>
      <c r="L68" s="973"/>
      <c r="M68" s="973"/>
      <c r="N68" s="973"/>
      <c r="O68" s="973"/>
      <c r="P68" s="974"/>
      <c r="Q68" s="975">
        <v>2136</v>
      </c>
      <c r="R68" s="969"/>
      <c r="S68" s="969"/>
      <c r="T68" s="969"/>
      <c r="U68" s="969"/>
      <c r="V68" s="969">
        <v>1695</v>
      </c>
      <c r="W68" s="969"/>
      <c r="X68" s="969"/>
      <c r="Y68" s="969"/>
      <c r="Z68" s="969"/>
      <c r="AA68" s="969">
        <v>441</v>
      </c>
      <c r="AB68" s="969"/>
      <c r="AC68" s="969"/>
      <c r="AD68" s="969"/>
      <c r="AE68" s="969"/>
      <c r="AF68" s="969">
        <v>411</v>
      </c>
      <c r="AG68" s="969"/>
      <c r="AH68" s="969"/>
      <c r="AI68" s="969"/>
      <c r="AJ68" s="969"/>
      <c r="AK68" s="969" t="s">
        <v>550</v>
      </c>
      <c r="AL68" s="969"/>
      <c r="AM68" s="969"/>
      <c r="AN68" s="969"/>
      <c r="AO68" s="969"/>
      <c r="AP68" s="969" t="s">
        <v>550</v>
      </c>
      <c r="AQ68" s="969"/>
      <c r="AR68" s="969"/>
      <c r="AS68" s="969"/>
      <c r="AT68" s="969"/>
      <c r="AU68" s="969" t="s">
        <v>550</v>
      </c>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553</v>
      </c>
      <c r="C69" s="962"/>
      <c r="D69" s="962"/>
      <c r="E69" s="962"/>
      <c r="F69" s="962"/>
      <c r="G69" s="962"/>
      <c r="H69" s="962"/>
      <c r="I69" s="962"/>
      <c r="J69" s="962"/>
      <c r="K69" s="962"/>
      <c r="L69" s="962"/>
      <c r="M69" s="962"/>
      <c r="N69" s="962"/>
      <c r="O69" s="962"/>
      <c r="P69" s="963"/>
      <c r="Q69" s="964">
        <v>349</v>
      </c>
      <c r="R69" s="958"/>
      <c r="S69" s="958"/>
      <c r="T69" s="958"/>
      <c r="U69" s="958"/>
      <c r="V69" s="958">
        <v>348</v>
      </c>
      <c r="W69" s="958"/>
      <c r="X69" s="958"/>
      <c r="Y69" s="958"/>
      <c r="Z69" s="958"/>
      <c r="AA69" s="958">
        <v>0</v>
      </c>
      <c r="AB69" s="958"/>
      <c r="AC69" s="958"/>
      <c r="AD69" s="958"/>
      <c r="AE69" s="958"/>
      <c r="AF69" s="958">
        <v>0</v>
      </c>
      <c r="AG69" s="958"/>
      <c r="AH69" s="958"/>
      <c r="AI69" s="958"/>
      <c r="AJ69" s="958"/>
      <c r="AK69" s="958">
        <v>2</v>
      </c>
      <c r="AL69" s="958"/>
      <c r="AM69" s="958"/>
      <c r="AN69" s="958"/>
      <c r="AO69" s="958"/>
      <c r="AP69" s="958" t="s">
        <v>550</v>
      </c>
      <c r="AQ69" s="958"/>
      <c r="AR69" s="958"/>
      <c r="AS69" s="958"/>
      <c r="AT69" s="958"/>
      <c r="AU69" s="958" t="s">
        <v>550</v>
      </c>
      <c r="AV69" s="958"/>
      <c r="AW69" s="958"/>
      <c r="AX69" s="958"/>
      <c r="AY69" s="958"/>
      <c r="AZ69" s="959" t="s">
        <v>560</v>
      </c>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554</v>
      </c>
      <c r="C70" s="962"/>
      <c r="D70" s="962"/>
      <c r="E70" s="962"/>
      <c r="F70" s="962"/>
      <c r="G70" s="962"/>
      <c r="H70" s="962"/>
      <c r="I70" s="962"/>
      <c r="J70" s="962"/>
      <c r="K70" s="962"/>
      <c r="L70" s="962"/>
      <c r="M70" s="962"/>
      <c r="N70" s="962"/>
      <c r="O70" s="962"/>
      <c r="P70" s="963"/>
      <c r="Q70" s="964">
        <v>27</v>
      </c>
      <c r="R70" s="958"/>
      <c r="S70" s="958"/>
      <c r="T70" s="958"/>
      <c r="U70" s="958"/>
      <c r="V70" s="958">
        <v>26</v>
      </c>
      <c r="W70" s="958"/>
      <c r="X70" s="958"/>
      <c r="Y70" s="958"/>
      <c r="Z70" s="958"/>
      <c r="AA70" s="958">
        <v>2</v>
      </c>
      <c r="AB70" s="958"/>
      <c r="AC70" s="958"/>
      <c r="AD70" s="958"/>
      <c r="AE70" s="958"/>
      <c r="AF70" s="958">
        <v>2</v>
      </c>
      <c r="AG70" s="958"/>
      <c r="AH70" s="958"/>
      <c r="AI70" s="958"/>
      <c r="AJ70" s="958"/>
      <c r="AK70" s="958" t="s">
        <v>550</v>
      </c>
      <c r="AL70" s="958"/>
      <c r="AM70" s="958"/>
      <c r="AN70" s="958"/>
      <c r="AO70" s="958"/>
      <c r="AP70" s="958" t="s">
        <v>550</v>
      </c>
      <c r="AQ70" s="958"/>
      <c r="AR70" s="958"/>
      <c r="AS70" s="958"/>
      <c r="AT70" s="958"/>
      <c r="AU70" s="958" t="s">
        <v>550</v>
      </c>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555</v>
      </c>
      <c r="C71" s="962"/>
      <c r="D71" s="962"/>
      <c r="E71" s="962"/>
      <c r="F71" s="962"/>
      <c r="G71" s="962"/>
      <c r="H71" s="962"/>
      <c r="I71" s="962"/>
      <c r="J71" s="962"/>
      <c r="K71" s="962"/>
      <c r="L71" s="962"/>
      <c r="M71" s="962"/>
      <c r="N71" s="962"/>
      <c r="O71" s="962"/>
      <c r="P71" s="963"/>
      <c r="Q71" s="964">
        <v>63</v>
      </c>
      <c r="R71" s="958"/>
      <c r="S71" s="958"/>
      <c r="T71" s="958"/>
      <c r="U71" s="958"/>
      <c r="V71" s="958">
        <v>51</v>
      </c>
      <c r="W71" s="958"/>
      <c r="X71" s="958"/>
      <c r="Y71" s="958"/>
      <c r="Z71" s="958"/>
      <c r="AA71" s="958">
        <v>13</v>
      </c>
      <c r="AB71" s="958"/>
      <c r="AC71" s="958"/>
      <c r="AD71" s="958"/>
      <c r="AE71" s="958"/>
      <c r="AF71" s="958">
        <v>13</v>
      </c>
      <c r="AG71" s="958"/>
      <c r="AH71" s="958"/>
      <c r="AI71" s="958"/>
      <c r="AJ71" s="958"/>
      <c r="AK71" s="958" t="s">
        <v>550</v>
      </c>
      <c r="AL71" s="958"/>
      <c r="AM71" s="958"/>
      <c r="AN71" s="958"/>
      <c r="AO71" s="958"/>
      <c r="AP71" s="958" t="s">
        <v>550</v>
      </c>
      <c r="AQ71" s="958"/>
      <c r="AR71" s="958"/>
      <c r="AS71" s="958"/>
      <c r="AT71" s="958"/>
      <c r="AU71" s="958" t="s">
        <v>550</v>
      </c>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t="s">
        <v>556</v>
      </c>
      <c r="C72" s="962"/>
      <c r="D72" s="962"/>
      <c r="E72" s="962"/>
      <c r="F72" s="962"/>
      <c r="G72" s="962"/>
      <c r="H72" s="962"/>
      <c r="I72" s="962"/>
      <c r="J72" s="962"/>
      <c r="K72" s="962"/>
      <c r="L72" s="962"/>
      <c r="M72" s="962"/>
      <c r="N72" s="962"/>
      <c r="O72" s="962"/>
      <c r="P72" s="963"/>
      <c r="Q72" s="964">
        <v>332</v>
      </c>
      <c r="R72" s="958"/>
      <c r="S72" s="958"/>
      <c r="T72" s="958"/>
      <c r="U72" s="958"/>
      <c r="V72" s="958">
        <v>216</v>
      </c>
      <c r="W72" s="958"/>
      <c r="X72" s="958"/>
      <c r="Y72" s="958"/>
      <c r="Z72" s="958"/>
      <c r="AA72" s="958">
        <v>117</v>
      </c>
      <c r="AB72" s="958"/>
      <c r="AC72" s="958"/>
      <c r="AD72" s="958"/>
      <c r="AE72" s="958"/>
      <c r="AF72" s="958">
        <v>117</v>
      </c>
      <c r="AG72" s="958"/>
      <c r="AH72" s="958"/>
      <c r="AI72" s="958"/>
      <c r="AJ72" s="958"/>
      <c r="AK72" s="958">
        <v>133</v>
      </c>
      <c r="AL72" s="958"/>
      <c r="AM72" s="958"/>
      <c r="AN72" s="958"/>
      <c r="AO72" s="958"/>
      <c r="AP72" s="958" t="s">
        <v>550</v>
      </c>
      <c r="AQ72" s="958"/>
      <c r="AR72" s="958"/>
      <c r="AS72" s="958"/>
      <c r="AT72" s="958"/>
      <c r="AU72" s="958" t="s">
        <v>550</v>
      </c>
      <c r="AV72" s="958"/>
      <c r="AW72" s="958"/>
      <c r="AX72" s="958"/>
      <c r="AY72" s="958"/>
      <c r="AZ72" s="959" t="s">
        <v>561</v>
      </c>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t="s">
        <v>557</v>
      </c>
      <c r="C73" s="962"/>
      <c r="D73" s="962"/>
      <c r="E73" s="962"/>
      <c r="F73" s="962"/>
      <c r="G73" s="962"/>
      <c r="H73" s="962"/>
      <c r="I73" s="962"/>
      <c r="J73" s="962"/>
      <c r="K73" s="962"/>
      <c r="L73" s="962"/>
      <c r="M73" s="962"/>
      <c r="N73" s="962"/>
      <c r="O73" s="962"/>
      <c r="P73" s="963"/>
      <c r="Q73" s="964">
        <v>211512</v>
      </c>
      <c r="R73" s="958"/>
      <c r="S73" s="958"/>
      <c r="T73" s="958"/>
      <c r="U73" s="958"/>
      <c r="V73" s="958">
        <v>207502</v>
      </c>
      <c r="W73" s="958"/>
      <c r="X73" s="958"/>
      <c r="Y73" s="958"/>
      <c r="Z73" s="958"/>
      <c r="AA73" s="958">
        <v>4010</v>
      </c>
      <c r="AB73" s="958"/>
      <c r="AC73" s="958"/>
      <c r="AD73" s="958"/>
      <c r="AE73" s="958"/>
      <c r="AF73" s="958">
        <v>4010</v>
      </c>
      <c r="AG73" s="958"/>
      <c r="AH73" s="958"/>
      <c r="AI73" s="958"/>
      <c r="AJ73" s="958"/>
      <c r="AK73" s="958" t="s">
        <v>550</v>
      </c>
      <c r="AL73" s="958"/>
      <c r="AM73" s="958"/>
      <c r="AN73" s="958"/>
      <c r="AO73" s="958"/>
      <c r="AP73" s="958" t="s">
        <v>550</v>
      </c>
      <c r="AQ73" s="958"/>
      <c r="AR73" s="958"/>
      <c r="AS73" s="958"/>
      <c r="AT73" s="958"/>
      <c r="AU73" s="958" t="s">
        <v>550</v>
      </c>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t="s">
        <v>558</v>
      </c>
      <c r="C74" s="962"/>
      <c r="D74" s="962"/>
      <c r="E74" s="962"/>
      <c r="F74" s="962"/>
      <c r="G74" s="962"/>
      <c r="H74" s="962"/>
      <c r="I74" s="962"/>
      <c r="J74" s="962"/>
      <c r="K74" s="962"/>
      <c r="L74" s="962"/>
      <c r="M74" s="962"/>
      <c r="N74" s="962"/>
      <c r="O74" s="962"/>
      <c r="P74" s="963"/>
      <c r="Q74" s="964">
        <v>1179</v>
      </c>
      <c r="R74" s="958"/>
      <c r="S74" s="958"/>
      <c r="T74" s="958"/>
      <c r="U74" s="958"/>
      <c r="V74" s="958">
        <v>1178</v>
      </c>
      <c r="W74" s="958"/>
      <c r="X74" s="958"/>
      <c r="Y74" s="958"/>
      <c r="Z74" s="958"/>
      <c r="AA74" s="958">
        <v>1</v>
      </c>
      <c r="AB74" s="958"/>
      <c r="AC74" s="958"/>
      <c r="AD74" s="958"/>
      <c r="AE74" s="958"/>
      <c r="AF74" s="958">
        <v>1</v>
      </c>
      <c r="AG74" s="958"/>
      <c r="AH74" s="958"/>
      <c r="AI74" s="958"/>
      <c r="AJ74" s="958"/>
      <c r="AK74" s="958">
        <v>22</v>
      </c>
      <c r="AL74" s="958"/>
      <c r="AM74" s="958"/>
      <c r="AN74" s="958"/>
      <c r="AO74" s="958"/>
      <c r="AP74" s="958">
        <v>525</v>
      </c>
      <c r="AQ74" s="958"/>
      <c r="AR74" s="958"/>
      <c r="AS74" s="958"/>
      <c r="AT74" s="958"/>
      <c r="AU74" s="958">
        <v>8</v>
      </c>
      <c r="AV74" s="958"/>
      <c r="AW74" s="958"/>
      <c r="AX74" s="958"/>
      <c r="AY74" s="958"/>
      <c r="AZ74" s="959" t="s">
        <v>562</v>
      </c>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t="s">
        <v>559</v>
      </c>
      <c r="C75" s="962"/>
      <c r="D75" s="962"/>
      <c r="E75" s="962"/>
      <c r="F75" s="962"/>
      <c r="G75" s="962"/>
      <c r="H75" s="962"/>
      <c r="I75" s="962"/>
      <c r="J75" s="962"/>
      <c r="K75" s="962"/>
      <c r="L75" s="962"/>
      <c r="M75" s="962"/>
      <c r="N75" s="962"/>
      <c r="O75" s="962"/>
      <c r="P75" s="963"/>
      <c r="Q75" s="965">
        <v>674</v>
      </c>
      <c r="R75" s="966"/>
      <c r="S75" s="966"/>
      <c r="T75" s="966"/>
      <c r="U75" s="967"/>
      <c r="V75" s="968">
        <v>643</v>
      </c>
      <c r="W75" s="966"/>
      <c r="X75" s="966"/>
      <c r="Y75" s="966"/>
      <c r="Z75" s="967"/>
      <c r="AA75" s="968">
        <v>31</v>
      </c>
      <c r="AB75" s="966"/>
      <c r="AC75" s="966"/>
      <c r="AD75" s="966"/>
      <c r="AE75" s="967"/>
      <c r="AF75" s="968">
        <v>31</v>
      </c>
      <c r="AG75" s="966"/>
      <c r="AH75" s="966"/>
      <c r="AI75" s="966"/>
      <c r="AJ75" s="967"/>
      <c r="AK75" s="968">
        <v>9</v>
      </c>
      <c r="AL75" s="966"/>
      <c r="AM75" s="966"/>
      <c r="AN75" s="966"/>
      <c r="AO75" s="967"/>
      <c r="AP75" s="968" t="s">
        <v>550</v>
      </c>
      <c r="AQ75" s="966"/>
      <c r="AR75" s="966"/>
      <c r="AS75" s="966"/>
      <c r="AT75" s="967"/>
      <c r="AU75" s="968">
        <v>0</v>
      </c>
      <c r="AV75" s="966"/>
      <c r="AW75" s="966"/>
      <c r="AX75" s="966"/>
      <c r="AY75" s="967"/>
      <c r="AZ75" s="959" t="s">
        <v>563</v>
      </c>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377</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4585</v>
      </c>
      <c r="AG88" s="946"/>
      <c r="AH88" s="946"/>
      <c r="AI88" s="946"/>
      <c r="AJ88" s="946"/>
      <c r="AK88" s="950"/>
      <c r="AL88" s="950"/>
      <c r="AM88" s="950"/>
      <c r="AN88" s="950"/>
      <c r="AO88" s="950"/>
      <c r="AP88" s="946">
        <v>525</v>
      </c>
      <c r="AQ88" s="946"/>
      <c r="AR88" s="946"/>
      <c r="AS88" s="946"/>
      <c r="AT88" s="946"/>
      <c r="AU88" s="946">
        <v>8</v>
      </c>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32</v>
      </c>
      <c r="CS102" s="940"/>
      <c r="CT102" s="940"/>
      <c r="CU102" s="940"/>
      <c r="CV102" s="941"/>
      <c r="CW102" s="939" t="s">
        <v>550</v>
      </c>
      <c r="CX102" s="940"/>
      <c r="CY102" s="940"/>
      <c r="CZ102" s="940"/>
      <c r="DA102" s="941"/>
      <c r="DB102" s="939" t="s">
        <v>550</v>
      </c>
      <c r="DC102" s="940"/>
      <c r="DD102" s="940"/>
      <c r="DE102" s="940"/>
      <c r="DF102" s="941"/>
      <c r="DG102" s="939" t="s">
        <v>550</v>
      </c>
      <c r="DH102" s="940"/>
      <c r="DI102" s="940"/>
      <c r="DJ102" s="940"/>
      <c r="DK102" s="941"/>
      <c r="DL102" s="939" t="s">
        <v>550</v>
      </c>
      <c r="DM102" s="940"/>
      <c r="DN102" s="940"/>
      <c r="DO102" s="940"/>
      <c r="DP102" s="941"/>
      <c r="DQ102" s="939" t="s">
        <v>550</v>
      </c>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24" customFormat="1" ht="26.25" customHeight="1" x14ac:dyDescent="0.1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728261</v>
      </c>
      <c r="AB110" s="876"/>
      <c r="AC110" s="876"/>
      <c r="AD110" s="876"/>
      <c r="AE110" s="877"/>
      <c r="AF110" s="878">
        <v>770352</v>
      </c>
      <c r="AG110" s="876"/>
      <c r="AH110" s="876"/>
      <c r="AI110" s="876"/>
      <c r="AJ110" s="877"/>
      <c r="AK110" s="878">
        <v>768067</v>
      </c>
      <c r="AL110" s="876"/>
      <c r="AM110" s="876"/>
      <c r="AN110" s="876"/>
      <c r="AO110" s="877"/>
      <c r="AP110" s="879">
        <v>16.100000000000001</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7978912</v>
      </c>
      <c r="BR110" s="829"/>
      <c r="BS110" s="829"/>
      <c r="BT110" s="829"/>
      <c r="BU110" s="829"/>
      <c r="BV110" s="829">
        <v>7627289</v>
      </c>
      <c r="BW110" s="829"/>
      <c r="BX110" s="829"/>
      <c r="BY110" s="829"/>
      <c r="BZ110" s="829"/>
      <c r="CA110" s="829">
        <v>7275254</v>
      </c>
      <c r="CB110" s="829"/>
      <c r="CC110" s="829"/>
      <c r="CD110" s="829"/>
      <c r="CE110" s="829"/>
      <c r="CF110" s="853">
        <v>152.6</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t="s">
        <v>122</v>
      </c>
      <c r="BW112" s="804"/>
      <c r="BX112" s="804"/>
      <c r="BY112" s="804"/>
      <c r="BZ112" s="804"/>
      <c r="CA112" s="804">
        <v>658</v>
      </c>
      <c r="CB112" s="804"/>
      <c r="CC112" s="804"/>
      <c r="CD112" s="804"/>
      <c r="CE112" s="804"/>
      <c r="CF112" s="862">
        <v>0</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407</v>
      </c>
      <c r="AB113" s="906"/>
      <c r="AC113" s="906"/>
      <c r="AD113" s="906"/>
      <c r="AE113" s="907"/>
      <c r="AF113" s="908" t="s">
        <v>122</v>
      </c>
      <c r="AG113" s="906"/>
      <c r="AH113" s="906"/>
      <c r="AI113" s="906"/>
      <c r="AJ113" s="907"/>
      <c r="AK113" s="908" t="s">
        <v>122</v>
      </c>
      <c r="AL113" s="906"/>
      <c r="AM113" s="906"/>
      <c r="AN113" s="906"/>
      <c r="AO113" s="907"/>
      <c r="AP113" s="909" t="s">
        <v>122</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8297</v>
      </c>
      <c r="BR113" s="804"/>
      <c r="BS113" s="804"/>
      <c r="BT113" s="804"/>
      <c r="BU113" s="804"/>
      <c r="BV113" s="804">
        <v>8297</v>
      </c>
      <c r="BW113" s="804"/>
      <c r="BX113" s="804"/>
      <c r="BY113" s="804"/>
      <c r="BZ113" s="804"/>
      <c r="CA113" s="804">
        <v>7586</v>
      </c>
      <c r="CB113" s="804"/>
      <c r="CC113" s="804"/>
      <c r="CD113" s="804"/>
      <c r="CE113" s="804"/>
      <c r="CF113" s="862">
        <v>0.2</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13157</v>
      </c>
      <c r="AB114" s="767"/>
      <c r="AC114" s="767"/>
      <c r="AD114" s="767"/>
      <c r="AE114" s="768"/>
      <c r="AF114" s="769">
        <v>13706</v>
      </c>
      <c r="AG114" s="767"/>
      <c r="AH114" s="767"/>
      <c r="AI114" s="767"/>
      <c r="AJ114" s="768"/>
      <c r="AK114" s="769">
        <v>14040</v>
      </c>
      <c r="AL114" s="767"/>
      <c r="AM114" s="767"/>
      <c r="AN114" s="767"/>
      <c r="AO114" s="768"/>
      <c r="AP114" s="811">
        <v>0.3</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1442161</v>
      </c>
      <c r="BR114" s="804"/>
      <c r="BS114" s="804"/>
      <c r="BT114" s="804"/>
      <c r="BU114" s="804"/>
      <c r="BV114" s="804">
        <v>1462710</v>
      </c>
      <c r="BW114" s="804"/>
      <c r="BX114" s="804"/>
      <c r="BY114" s="804"/>
      <c r="BZ114" s="804"/>
      <c r="CA114" s="804">
        <v>1606024</v>
      </c>
      <c r="CB114" s="804"/>
      <c r="CC114" s="804"/>
      <c r="CD114" s="804"/>
      <c r="CE114" s="804"/>
      <c r="CF114" s="862">
        <v>33.700000000000003</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741825</v>
      </c>
      <c r="AB117" s="890"/>
      <c r="AC117" s="890"/>
      <c r="AD117" s="890"/>
      <c r="AE117" s="891"/>
      <c r="AF117" s="892">
        <v>784058</v>
      </c>
      <c r="AG117" s="890"/>
      <c r="AH117" s="890"/>
      <c r="AI117" s="890"/>
      <c r="AJ117" s="891"/>
      <c r="AK117" s="892">
        <v>782107</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1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5" t="s">
        <v>177</v>
      </c>
      <c r="BA119" s="245"/>
      <c r="BB119" s="245"/>
      <c r="BC119" s="245"/>
      <c r="BD119" s="245"/>
      <c r="BE119" s="245"/>
      <c r="BF119" s="245"/>
      <c r="BG119" s="245"/>
      <c r="BH119" s="245"/>
      <c r="BI119" s="245"/>
      <c r="BJ119" s="245"/>
      <c r="BK119" s="245"/>
      <c r="BL119" s="245"/>
      <c r="BM119" s="245"/>
      <c r="BN119" s="245"/>
      <c r="BO119" s="864" t="s">
        <v>442</v>
      </c>
      <c r="BP119" s="865"/>
      <c r="BQ119" s="866">
        <v>9429370</v>
      </c>
      <c r="BR119" s="832"/>
      <c r="BS119" s="832"/>
      <c r="BT119" s="832"/>
      <c r="BU119" s="832"/>
      <c r="BV119" s="832">
        <v>9098296</v>
      </c>
      <c r="BW119" s="832"/>
      <c r="BX119" s="832"/>
      <c r="BY119" s="832"/>
      <c r="BZ119" s="832"/>
      <c r="CA119" s="832">
        <v>8889522</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1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4911070</v>
      </c>
      <c r="BR120" s="829"/>
      <c r="BS120" s="829"/>
      <c r="BT120" s="829"/>
      <c r="BU120" s="829"/>
      <c r="BV120" s="829">
        <v>4953970</v>
      </c>
      <c r="BW120" s="829"/>
      <c r="BX120" s="829"/>
      <c r="BY120" s="829"/>
      <c r="BZ120" s="829"/>
      <c r="CA120" s="829">
        <v>5342212</v>
      </c>
      <c r="CB120" s="829"/>
      <c r="CC120" s="829"/>
      <c r="CD120" s="829"/>
      <c r="CE120" s="829"/>
      <c r="CF120" s="853">
        <v>112.1</v>
      </c>
      <c r="CG120" s="854"/>
      <c r="CH120" s="854"/>
      <c r="CI120" s="854"/>
      <c r="CJ120" s="854"/>
      <c r="CK120" s="855" t="s">
        <v>446</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658</v>
      </c>
      <c r="DR120" s="829"/>
      <c r="DS120" s="829"/>
      <c r="DT120" s="829"/>
      <c r="DU120" s="829"/>
      <c r="DV120" s="830">
        <v>0</v>
      </c>
      <c r="DW120" s="830"/>
      <c r="DX120" s="830"/>
      <c r="DY120" s="830"/>
      <c r="DZ120" s="831"/>
    </row>
    <row r="121" spans="1:130" s="224" customFormat="1" ht="26.25" customHeight="1" x14ac:dyDescent="0.15">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122579</v>
      </c>
      <c r="BR121" s="804"/>
      <c r="BS121" s="804"/>
      <c r="BT121" s="804"/>
      <c r="BU121" s="804"/>
      <c r="BV121" s="804">
        <v>115819</v>
      </c>
      <c r="BW121" s="804"/>
      <c r="BX121" s="804"/>
      <c r="BY121" s="804"/>
      <c r="BZ121" s="804"/>
      <c r="CA121" s="804">
        <v>74547</v>
      </c>
      <c r="CB121" s="804"/>
      <c r="CC121" s="804"/>
      <c r="CD121" s="804"/>
      <c r="CE121" s="804"/>
      <c r="CF121" s="862">
        <v>1.6</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24" customFormat="1" ht="26.25" customHeight="1" x14ac:dyDescent="0.1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6251116</v>
      </c>
      <c r="BR122" s="832"/>
      <c r="BS122" s="832"/>
      <c r="BT122" s="832"/>
      <c r="BU122" s="832"/>
      <c r="BV122" s="832">
        <v>6038533</v>
      </c>
      <c r="BW122" s="832"/>
      <c r="BX122" s="832"/>
      <c r="BY122" s="832"/>
      <c r="BZ122" s="832"/>
      <c r="CA122" s="832">
        <v>5792439</v>
      </c>
      <c r="CB122" s="832"/>
      <c r="CC122" s="832"/>
      <c r="CD122" s="832"/>
      <c r="CE122" s="832"/>
      <c r="CF122" s="833">
        <v>121.5</v>
      </c>
      <c r="CG122" s="834"/>
      <c r="CH122" s="834"/>
      <c r="CI122" s="834"/>
      <c r="CJ122" s="834"/>
      <c r="CK122" s="856"/>
      <c r="CL122" s="842"/>
      <c r="CM122" s="842"/>
      <c r="CN122" s="842"/>
      <c r="CO122" s="843"/>
      <c r="CP122" s="822" t="s">
        <v>394</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24" customFormat="1" ht="26.25" customHeight="1" x14ac:dyDescent="0.1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5" t="s">
        <v>177</v>
      </c>
      <c r="BA123" s="245"/>
      <c r="BB123" s="245"/>
      <c r="BC123" s="245"/>
      <c r="BD123" s="245"/>
      <c r="BE123" s="245"/>
      <c r="BF123" s="245"/>
      <c r="BG123" s="245"/>
      <c r="BH123" s="245"/>
      <c r="BI123" s="245"/>
      <c r="BJ123" s="245"/>
      <c r="BK123" s="245"/>
      <c r="BL123" s="245"/>
      <c r="BM123" s="245"/>
      <c r="BN123" s="245"/>
      <c r="BO123" s="864" t="s">
        <v>450</v>
      </c>
      <c r="BP123" s="865"/>
      <c r="BQ123" s="819">
        <v>11284765</v>
      </c>
      <c r="BR123" s="820"/>
      <c r="BS123" s="820"/>
      <c r="BT123" s="820"/>
      <c r="BU123" s="820"/>
      <c r="BV123" s="820">
        <v>11108322</v>
      </c>
      <c r="BW123" s="820"/>
      <c r="BX123" s="820"/>
      <c r="BY123" s="820"/>
      <c r="BZ123" s="820"/>
      <c r="CA123" s="820">
        <v>11209198</v>
      </c>
      <c r="CB123" s="820"/>
      <c r="CC123" s="820"/>
      <c r="CD123" s="820"/>
      <c r="CE123" s="820"/>
      <c r="CF123" s="735"/>
      <c r="CG123" s="736"/>
      <c r="CH123" s="736"/>
      <c r="CI123" s="736"/>
      <c r="CJ123" s="821"/>
      <c r="CK123" s="856"/>
      <c r="CL123" s="842"/>
      <c r="CM123" s="842"/>
      <c r="CN123" s="842"/>
      <c r="CO123" s="843"/>
      <c r="CP123" s="822" t="s">
        <v>391</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1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15">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14804</v>
      </c>
      <c r="AB128" s="788"/>
      <c r="AC128" s="788"/>
      <c r="AD128" s="788"/>
      <c r="AE128" s="789"/>
      <c r="AF128" s="790">
        <v>11397</v>
      </c>
      <c r="AG128" s="788"/>
      <c r="AH128" s="788"/>
      <c r="AI128" s="788"/>
      <c r="AJ128" s="789"/>
      <c r="AK128" s="790">
        <v>12646</v>
      </c>
      <c r="AL128" s="788"/>
      <c r="AM128" s="788"/>
      <c r="AN128" s="788"/>
      <c r="AO128" s="789"/>
      <c r="AP128" s="791"/>
      <c r="AQ128" s="792"/>
      <c r="AR128" s="792"/>
      <c r="AS128" s="792"/>
      <c r="AT128" s="793"/>
      <c r="AU128" s="226"/>
      <c r="AV128" s="226"/>
      <c r="AW128" s="226"/>
      <c r="AX128" s="794" t="s">
        <v>464</v>
      </c>
      <c r="AY128" s="795"/>
      <c r="AZ128" s="795"/>
      <c r="BA128" s="795"/>
      <c r="BB128" s="795"/>
      <c r="BC128" s="795"/>
      <c r="BD128" s="795"/>
      <c r="BE128" s="796"/>
      <c r="BF128" s="773" t="s">
        <v>122</v>
      </c>
      <c r="BG128" s="774"/>
      <c r="BH128" s="774"/>
      <c r="BI128" s="774"/>
      <c r="BJ128" s="774"/>
      <c r="BK128" s="774"/>
      <c r="BL128" s="797"/>
      <c r="BM128" s="773">
        <v>14.78</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5464907</v>
      </c>
      <c r="AB129" s="767"/>
      <c r="AC129" s="767"/>
      <c r="AD129" s="767"/>
      <c r="AE129" s="768"/>
      <c r="AF129" s="769">
        <v>5305766</v>
      </c>
      <c r="AG129" s="767"/>
      <c r="AH129" s="767"/>
      <c r="AI129" s="767"/>
      <c r="AJ129" s="768"/>
      <c r="AK129" s="769">
        <v>5350562</v>
      </c>
      <c r="AL129" s="767"/>
      <c r="AM129" s="767"/>
      <c r="AN129" s="767"/>
      <c r="AO129" s="768"/>
      <c r="AP129" s="770"/>
      <c r="AQ129" s="771"/>
      <c r="AR129" s="771"/>
      <c r="AS129" s="771"/>
      <c r="AT129" s="772"/>
      <c r="AU129" s="227"/>
      <c r="AV129" s="227"/>
      <c r="AW129" s="227"/>
      <c r="AX129" s="738" t="s">
        <v>467</v>
      </c>
      <c r="AY129" s="739"/>
      <c r="AZ129" s="739"/>
      <c r="BA129" s="739"/>
      <c r="BB129" s="739"/>
      <c r="BC129" s="739"/>
      <c r="BD129" s="739"/>
      <c r="BE129" s="740"/>
      <c r="BF129" s="757" t="s">
        <v>122</v>
      </c>
      <c r="BG129" s="758"/>
      <c r="BH129" s="758"/>
      <c r="BI129" s="758"/>
      <c r="BJ129" s="758"/>
      <c r="BK129" s="758"/>
      <c r="BL129" s="759"/>
      <c r="BM129" s="757">
        <v>19.78</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583720</v>
      </c>
      <c r="AB130" s="767"/>
      <c r="AC130" s="767"/>
      <c r="AD130" s="767"/>
      <c r="AE130" s="768"/>
      <c r="AF130" s="769">
        <v>598851</v>
      </c>
      <c r="AG130" s="767"/>
      <c r="AH130" s="767"/>
      <c r="AI130" s="767"/>
      <c r="AJ130" s="768"/>
      <c r="AK130" s="769">
        <v>584334</v>
      </c>
      <c r="AL130" s="767"/>
      <c r="AM130" s="767"/>
      <c r="AN130" s="767"/>
      <c r="AO130" s="768"/>
      <c r="AP130" s="770"/>
      <c r="AQ130" s="771"/>
      <c r="AR130" s="771"/>
      <c r="AS130" s="771"/>
      <c r="AT130" s="772"/>
      <c r="AU130" s="227"/>
      <c r="AV130" s="227"/>
      <c r="AW130" s="227"/>
      <c r="AX130" s="738" t="s">
        <v>470</v>
      </c>
      <c r="AY130" s="739"/>
      <c r="AZ130" s="739"/>
      <c r="BA130" s="739"/>
      <c r="BB130" s="739"/>
      <c r="BC130" s="739"/>
      <c r="BD130" s="739"/>
      <c r="BE130" s="740"/>
      <c r="BF130" s="741">
        <v>3.5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4881187</v>
      </c>
      <c r="AB131" s="751"/>
      <c r="AC131" s="751"/>
      <c r="AD131" s="751"/>
      <c r="AE131" s="752"/>
      <c r="AF131" s="753">
        <v>4706915</v>
      </c>
      <c r="AG131" s="751"/>
      <c r="AH131" s="751"/>
      <c r="AI131" s="751"/>
      <c r="AJ131" s="752"/>
      <c r="AK131" s="753">
        <v>4766228</v>
      </c>
      <c r="AL131" s="751"/>
      <c r="AM131" s="751"/>
      <c r="AN131" s="751"/>
      <c r="AO131" s="752"/>
      <c r="AP131" s="754"/>
      <c r="AQ131" s="755"/>
      <c r="AR131" s="755"/>
      <c r="AS131" s="755"/>
      <c r="AT131" s="756"/>
      <c r="AU131" s="227"/>
      <c r="AV131" s="227"/>
      <c r="AW131" s="227"/>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2.9357818089999999</v>
      </c>
      <c r="AB132" s="732"/>
      <c r="AC132" s="732"/>
      <c r="AD132" s="732"/>
      <c r="AE132" s="733"/>
      <c r="AF132" s="734">
        <v>3.6926521939999999</v>
      </c>
      <c r="AG132" s="732"/>
      <c r="AH132" s="732"/>
      <c r="AI132" s="732"/>
      <c r="AJ132" s="733"/>
      <c r="AK132" s="734">
        <v>3.884140666</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2.9</v>
      </c>
      <c r="AB133" s="711"/>
      <c r="AC133" s="711"/>
      <c r="AD133" s="711"/>
      <c r="AE133" s="712"/>
      <c r="AF133" s="710">
        <v>3.1</v>
      </c>
      <c r="AG133" s="711"/>
      <c r="AH133" s="711"/>
      <c r="AI133" s="711"/>
      <c r="AJ133" s="712"/>
      <c r="AK133" s="710">
        <v>3.5</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fBEAstjvpRIznUHashIalCWm3vHt/p3KyuiN2Nq6iQkZWXs+wqisprsd+VNYjZqyV5aemdtnUUZt01+0E6oiGg==" saltValue="ZZ0gFFaqGZ3FIZjVBECma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DI8" sqref="DI8"/>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looF2FwastmKDajQhJ4YAq7LxTi7WqgxlKvzoaZTE7zPgs2JSNoKKNy3DVRNA3h35WbFQRF1f49ScL0VNC8ZvQ==" saltValue="Tokvu4/TTzga5fJBAs3yt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AN89" sqref="AN89"/>
    </sheetView>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wE3SKG3YGh0wODGSa/vwb2gNRhxbyWfe77CSZsgaSTSB+rVwXnuMiBlPZvzsJqF7YDNtdt4cf4y028badenlA==" saltValue="BwyoZS6Om9iXaCkmDFx3mQ=="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05" t="s">
        <v>479</v>
      </c>
      <c r="AP7" s="265"/>
      <c r="AQ7" s="266" t="s">
        <v>480</v>
      </c>
      <c r="AR7" s="267"/>
    </row>
    <row r="8" spans="1:46" x14ac:dyDescent="0.15">
      <c r="A8" s="259"/>
      <c r="AK8" s="268"/>
      <c r="AL8" s="269"/>
      <c r="AM8" s="269"/>
      <c r="AN8" s="270"/>
      <c r="AO8" s="1106"/>
      <c r="AP8" s="271" t="s">
        <v>481</v>
      </c>
      <c r="AQ8" s="272" t="s">
        <v>482</v>
      </c>
      <c r="AR8" s="273" t="s">
        <v>483</v>
      </c>
    </row>
    <row r="9" spans="1:46" x14ac:dyDescent="0.15">
      <c r="A9" s="259"/>
      <c r="AK9" s="1117" t="s">
        <v>484</v>
      </c>
      <c r="AL9" s="1118"/>
      <c r="AM9" s="1118"/>
      <c r="AN9" s="1119"/>
      <c r="AO9" s="274">
        <v>1714125</v>
      </c>
      <c r="AP9" s="274">
        <v>121889</v>
      </c>
      <c r="AQ9" s="275">
        <v>111034</v>
      </c>
      <c r="AR9" s="276">
        <v>9.8000000000000007</v>
      </c>
    </row>
    <row r="10" spans="1:46" ht="13.5" customHeight="1" x14ac:dyDescent="0.15">
      <c r="A10" s="259"/>
      <c r="AK10" s="1117" t="s">
        <v>485</v>
      </c>
      <c r="AL10" s="1118"/>
      <c r="AM10" s="1118"/>
      <c r="AN10" s="1119"/>
      <c r="AO10" s="277">
        <v>250699</v>
      </c>
      <c r="AP10" s="277">
        <v>17827</v>
      </c>
      <c r="AQ10" s="278">
        <v>15617</v>
      </c>
      <c r="AR10" s="279">
        <v>14.2</v>
      </c>
    </row>
    <row r="11" spans="1:46" ht="13.5" customHeight="1" x14ac:dyDescent="0.15">
      <c r="A11" s="259"/>
      <c r="AK11" s="1117" t="s">
        <v>486</v>
      </c>
      <c r="AL11" s="1118"/>
      <c r="AM11" s="1118"/>
      <c r="AN11" s="1119"/>
      <c r="AO11" s="277" t="s">
        <v>487</v>
      </c>
      <c r="AP11" s="277" t="s">
        <v>487</v>
      </c>
      <c r="AQ11" s="278">
        <v>1538</v>
      </c>
      <c r="AR11" s="279" t="s">
        <v>487</v>
      </c>
    </row>
    <row r="12" spans="1:46" ht="13.5" customHeight="1" x14ac:dyDescent="0.15">
      <c r="A12" s="259"/>
      <c r="AK12" s="1117" t="s">
        <v>488</v>
      </c>
      <c r="AL12" s="1118"/>
      <c r="AM12" s="1118"/>
      <c r="AN12" s="1119"/>
      <c r="AO12" s="277" t="s">
        <v>487</v>
      </c>
      <c r="AP12" s="277" t="s">
        <v>487</v>
      </c>
      <c r="AQ12" s="278">
        <v>0</v>
      </c>
      <c r="AR12" s="279" t="s">
        <v>487</v>
      </c>
    </row>
    <row r="13" spans="1:46" ht="13.5" customHeight="1" x14ac:dyDescent="0.15">
      <c r="A13" s="259"/>
      <c r="AK13" s="1117" t="s">
        <v>489</v>
      </c>
      <c r="AL13" s="1118"/>
      <c r="AM13" s="1118"/>
      <c r="AN13" s="1119"/>
      <c r="AO13" s="277">
        <v>113598</v>
      </c>
      <c r="AP13" s="277">
        <v>8078</v>
      </c>
      <c r="AQ13" s="278">
        <v>4378</v>
      </c>
      <c r="AR13" s="279">
        <v>84.5</v>
      </c>
    </row>
    <row r="14" spans="1:46" ht="13.5" customHeight="1" x14ac:dyDescent="0.15">
      <c r="A14" s="259"/>
      <c r="AK14" s="1117" t="s">
        <v>490</v>
      </c>
      <c r="AL14" s="1118"/>
      <c r="AM14" s="1118"/>
      <c r="AN14" s="1119"/>
      <c r="AO14" s="277">
        <v>32179</v>
      </c>
      <c r="AP14" s="277">
        <v>2288</v>
      </c>
      <c r="AQ14" s="278">
        <v>2499</v>
      </c>
      <c r="AR14" s="279">
        <v>-8.4</v>
      </c>
    </row>
    <row r="15" spans="1:46" ht="13.5" customHeight="1" x14ac:dyDescent="0.15">
      <c r="A15" s="259"/>
      <c r="AK15" s="1120" t="s">
        <v>491</v>
      </c>
      <c r="AL15" s="1121"/>
      <c r="AM15" s="1121"/>
      <c r="AN15" s="1122"/>
      <c r="AO15" s="277">
        <v>-121943</v>
      </c>
      <c r="AP15" s="277">
        <v>-8671</v>
      </c>
      <c r="AQ15" s="278">
        <v>-6867</v>
      </c>
      <c r="AR15" s="279">
        <v>26.3</v>
      </c>
    </row>
    <row r="16" spans="1:46" x14ac:dyDescent="0.15">
      <c r="A16" s="259"/>
      <c r="AK16" s="1120" t="s">
        <v>177</v>
      </c>
      <c r="AL16" s="1121"/>
      <c r="AM16" s="1121"/>
      <c r="AN16" s="1122"/>
      <c r="AO16" s="277">
        <v>1988658</v>
      </c>
      <c r="AP16" s="277">
        <v>141411</v>
      </c>
      <c r="AQ16" s="278">
        <v>128199</v>
      </c>
      <c r="AR16" s="279">
        <v>10.3</v>
      </c>
    </row>
    <row r="17" spans="1:46" x14ac:dyDescent="0.15">
      <c r="A17" s="259"/>
    </row>
    <row r="18" spans="1:46" x14ac:dyDescent="0.15">
      <c r="A18" s="259"/>
      <c r="AQ18" s="280"/>
      <c r="AR18" s="280"/>
    </row>
    <row r="19" spans="1:46" x14ac:dyDescent="0.15">
      <c r="A19" s="259"/>
      <c r="AK19" s="255" t="s">
        <v>492</v>
      </c>
    </row>
    <row r="20" spans="1:46" x14ac:dyDescent="0.15">
      <c r="A20" s="259"/>
      <c r="AK20" s="281"/>
      <c r="AL20" s="282"/>
      <c r="AM20" s="282"/>
      <c r="AN20" s="283"/>
      <c r="AO20" s="284" t="s">
        <v>493</v>
      </c>
      <c r="AP20" s="285" t="s">
        <v>494</v>
      </c>
      <c r="AQ20" s="286" t="s">
        <v>495</v>
      </c>
      <c r="AR20" s="287"/>
    </row>
    <row r="21" spans="1:46" s="260" customFormat="1" x14ac:dyDescent="0.15">
      <c r="A21" s="288"/>
      <c r="AK21" s="1123" t="s">
        <v>496</v>
      </c>
      <c r="AL21" s="1124"/>
      <c r="AM21" s="1124"/>
      <c r="AN21" s="1125"/>
      <c r="AO21" s="289">
        <v>11.88</v>
      </c>
      <c r="AP21" s="290">
        <v>10.85</v>
      </c>
      <c r="AQ21" s="291">
        <v>1.03</v>
      </c>
      <c r="AS21" s="292"/>
      <c r="AT21" s="288"/>
    </row>
    <row r="22" spans="1:46" s="260" customFormat="1" x14ac:dyDescent="0.15">
      <c r="A22" s="288"/>
      <c r="AK22" s="1123" t="s">
        <v>497</v>
      </c>
      <c r="AL22" s="1124"/>
      <c r="AM22" s="1124"/>
      <c r="AN22" s="1125"/>
      <c r="AO22" s="293">
        <v>100.2</v>
      </c>
      <c r="AP22" s="294">
        <v>96.2</v>
      </c>
      <c r="AQ22" s="295">
        <v>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500</v>
      </c>
      <c r="AL29" s="260"/>
      <c r="AM29" s="260"/>
      <c r="AN29" s="260"/>
      <c r="AS29" s="302"/>
    </row>
    <row r="30" spans="1:46" ht="13.5" customHeight="1" x14ac:dyDescent="0.15">
      <c r="A30" s="259"/>
      <c r="AK30" s="262"/>
      <c r="AL30" s="263"/>
      <c r="AM30" s="263"/>
      <c r="AN30" s="264"/>
      <c r="AO30" s="1105" t="s">
        <v>479</v>
      </c>
      <c r="AP30" s="265"/>
      <c r="AQ30" s="266" t="s">
        <v>480</v>
      </c>
      <c r="AR30" s="267"/>
    </row>
    <row r="31" spans="1:46" x14ac:dyDescent="0.15">
      <c r="A31" s="259"/>
      <c r="AK31" s="268"/>
      <c r="AL31" s="269"/>
      <c r="AM31" s="269"/>
      <c r="AN31" s="270"/>
      <c r="AO31" s="1106"/>
      <c r="AP31" s="271" t="s">
        <v>481</v>
      </c>
      <c r="AQ31" s="272" t="s">
        <v>482</v>
      </c>
      <c r="AR31" s="273" t="s">
        <v>483</v>
      </c>
    </row>
    <row r="32" spans="1:46" ht="27" customHeight="1" x14ac:dyDescent="0.15">
      <c r="A32" s="259"/>
      <c r="AK32" s="1107" t="s">
        <v>501</v>
      </c>
      <c r="AL32" s="1108"/>
      <c r="AM32" s="1108"/>
      <c r="AN32" s="1109"/>
      <c r="AO32" s="303">
        <v>768067</v>
      </c>
      <c r="AP32" s="303">
        <v>54616</v>
      </c>
      <c r="AQ32" s="304">
        <v>62185</v>
      </c>
      <c r="AR32" s="305">
        <v>-12.2</v>
      </c>
    </row>
    <row r="33" spans="1:46" ht="13.5" customHeight="1" x14ac:dyDescent="0.15">
      <c r="A33" s="259"/>
      <c r="AK33" s="1107" t="s">
        <v>502</v>
      </c>
      <c r="AL33" s="1108"/>
      <c r="AM33" s="1108"/>
      <c r="AN33" s="1109"/>
      <c r="AO33" s="303" t="s">
        <v>487</v>
      </c>
      <c r="AP33" s="303" t="s">
        <v>487</v>
      </c>
      <c r="AQ33" s="304" t="s">
        <v>487</v>
      </c>
      <c r="AR33" s="305" t="s">
        <v>487</v>
      </c>
    </row>
    <row r="34" spans="1:46" ht="27" customHeight="1" x14ac:dyDescent="0.15">
      <c r="A34" s="259"/>
      <c r="AK34" s="1107" t="s">
        <v>503</v>
      </c>
      <c r="AL34" s="1108"/>
      <c r="AM34" s="1108"/>
      <c r="AN34" s="1109"/>
      <c r="AO34" s="303" t="s">
        <v>487</v>
      </c>
      <c r="AP34" s="303" t="s">
        <v>487</v>
      </c>
      <c r="AQ34" s="304" t="s">
        <v>487</v>
      </c>
      <c r="AR34" s="305" t="s">
        <v>487</v>
      </c>
    </row>
    <row r="35" spans="1:46" ht="27" customHeight="1" x14ac:dyDescent="0.15">
      <c r="A35" s="259"/>
      <c r="AK35" s="1107" t="s">
        <v>504</v>
      </c>
      <c r="AL35" s="1108"/>
      <c r="AM35" s="1108"/>
      <c r="AN35" s="1109"/>
      <c r="AO35" s="303" t="s">
        <v>487</v>
      </c>
      <c r="AP35" s="303" t="s">
        <v>487</v>
      </c>
      <c r="AQ35" s="304">
        <v>15497</v>
      </c>
      <c r="AR35" s="305" t="s">
        <v>487</v>
      </c>
    </row>
    <row r="36" spans="1:46" ht="27" customHeight="1" x14ac:dyDescent="0.15">
      <c r="A36" s="259"/>
      <c r="AK36" s="1107" t="s">
        <v>505</v>
      </c>
      <c r="AL36" s="1108"/>
      <c r="AM36" s="1108"/>
      <c r="AN36" s="1109"/>
      <c r="AO36" s="303">
        <v>14040</v>
      </c>
      <c r="AP36" s="303">
        <v>998</v>
      </c>
      <c r="AQ36" s="304">
        <v>3842</v>
      </c>
      <c r="AR36" s="305">
        <v>-74</v>
      </c>
    </row>
    <row r="37" spans="1:46" ht="13.5" customHeight="1" x14ac:dyDescent="0.15">
      <c r="A37" s="259"/>
      <c r="AK37" s="1107" t="s">
        <v>506</v>
      </c>
      <c r="AL37" s="1108"/>
      <c r="AM37" s="1108"/>
      <c r="AN37" s="1109"/>
      <c r="AO37" s="303" t="s">
        <v>487</v>
      </c>
      <c r="AP37" s="303" t="s">
        <v>487</v>
      </c>
      <c r="AQ37" s="304">
        <v>306</v>
      </c>
      <c r="AR37" s="305" t="s">
        <v>487</v>
      </c>
    </row>
    <row r="38" spans="1:46" ht="27" customHeight="1" x14ac:dyDescent="0.15">
      <c r="A38" s="259"/>
      <c r="AK38" s="1110" t="s">
        <v>507</v>
      </c>
      <c r="AL38" s="1111"/>
      <c r="AM38" s="1111"/>
      <c r="AN38" s="1112"/>
      <c r="AO38" s="306" t="s">
        <v>487</v>
      </c>
      <c r="AP38" s="306" t="s">
        <v>487</v>
      </c>
      <c r="AQ38" s="307">
        <v>4</v>
      </c>
      <c r="AR38" s="295" t="s">
        <v>487</v>
      </c>
      <c r="AS38" s="302"/>
    </row>
    <row r="39" spans="1:46" x14ac:dyDescent="0.15">
      <c r="A39" s="259"/>
      <c r="AK39" s="1110" t="s">
        <v>508</v>
      </c>
      <c r="AL39" s="1111"/>
      <c r="AM39" s="1111"/>
      <c r="AN39" s="1112"/>
      <c r="AO39" s="303">
        <v>-12646</v>
      </c>
      <c r="AP39" s="303">
        <v>-899</v>
      </c>
      <c r="AQ39" s="304">
        <v>-2250</v>
      </c>
      <c r="AR39" s="305">
        <v>-60</v>
      </c>
      <c r="AS39" s="302"/>
    </row>
    <row r="40" spans="1:46" ht="27" customHeight="1" x14ac:dyDescent="0.15">
      <c r="A40" s="259"/>
      <c r="AK40" s="1107" t="s">
        <v>509</v>
      </c>
      <c r="AL40" s="1108"/>
      <c r="AM40" s="1108"/>
      <c r="AN40" s="1109"/>
      <c r="AO40" s="303">
        <v>-584334</v>
      </c>
      <c r="AP40" s="303">
        <v>-41551</v>
      </c>
      <c r="AQ40" s="304">
        <v>-52332</v>
      </c>
      <c r="AR40" s="305">
        <v>-20.6</v>
      </c>
      <c r="AS40" s="302"/>
    </row>
    <row r="41" spans="1:46" x14ac:dyDescent="0.15">
      <c r="A41" s="259"/>
      <c r="AK41" s="1113" t="s">
        <v>287</v>
      </c>
      <c r="AL41" s="1114"/>
      <c r="AM41" s="1114"/>
      <c r="AN41" s="1115"/>
      <c r="AO41" s="303">
        <v>185127</v>
      </c>
      <c r="AP41" s="303">
        <v>13164</v>
      </c>
      <c r="AQ41" s="304">
        <v>27253</v>
      </c>
      <c r="AR41" s="305">
        <v>-51.7</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00" t="s">
        <v>479</v>
      </c>
      <c r="AN49" s="1102" t="s">
        <v>512</v>
      </c>
      <c r="AO49" s="1103"/>
      <c r="AP49" s="1103"/>
      <c r="AQ49" s="1103"/>
      <c r="AR49" s="1104"/>
    </row>
    <row r="50" spans="1:44" x14ac:dyDescent="0.15">
      <c r="A50" s="259"/>
      <c r="AK50" s="317"/>
      <c r="AL50" s="318"/>
      <c r="AM50" s="1101"/>
      <c r="AN50" s="319" t="s">
        <v>513</v>
      </c>
      <c r="AO50" s="320" t="s">
        <v>514</v>
      </c>
      <c r="AP50" s="321" t="s">
        <v>515</v>
      </c>
      <c r="AQ50" s="322" t="s">
        <v>516</v>
      </c>
      <c r="AR50" s="323" t="s">
        <v>517</v>
      </c>
    </row>
    <row r="51" spans="1:44" x14ac:dyDescent="0.15">
      <c r="A51" s="259"/>
      <c r="AK51" s="315" t="s">
        <v>518</v>
      </c>
      <c r="AL51" s="316"/>
      <c r="AM51" s="324">
        <v>1406029</v>
      </c>
      <c r="AN51" s="325">
        <v>92235</v>
      </c>
      <c r="AO51" s="326">
        <v>-58.9</v>
      </c>
      <c r="AP51" s="327">
        <v>87464</v>
      </c>
      <c r="AQ51" s="328">
        <v>19</v>
      </c>
      <c r="AR51" s="329">
        <v>-77.900000000000006</v>
      </c>
    </row>
    <row r="52" spans="1:44" x14ac:dyDescent="0.15">
      <c r="A52" s="259"/>
      <c r="AK52" s="330"/>
      <c r="AL52" s="331" t="s">
        <v>519</v>
      </c>
      <c r="AM52" s="332">
        <v>573367</v>
      </c>
      <c r="AN52" s="333">
        <v>37613</v>
      </c>
      <c r="AO52" s="334">
        <v>37.299999999999997</v>
      </c>
      <c r="AP52" s="335">
        <v>47479</v>
      </c>
      <c r="AQ52" s="336">
        <v>10.199999999999999</v>
      </c>
      <c r="AR52" s="337">
        <v>27.1</v>
      </c>
    </row>
    <row r="53" spans="1:44" x14ac:dyDescent="0.15">
      <c r="A53" s="259"/>
      <c r="AK53" s="315" t="s">
        <v>520</v>
      </c>
      <c r="AL53" s="316"/>
      <c r="AM53" s="324">
        <v>1280438</v>
      </c>
      <c r="AN53" s="325">
        <v>85477</v>
      </c>
      <c r="AO53" s="326">
        <v>-7.3</v>
      </c>
      <c r="AP53" s="327">
        <v>117234</v>
      </c>
      <c r="AQ53" s="328">
        <v>34</v>
      </c>
      <c r="AR53" s="329">
        <v>-41.3</v>
      </c>
    </row>
    <row r="54" spans="1:44" x14ac:dyDescent="0.15">
      <c r="A54" s="259"/>
      <c r="AK54" s="330"/>
      <c r="AL54" s="331" t="s">
        <v>519</v>
      </c>
      <c r="AM54" s="332">
        <v>543242</v>
      </c>
      <c r="AN54" s="333">
        <v>36264</v>
      </c>
      <c r="AO54" s="334">
        <v>-3.6</v>
      </c>
      <c r="AP54" s="335">
        <v>59796</v>
      </c>
      <c r="AQ54" s="336">
        <v>25.9</v>
      </c>
      <c r="AR54" s="337">
        <v>-29.5</v>
      </c>
    </row>
    <row r="55" spans="1:44" x14ac:dyDescent="0.15">
      <c r="A55" s="259"/>
      <c r="AK55" s="315" t="s">
        <v>521</v>
      </c>
      <c r="AL55" s="316"/>
      <c r="AM55" s="324">
        <v>1350420</v>
      </c>
      <c r="AN55" s="325">
        <v>91903</v>
      </c>
      <c r="AO55" s="326">
        <v>7.5</v>
      </c>
      <c r="AP55" s="327">
        <v>97758</v>
      </c>
      <c r="AQ55" s="328">
        <v>-16.600000000000001</v>
      </c>
      <c r="AR55" s="329">
        <v>24.1</v>
      </c>
    </row>
    <row r="56" spans="1:44" x14ac:dyDescent="0.15">
      <c r="A56" s="259"/>
      <c r="AK56" s="330"/>
      <c r="AL56" s="331" t="s">
        <v>519</v>
      </c>
      <c r="AM56" s="332">
        <v>656717</v>
      </c>
      <c r="AN56" s="333">
        <v>44693</v>
      </c>
      <c r="AO56" s="334">
        <v>23.2</v>
      </c>
      <c r="AP56" s="335">
        <v>45946</v>
      </c>
      <c r="AQ56" s="336">
        <v>-23.2</v>
      </c>
      <c r="AR56" s="337">
        <v>46.4</v>
      </c>
    </row>
    <row r="57" spans="1:44" x14ac:dyDescent="0.15">
      <c r="A57" s="259"/>
      <c r="AK57" s="315" t="s">
        <v>522</v>
      </c>
      <c r="AL57" s="316"/>
      <c r="AM57" s="324">
        <v>914334</v>
      </c>
      <c r="AN57" s="325">
        <v>63566</v>
      </c>
      <c r="AO57" s="326">
        <v>-30.8</v>
      </c>
      <c r="AP57" s="327">
        <v>91338</v>
      </c>
      <c r="AQ57" s="328">
        <v>-6.6</v>
      </c>
      <c r="AR57" s="329">
        <v>-24.2</v>
      </c>
    </row>
    <row r="58" spans="1:44" x14ac:dyDescent="0.15">
      <c r="A58" s="259"/>
      <c r="AK58" s="330"/>
      <c r="AL58" s="331" t="s">
        <v>519</v>
      </c>
      <c r="AM58" s="332">
        <v>376349</v>
      </c>
      <c r="AN58" s="333">
        <v>26164</v>
      </c>
      <c r="AO58" s="334">
        <v>-41.5</v>
      </c>
      <c r="AP58" s="335">
        <v>43989</v>
      </c>
      <c r="AQ58" s="336">
        <v>-4.3</v>
      </c>
      <c r="AR58" s="337">
        <v>-37.200000000000003</v>
      </c>
    </row>
    <row r="59" spans="1:44" x14ac:dyDescent="0.15">
      <c r="A59" s="259"/>
      <c r="AK59" s="315" t="s">
        <v>523</v>
      </c>
      <c r="AL59" s="316"/>
      <c r="AM59" s="324">
        <v>1025931</v>
      </c>
      <c r="AN59" s="325">
        <v>72952</v>
      </c>
      <c r="AO59" s="326">
        <v>14.8</v>
      </c>
      <c r="AP59" s="327">
        <v>103975</v>
      </c>
      <c r="AQ59" s="328">
        <v>13.8</v>
      </c>
      <c r="AR59" s="329">
        <v>1</v>
      </c>
    </row>
    <row r="60" spans="1:44" x14ac:dyDescent="0.15">
      <c r="A60" s="259"/>
      <c r="AK60" s="330"/>
      <c r="AL60" s="331" t="s">
        <v>519</v>
      </c>
      <c r="AM60" s="332">
        <v>479889</v>
      </c>
      <c r="AN60" s="333">
        <v>34124</v>
      </c>
      <c r="AO60" s="334">
        <v>30.4</v>
      </c>
      <c r="AP60" s="335">
        <v>52698</v>
      </c>
      <c r="AQ60" s="336">
        <v>19.8</v>
      </c>
      <c r="AR60" s="337">
        <v>10.6</v>
      </c>
    </row>
    <row r="61" spans="1:44" x14ac:dyDescent="0.15">
      <c r="A61" s="259"/>
      <c r="AK61" s="315" t="s">
        <v>524</v>
      </c>
      <c r="AL61" s="338"/>
      <c r="AM61" s="324">
        <v>1195430</v>
      </c>
      <c r="AN61" s="325">
        <v>81227</v>
      </c>
      <c r="AO61" s="326">
        <v>-14.9</v>
      </c>
      <c r="AP61" s="327">
        <v>99554</v>
      </c>
      <c r="AQ61" s="339">
        <v>8.6999999999999993</v>
      </c>
      <c r="AR61" s="329">
        <v>-23.6</v>
      </c>
    </row>
    <row r="62" spans="1:44" x14ac:dyDescent="0.15">
      <c r="A62" s="259"/>
      <c r="AK62" s="330"/>
      <c r="AL62" s="331" t="s">
        <v>519</v>
      </c>
      <c r="AM62" s="332">
        <v>525913</v>
      </c>
      <c r="AN62" s="333">
        <v>35772</v>
      </c>
      <c r="AO62" s="334">
        <v>9.1999999999999993</v>
      </c>
      <c r="AP62" s="335">
        <v>49982</v>
      </c>
      <c r="AQ62" s="336">
        <v>5.7</v>
      </c>
      <c r="AR62" s="337">
        <v>3.5</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WFzvmaOabt5pH+NUxiPW7sgHu2+sg9QZrMKdFjPTu+p6DOW9HaIA739EBLd5NZKLHoW2iduhHK9sR+5vB8H5JA==" saltValue="DIgCQCSBSDF3nKgFTwc0l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BY11" sqref="BY11"/>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hcD5B0tkKDoxVNyobzDpieb4l/YJtHUT1cfzXoZadh8ivSCM7zqJsfVyDSPvicyZQe0p6IMYxOGLBWuSvccccQ==" saltValue="mDXag5dBj1nlRRrKJ5U3F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YV6Igp+ADSlFFZMepwXN9h399iQ4I9OGvxjzQapfZsSED2iXmZr8Kjeta1oh9tKP6BU4t+REZUBUxWU53JDqxw==" saltValue="ehLpxG/tKfdV84wyNEl8L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18.72</v>
      </c>
      <c r="G47" s="12">
        <v>17.05</v>
      </c>
      <c r="H47" s="12">
        <v>18.05</v>
      </c>
      <c r="I47" s="12">
        <v>16.37</v>
      </c>
      <c r="J47" s="13">
        <v>18.420000000000002</v>
      </c>
    </row>
    <row r="48" spans="2:10" ht="57.75" customHeight="1" x14ac:dyDescent="0.15">
      <c r="B48" s="14"/>
      <c r="C48" s="1128" t="s">
        <v>4</v>
      </c>
      <c r="D48" s="1128"/>
      <c r="E48" s="1129"/>
      <c r="F48" s="15">
        <v>10.68</v>
      </c>
      <c r="G48" s="16">
        <v>10.78</v>
      </c>
      <c r="H48" s="16">
        <v>5.3</v>
      </c>
      <c r="I48" s="16">
        <v>8.92</v>
      </c>
      <c r="J48" s="17">
        <v>5.93</v>
      </c>
    </row>
    <row r="49" spans="2:10" ht="57.75" customHeight="1" thickBot="1" x14ac:dyDescent="0.2">
      <c r="B49" s="18"/>
      <c r="C49" s="1130" t="s">
        <v>5</v>
      </c>
      <c r="D49" s="1130"/>
      <c r="E49" s="1131"/>
      <c r="F49" s="19" t="s">
        <v>531</v>
      </c>
      <c r="G49" s="20" t="s">
        <v>532</v>
      </c>
      <c r="H49" s="20" t="s">
        <v>533</v>
      </c>
      <c r="I49" s="20" t="s">
        <v>534</v>
      </c>
      <c r="J49" s="21" t="s">
        <v>535</v>
      </c>
    </row>
    <row r="50" spans="2:10" x14ac:dyDescent="0.15"/>
  </sheetData>
  <sheetProtection algorithmName="SHA-512" hashValue="dfJJe+OYO8ZjBesm/NOjK8yIMewldmmoAk9ZHKjMwzQ25mdcgu9FykSBJtG3MwZMEVeJ0dxuBRfHpN7wpluUmQ==" saltValue="kT1h6VK/L5VGTEuPKiAmM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2025-03-06T05:11:47Z</cp:lastPrinted>
  <dcterms:created xsi:type="dcterms:W3CDTF">2025-02-19T05:25:29Z</dcterms:created>
  <dcterms:modified xsi:type="dcterms:W3CDTF">2025-09-30T07:43:57Z</dcterms:modified>
  <cp:category/>
</cp:coreProperties>
</file>