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v802269\市町村振興課共有\財政班\財政担当R7年度\決算統計\01普通会計\R5財政状況資料集\新しいフォルダー\"/>
    </mc:Choice>
  </mc:AlternateContent>
  <xr:revisionPtr revIDLastSave="0" documentId="13_ncr:1_{5CAE2F0D-7BE6-431E-8A7A-E69A745000E7}" xr6:coauthVersionLast="47" xr6:coauthVersionMax="47" xr10:uidLastSave="{00000000-0000-0000-0000-000000000000}"/>
  <bookViews>
    <workbookView xWindow="7455" yWindow="945" windowWidth="20055" windowHeight="138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AM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 r="BW41" i="10" s="1"/>
  <c r="CO34" i="10" l="1"/>
  <c r="CO35" i="10" s="1"/>
</calcChain>
</file>

<file path=xl/sharedStrings.xml><?xml version="1.0" encoding="utf-8"?>
<sst xmlns="http://schemas.openxmlformats.org/spreadsheetml/2006/main" count="1163" uniqueCount="580">
  <si>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</si>
  <si>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</si>
  <si>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</si>
  <si>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</si>
  <si>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</si>
  <si>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</si>
  <si>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</si>
  <si>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</si>
  <si>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</si>
  <si>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</si>
  <si>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</si>
  <si>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</si>
  <si>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</si>
  <si>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</si>
  <si>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</si>
  <si>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</si>
  <si>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</si>
  <si>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</si>
  <si>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</si>
  <si>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</si>
  <si>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</si>
  <si>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</si>
  <si>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</si>
  <si>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</si>
  <si>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</si>
  <si>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</si>
  <si>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</si>
  <si>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</si>
  <si>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</si>
  <si>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</si>
  <si>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</si>
  <si>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</si>
  <si>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</si>
  <si>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</si>
  <si>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</si>
  <si>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</si>
  <si>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</si>
  <si>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</si>
  <si>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</si>
  <si>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</si>
  <si>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</si>
  <si>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</si>
  <si>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</si>
  <si>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</si>
  <si>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</si>
  <si>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</si>
  <si>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</si>
  <si>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</si>
  <si>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</si>
  <si>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</si>
  <si>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</si>
  <si>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</si>
  <si>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</si>
  <si>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</si>
  <si>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</si>
  <si>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</si>
  <si>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</si>
  <si>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</si>
  <si>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</si>
  <si>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</si>
  <si>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</si>
  <si>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</si>
  <si>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</si>
  <si>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</si>
  <si>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</si>
  <si>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</si>
  <si>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</si>
  <si>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</si>
  <si>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</si>
  <si>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</si>
  <si>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</si>
  <si>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</si>
  <si>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</si>
  <si>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</si>
  <si>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</si>
  <si>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</si>
  <si>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</si>
  <si>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</si>
  <si>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</si>
  <si>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</si>
  <si>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</si>
  <si>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</si>
  <si>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</si>
  <si>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</si>
  <si>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</si>
  <si>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</si>
  <si>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</si>
  <si>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</si>
  <si>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</si>
  <si>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</si>
  <si>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</si>
  <si>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</si>
  <si>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</si>
  <si>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</si>
  <si>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九重町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</si>
  <si>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</si>
  <si>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</si>
  <si>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</si>
  <si>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</si>
  <si>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</si>
  <si>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</si>
  <si>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</si>
  <si>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</si>
  <si>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</si>
  <si>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</si>
  <si>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</si>
  <si>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</si>
  <si>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</si>
  <si>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</si>
  <si>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</si>
  <si>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</si>
  <si>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</si>
  <si>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</si>
  <si>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</si>
  <si>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</si>
  <si>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</si>
  <si>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</si>
  <si>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</si>
  <si>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</si>
  <si>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</si>
  <si>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</si>
  <si>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</si>
  <si>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</si>
  <si>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</si>
  <si>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</si>
  <si>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</si>
  <si>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</si>
  <si>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</si>
  <si>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</si>
  <si>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</si>
  <si>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</si>
  <si>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</si>
  <si>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</si>
  <si>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</si>
  <si>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</si>
  <si>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</si>
  <si>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</si>
  <si>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</si>
  <si>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</si>
  <si>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</si>
  <si>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</si>
  <si>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</si>
  <si>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</si>
  <si>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うち日本人(％)</t>
    <phoneticPr fontId="5"/>
  </si>
  <si>
    <t>-2.7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</si>
  <si>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</si>
  <si>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</si>
  <si>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</si>
  <si>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</si>
  <si>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</si>
  <si>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</si>
  <si>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</si>
  <si>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</si>
  <si>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</si>
  <si>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</si>
  <si>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</si>
  <si>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</si>
  <si>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</si>
  <si>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</si>
  <si>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</si>
  <si>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</si>
  <si>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</si>
  <si>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</si>
  <si>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</si>
  <si>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</si>
  <si>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</si>
  <si>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</si>
  <si>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</si>
  <si>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</si>
  <si>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</si>
  <si>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</si>
  <si>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</si>
  <si>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</si>
  <si>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</si>
  <si>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</si>
  <si>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</si>
  <si>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</si>
  <si>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</si>
  <si>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</si>
  <si>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</si>
  <si>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</si>
  <si>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</si>
  <si>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</si>
  <si>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</si>
  <si>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</si>
  <si>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</si>
  <si>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</si>
  <si>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</si>
  <si>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</si>
  <si>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</si>
  <si>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</si>
  <si>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</si>
  <si>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</si>
  <si>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</si>
  <si>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</si>
  <si>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</si>
  <si>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</si>
  <si>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</si>
  <si>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</si>
  <si>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</si>
  <si>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</si>
  <si>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</si>
  <si>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</si>
  <si>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大分県九重町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</si>
  <si>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</si>
  <si>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</si>
  <si>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</si>
  <si>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</si>
  <si>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</si>
  <si>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</si>
  <si>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</si>
  <si>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</si>
  <si>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</si>
  <si>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</si>
  <si>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</si>
  <si>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</si>
  <si>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</si>
  <si>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</si>
  <si>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</si>
  <si>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</si>
  <si>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</si>
  <si>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</si>
  <si>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</si>
  <si>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</si>
  <si>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</si>
  <si>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</si>
  <si>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</si>
  <si>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</si>
  <si>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</si>
  <si>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</si>
  <si>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</si>
  <si>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</si>
  <si>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</si>
  <si>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</si>
  <si>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</si>
  <si>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</si>
  <si>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</si>
  <si>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</si>
  <si>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</si>
  <si>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</si>
  <si>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</si>
  <si>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</si>
  <si>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</si>
  <si>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</si>
  <si>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</si>
  <si>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</si>
  <si>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</si>
  <si>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</si>
  <si>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</si>
  <si>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</si>
  <si>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</si>
  <si>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</si>
  <si>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</si>
  <si>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</si>
  <si>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</si>
  <si>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</si>
  <si>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</si>
  <si>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</si>
  <si>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</si>
  <si>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</si>
  <si>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</si>
  <si>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</si>
  <si>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</si>
  <si>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</si>
  <si>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</si>
  <si>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</si>
  <si>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</si>
  <si>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</si>
  <si>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</si>
  <si>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</si>
  <si>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</si>
  <si>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</si>
  <si>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</si>
  <si>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</si>
  <si>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</si>
  <si>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</si>
  <si>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</si>
  <si>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</si>
  <si>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</si>
  <si>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</si>
  <si>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</si>
  <si>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</si>
  <si>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</si>
  <si>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</si>
  <si>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</si>
  <si>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</si>
  <si>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</si>
  <si>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</si>
  <si>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</si>
  <si>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</si>
  <si>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</si>
  <si>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</si>
  <si>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</si>
  <si>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</si>
  <si>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</si>
  <si>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</si>
  <si>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</si>
  <si>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</si>
  <si>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</si>
  <si>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</si>
  <si>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</si>
  <si>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</si>
  <si>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</si>
  <si>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</si>
  <si>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</si>
  <si>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</si>
  <si>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</si>
  <si>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</si>
  <si>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</si>
  <si>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</si>
  <si>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</si>
  <si>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</si>
  <si>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</si>
  <si>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</si>
  <si>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</si>
  <si>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</si>
  <si>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</si>
  <si>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</si>
  <si>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</si>
  <si>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</si>
  <si>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</si>
  <si>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</si>
  <si>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</si>
  <si>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</si>
  <si>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</si>
  <si>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</si>
  <si>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</si>
  <si>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</si>
  <si>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</si>
  <si>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</si>
  <si>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</si>
  <si>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</si>
  <si>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</si>
  <si>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</si>
  <si>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</si>
  <si>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</si>
  <si>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</si>
  <si>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</si>
  <si>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</si>
  <si>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</si>
  <si>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</si>
  <si>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</si>
  <si>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</si>
  <si>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</si>
  <si>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</si>
  <si>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</si>
  <si>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</si>
  <si>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</si>
  <si>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</si>
  <si>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</si>
  <si>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</si>
  <si>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</si>
  <si>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</si>
  <si>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</si>
  <si>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大分県九重町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</si>
  <si>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</si>
  <si>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</si>
  <si>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</si>
  <si>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</si>
  <si>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</si>
  <si>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</si>
  <si>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</si>
  <si>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</si>
  <si>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</si>
  <si>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</si>
  <si>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</si>
  <si>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</si>
  <si>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</si>
  <si>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</si>
  <si>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</si>
  <si>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</si>
  <si>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</si>
  <si>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</si>
  <si>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</si>
  <si>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</si>
  <si>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飯田高原診療所特別会計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</si>
  <si>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</si>
  <si>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</si>
  <si>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</si>
  <si>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</si>
  <si>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</si>
  <si>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</si>
  <si>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</si>
  <si>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</si>
  <si>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</si>
  <si>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</si>
  <si>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</si>
  <si>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</si>
  <si>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</si>
  <si>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</si>
  <si>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</si>
  <si>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</si>
  <si>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</si>
  <si>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</si>
  <si>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</si>
  <si>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</si>
  <si>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</si>
  <si>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</si>
  <si>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</si>
  <si>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</si>
  <si>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</si>
  <si>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</si>
  <si>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</si>
  <si>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</si>
  <si>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</si>
  <si>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</si>
  <si>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</si>
  <si>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</si>
  <si>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</si>
  <si>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</si>
  <si>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</si>
  <si>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</si>
  <si>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</si>
  <si>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</si>
  <si>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</si>
  <si>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</si>
  <si>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</si>
  <si>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</si>
  <si>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</si>
  <si>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</si>
  <si>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</si>
  <si>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</si>
  <si>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</si>
  <si>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</si>
  <si>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</si>
  <si>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</si>
  <si>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</si>
  <si>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</si>
  <si>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</si>
  <si>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</si>
  <si>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</si>
  <si>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</si>
  <si>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</si>
  <si>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</si>
  <si>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</si>
  <si>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</si>
  <si>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</si>
  <si>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</si>
  <si>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</si>
  <si>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</si>
  <si>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</si>
  <si>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</si>
  <si>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</si>
  <si>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</si>
  <si>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</si>
  <si>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</si>
  <si>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</si>
  <si>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</si>
  <si>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</si>
  <si>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</si>
  <si>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</si>
  <si>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</si>
  <si>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</si>
  <si>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</si>
  <si>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</si>
  <si>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</si>
  <si>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</si>
  <si>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</si>
  <si>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</si>
  <si>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</si>
  <si>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</si>
  <si>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</si>
  <si>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</si>
  <si>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</si>
  <si>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</si>
  <si>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</si>
  <si>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</si>
  <si>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</si>
  <si>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</si>
  <si>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</si>
  <si>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</si>
  <si>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</si>
  <si>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</si>
  <si>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</si>
  <si>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</si>
  <si>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</si>
  <si>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</si>
  <si>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</si>
  <si>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</si>
  <si>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</si>
  <si>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</si>
  <si>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</si>
  <si>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</si>
  <si>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</si>
  <si>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</si>
  <si>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</si>
  <si>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</si>
  <si>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</si>
  <si>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</si>
  <si>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</si>
  <si>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</si>
  <si>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</si>
  <si>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</si>
  <si>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</si>
  <si>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</si>
  <si>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</si>
  <si>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</si>
  <si>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</si>
  <si>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</si>
  <si>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</si>
  <si>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</si>
  <si>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</si>
  <si>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</si>
  <si>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</si>
  <si>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</si>
  <si>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</si>
  <si>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</si>
  <si>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</si>
  <si>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</si>
  <si>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</si>
  <si>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</si>
  <si>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</si>
  <si>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</si>
  <si>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</si>
  <si>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</si>
  <si>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</si>
  <si>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</si>
  <si>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</si>
  <si>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</si>
  <si>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</si>
  <si>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</si>
  <si>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</si>
  <si>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</si>
  <si>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</si>
  <si>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</si>
  <si>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</si>
  <si>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</si>
  <si>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</si>
  <si>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3.65</t>
  </si>
  <si>
    <t>▲ 6.39</t>
  </si>
  <si>
    <t>▲ 4.87</t>
  </si>
  <si>
    <t>▲ 10.65</t>
  </si>
  <si>
    <t>一般会計</t>
  </si>
  <si>
    <t>水道特別会計</t>
  </si>
  <si>
    <t>介護保険特別会計</t>
  </si>
  <si>
    <t>国民健康保険特別会計</t>
  </si>
  <si>
    <t>飯田高原診療所特別会計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</si>
  <si>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</si>
  <si>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</si>
  <si>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</si>
  <si>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</si>
  <si>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</si>
  <si>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</si>
  <si>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</si>
  <si>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</si>
  <si>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</si>
  <si>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基金から843百万、他会計より9百万繰入</t>
    <phoneticPr fontId="10"/>
  </si>
  <si>
    <t>水道特別会計</t>
    <rPh sb="0" eb="2">
      <t>スイドウ</t>
    </rPh>
    <rPh sb="2" eb="6">
      <t>トクベツカイケイ</t>
    </rPh>
    <phoneticPr fontId="5"/>
  </si>
  <si>
    <t>法非適用企業</t>
    <rPh sb="0" eb="1">
      <t>ホウ</t>
    </rPh>
    <rPh sb="1" eb="6">
      <t>ヒテキヨウキギョウ</t>
    </rPh>
    <phoneticPr fontId="5"/>
  </si>
  <si>
    <t>大分県退職手当組合</t>
    <rPh sb="0" eb="3">
      <t>オオイタケン</t>
    </rPh>
    <rPh sb="3" eb="5">
      <t>タイショク</t>
    </rPh>
    <rPh sb="5" eb="7">
      <t>テアテ</t>
    </rPh>
    <rPh sb="7" eb="9">
      <t>クミアイ</t>
    </rPh>
    <phoneticPr fontId="10"/>
  </si>
  <si>
    <t>大分県消防補償等組合</t>
    <rPh sb="0" eb="3">
      <t>オオイタケン</t>
    </rPh>
    <rPh sb="3" eb="5">
      <t>ショウボウ</t>
    </rPh>
    <rPh sb="5" eb="7">
      <t>ホショウ</t>
    </rPh>
    <rPh sb="7" eb="8">
      <t>トウ</t>
    </rPh>
    <rPh sb="8" eb="10">
      <t>クミアイ</t>
    </rPh>
    <phoneticPr fontId="10"/>
  </si>
  <si>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10"/>
  </si>
  <si>
    <t>大分県市町村会館管理組合</t>
    <rPh sb="0" eb="3">
      <t>オオイタケン</t>
    </rPh>
    <rPh sb="3" eb="6">
      <t>シチョウソン</t>
    </rPh>
    <rPh sb="6" eb="8">
      <t>カイカン</t>
    </rPh>
    <rPh sb="8" eb="10">
      <t>カンリ</t>
    </rPh>
    <rPh sb="10" eb="12">
      <t>クミアイ</t>
    </rPh>
    <phoneticPr fontId="10"/>
  </si>
  <si>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10"/>
  </si>
  <si>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10"/>
  </si>
  <si>
    <t>日田玖珠広域消防組合</t>
    <rPh sb="0" eb="2">
      <t>ヒタ</t>
    </rPh>
    <rPh sb="2" eb="4">
      <t>クス</t>
    </rPh>
    <rPh sb="4" eb="6">
      <t>コウイキ</t>
    </rPh>
    <rPh sb="6" eb="8">
      <t>ショウボウ</t>
    </rPh>
    <rPh sb="8" eb="10">
      <t>クミアイ</t>
    </rPh>
    <phoneticPr fontId="10"/>
  </si>
  <si>
    <t>玖珠九重行政事務組合</t>
    <rPh sb="0" eb="2">
      <t>クス</t>
    </rPh>
    <rPh sb="2" eb="4">
      <t>ココノエ</t>
    </rPh>
    <rPh sb="4" eb="6">
      <t>ギョウセイ</t>
    </rPh>
    <rPh sb="6" eb="8">
      <t>ジム</t>
    </rPh>
    <rPh sb="8" eb="10">
      <t>クミアイ</t>
    </rPh>
    <phoneticPr fontId="10"/>
  </si>
  <si>
    <t>基金から2百万円繰入</t>
    <rPh sb="0" eb="2">
      <t>キキン</t>
    </rPh>
    <rPh sb="5" eb="8">
      <t>ヒャクマンエン</t>
    </rPh>
    <rPh sb="8" eb="10">
      <t>クリイレ</t>
    </rPh>
    <phoneticPr fontId="2"/>
  </si>
  <si>
    <t>基金から133百万円繰入</t>
    <rPh sb="0" eb="2">
      <t>キキン</t>
    </rPh>
    <rPh sb="7" eb="10">
      <t>ヒャクマンエン</t>
    </rPh>
    <rPh sb="10" eb="12">
      <t>クリイレ</t>
    </rPh>
    <phoneticPr fontId="2"/>
  </si>
  <si>
    <t>基金から22百万円繰入</t>
    <rPh sb="0" eb="2">
      <t>キキン</t>
    </rPh>
    <rPh sb="6" eb="9">
      <t>ヒャクマンエン</t>
    </rPh>
    <rPh sb="9" eb="11">
      <t>クリイレ</t>
    </rPh>
    <phoneticPr fontId="2"/>
  </si>
  <si>
    <t>基金から9百万円繰入</t>
    <rPh sb="0" eb="2">
      <t>キキン</t>
    </rPh>
    <rPh sb="5" eb="8">
      <t>ヒャクマンエン</t>
    </rPh>
    <rPh sb="8" eb="10">
      <t>クリイレ</t>
    </rPh>
    <phoneticPr fontId="2"/>
  </si>
  <si>
    <t>大分県農業農村振興公社</t>
    <rPh sb="0" eb="3">
      <t>オオイタケン</t>
    </rPh>
    <rPh sb="3" eb="5">
      <t>ノウギョウ</t>
    </rPh>
    <rPh sb="5" eb="7">
      <t>ノウソン</t>
    </rPh>
    <rPh sb="7" eb="9">
      <t>シンコウ</t>
    </rPh>
    <rPh sb="9" eb="11">
      <t>コウシャ</t>
    </rPh>
    <phoneticPr fontId="10"/>
  </si>
  <si>
    <t>ここのえまち総合サービス株式会社</t>
    <phoneticPr fontId="10"/>
  </si>
  <si>
    <t>県所管第三セクター</t>
    <phoneticPr fontId="10"/>
  </si>
  <si>
    <t>町有施設整備基金</t>
    <rPh sb="0" eb="8">
      <t>チョウユウシセツセイビキキン</t>
    </rPh>
    <phoneticPr fontId="5"/>
  </si>
  <si>
    <t>ふるさと創生事業基金</t>
    <rPh sb="4" eb="6">
      <t>ソウセイ</t>
    </rPh>
    <rPh sb="6" eb="8">
      <t>ジギョウ</t>
    </rPh>
    <rPh sb="8" eb="10">
      <t>キキン</t>
    </rPh>
    <phoneticPr fontId="5"/>
  </si>
  <si>
    <t>九重町福祉基金</t>
    <rPh sb="0" eb="3">
      <t>ココノエマチ</t>
    </rPh>
    <rPh sb="3" eb="5">
      <t>フクシ</t>
    </rPh>
    <rPh sb="5" eb="7">
      <t>キキン</t>
    </rPh>
    <phoneticPr fontId="5"/>
  </si>
  <si>
    <t>スクールバス事業基金</t>
    <rPh sb="6" eb="8">
      <t>ジギョウ</t>
    </rPh>
    <rPh sb="8" eb="10">
      <t>キキン</t>
    </rPh>
    <phoneticPr fontId="5"/>
  </si>
  <si>
    <t>森林環境譲与税基金</t>
    <rPh sb="0" eb="2">
      <t>シンリン</t>
    </rPh>
    <rPh sb="2" eb="4">
      <t>カンキョウ</t>
    </rPh>
    <rPh sb="4" eb="6">
      <t>ジョウヨ</t>
    </rPh>
    <rPh sb="6" eb="7">
      <t>ゼイ</t>
    </rPh>
    <rPh sb="7" eb="9">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</si>
  <si>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</si>
  <si>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</si>
  <si>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交付税算入率の高い地方債を優先して借入してきた結果、基金残高と地方債残高のバランスが良好に保たれている。一方、有形固定資産減価償却率は類似団体よりも高くなっている。主な要因として、道路の有形固定資産減価償却率が81.1％(類団平均71.3％)、町内に多数存在する橋りょう、トンネルの有形固定資産減価償却率が73.7％(類団平均60.2％)であることなどが挙げられる。公共施設等総合管理計画に基づき、老朽化対策に取り組んで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</si>
  <si>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</si>
  <si>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</si>
  <si>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</si>
  <si>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</si>
  <si>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</si>
  <si>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</si>
  <si>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これまで、交付税算入率の高い地方債を中心に借入を行ってきたが、令和２年７月豪雨災害時の災害復旧事業において、交付税算入率の低い単独災害復旧事業債の借入を行い、その償還が開始されたため、単年の実質公債費比率が悪化し、前年度と比較して0.1ポイントの悪化となった。ただし、類似団体と比較して低い水準であり、将来負担比率についても、交付税算入率の高い地方債を優先して借入してきた結果、基金残高と地方債残高のバランスが良好に保たれている状況にある。今後も、減少していく見込であるが、引き続き、全体のバランスを見ながらの取組が必要である。</t>
    <rPh sb="14" eb="20">
      <t>コウフゼイサンニュウリツ</t>
    </rPh>
    <rPh sb="21" eb="22">
      <t>タカ</t>
    </rPh>
    <rPh sb="23" eb="26">
      <t>チホウサイ</t>
    </rPh>
    <rPh sb="27" eb="29">
      <t>チュウシン</t>
    </rPh>
    <rPh sb="30" eb="32">
      <t>カリイレ</t>
    </rPh>
    <rPh sb="33" eb="34">
      <t>オコナ</t>
    </rPh>
    <rPh sb="40" eb="42">
      <t>レイワ</t>
    </rPh>
    <rPh sb="50" eb="51">
      <t>ジ</t>
    </rPh>
    <rPh sb="52" eb="54">
      <t>サイガイ</t>
    </rPh>
    <rPh sb="54" eb="58">
      <t>フッキュウジギョウ</t>
    </rPh>
    <rPh sb="63" eb="66">
      <t>コウフゼイ</t>
    </rPh>
    <rPh sb="66" eb="69">
      <t>サンニュウリツ</t>
    </rPh>
    <rPh sb="70" eb="71">
      <t>ヒク</t>
    </rPh>
    <rPh sb="82" eb="84">
      <t>カリイレ</t>
    </rPh>
    <rPh sb="85" eb="86">
      <t>オコナ</t>
    </rPh>
    <rPh sb="223" eb="225">
      <t>ジョウキョウ</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</si>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</sst>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2E0252C-DFA3-426D-9E62-BF6DEA58CCB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EECC-42B6-B6AE-DC091E3792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112583</c:v>
                </c:pt>
                <c:pt idx="1">
                  <c:v>94816</c:v>
                </c:pt>
                <c:pt idx="2">
                  <c:v>170985</c:v>
                </c:pt>
                <c:pt idx="3">
                  <c:v>132927</c:v>
                </c:pt>
                <c:pt idx="4">
                  <c:v>116258</c:v>
                </c:pt>
              </c:numCache>
            </c:numRef>
          </c:val>
          <c:smooth val="0"/>
          <c:extLst>
            <c:ext xmlns:c16="http://schemas.microsoft.com/office/drawing/2014/chart" uri="{C3380CC4-5D6E-409C-BE32-E72D297353CC}">
              <c16:uniqueId val="{00000001-EECC-42B6-B6AE-DC091E37924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10.87</c:v>
                </c:pt>
                <c:pt idx="1">
                  <c:v>12.29</c:v>
                </c:pt>
                <c:pt idx="2">
                  <c:v>14.23</c:v>
                </c:pt>
                <c:pt idx="3">
                  <c:v>16</c:v>
                </c:pt>
                <c:pt idx="4">
                  <c:v>12.73</c:v>
                </c:pt>
              </c:numCache>
            </c:numRef>
          </c:val>
          <c:extLst>
            <c:ext xmlns:c16="http://schemas.microsoft.com/office/drawing/2014/chart" uri="{C3380CC4-5D6E-409C-BE32-E72D297353CC}">
              <c16:uniqueId val="{00000000-105D-4503-8A06-C506BB586B5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29.37</c:v>
                </c:pt>
                <c:pt idx="1">
                  <c:v>24.72</c:v>
                </c:pt>
                <c:pt idx="2">
                  <c:v>29.14</c:v>
                </c:pt>
                <c:pt idx="3">
                  <c:v>31.09</c:v>
                </c:pt>
                <c:pt idx="4">
                  <c:v>31.77</c:v>
                </c:pt>
              </c:numCache>
            </c:numRef>
          </c:val>
          <c:extLst>
            <c:ext xmlns:c16="http://schemas.microsoft.com/office/drawing/2014/chart" uri="{C3380CC4-5D6E-409C-BE32-E72D297353CC}">
              <c16:uniqueId val="{00000001-105D-4503-8A06-C506BB586B5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-3.65</c:v>
                </c:pt>
                <c:pt idx="1">
                  <c:v>-6.39</c:v>
                </c:pt>
                <c:pt idx="2">
                  <c:v>2.67</c:v>
                </c:pt>
                <c:pt idx="3">
                  <c:v>-4.87</c:v>
                </c:pt>
                <c:pt idx="4">
                  <c:v>-10.65</c:v>
                </c:pt>
              </c:numCache>
            </c:numRef>
          </c:val>
          <c:smooth val="0"/>
          <c:extLst>
            <c:ext xmlns:c16="http://schemas.microsoft.com/office/drawing/2014/chart" uri="{C3380CC4-5D6E-409C-BE32-E72D297353CC}">
              <c16:uniqueId val="{00000002-105D-4503-8A06-C506BB586B5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7A2-41AB-B55A-043497C09D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7A2-41AB-B55A-043497C09D0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7A2-41AB-B55A-043497C09D0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7A2-41AB-B55A-043497C09D0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C7A2-41AB-B55A-043497C09D04}"/>
            </c:ext>
          </c:extLst>
        </c:ser>
        <c:ser>
          <c:idx val="5"/>
          <c:order val="5"/>
          <c:tx>
            <c:strRef>
              <c:f>データシート!$A$32</c:f>
              <c:strCache>
                <c:ptCount val="1"/>
                <c:pt idx="0">
                  <c:v>飯田高原診療所特別会計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0.03</c:v>
                </c:pt>
                <c:pt idx="4">
                  <c:v>#N/A</c:v>
                </c:pt>
                <c:pt idx="5">
                  <c:v>0.03</c:v>
                </c:pt>
                <c:pt idx="6">
                  <c:v>#N/A</c:v>
                </c:pt>
                <c:pt idx="7">
                  <c:v>0.02</c:v>
                </c:pt>
                <c:pt idx="8">
                  <c:v>#N/A</c:v>
                </c:pt>
                <c:pt idx="9">
                  <c:v>0.04</c:v>
                </c:pt>
              </c:numCache>
            </c:numRef>
          </c:val>
          <c:extLst>
            <c:ext xmlns:c16="http://schemas.microsoft.com/office/drawing/2014/chart" uri="{C3380CC4-5D6E-409C-BE32-E72D297353CC}">
              <c16:uniqueId val="{00000005-C7A2-41AB-B55A-043497C09D0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1.26</c:v>
                </c:pt>
                <c:pt idx="2">
                  <c:v>#N/A</c:v>
                </c:pt>
                <c:pt idx="3">
                  <c:v>1</c:v>
                </c:pt>
                <c:pt idx="4">
                  <c:v>#N/A</c:v>
                </c:pt>
                <c:pt idx="5">
                  <c:v>1.54</c:v>
                </c:pt>
                <c:pt idx="6">
                  <c:v>#N/A</c:v>
                </c:pt>
                <c:pt idx="7">
                  <c:v>2.04</c:v>
                </c:pt>
                <c:pt idx="8">
                  <c:v>#N/A</c:v>
                </c:pt>
                <c:pt idx="9">
                  <c:v>0.74</c:v>
                </c:pt>
              </c:numCache>
            </c:numRef>
          </c:val>
          <c:extLst>
            <c:ext xmlns:c16="http://schemas.microsoft.com/office/drawing/2014/chart" uri="{C3380CC4-5D6E-409C-BE32-E72D297353CC}">
              <c16:uniqueId val="{00000006-C7A2-41AB-B55A-043497C09D0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2.11</c:v>
                </c:pt>
                <c:pt idx="2">
                  <c:v>#N/A</c:v>
                </c:pt>
                <c:pt idx="3">
                  <c:v>2.2200000000000002</c:v>
                </c:pt>
                <c:pt idx="4">
                  <c:v>#N/A</c:v>
                </c:pt>
                <c:pt idx="5">
                  <c:v>1.33</c:v>
                </c:pt>
                <c:pt idx="6">
                  <c:v>#N/A</c:v>
                </c:pt>
                <c:pt idx="7">
                  <c:v>2.12</c:v>
                </c:pt>
                <c:pt idx="8">
                  <c:v>#N/A</c:v>
                </c:pt>
                <c:pt idx="9">
                  <c:v>1.77</c:v>
                </c:pt>
              </c:numCache>
            </c:numRef>
          </c:val>
          <c:extLst>
            <c:ext xmlns:c16="http://schemas.microsoft.com/office/drawing/2014/chart" uri="{C3380CC4-5D6E-409C-BE32-E72D297353CC}">
              <c16:uniqueId val="{00000007-C7A2-41AB-B55A-043497C09D04}"/>
            </c:ext>
          </c:extLst>
        </c:ser>
        <c:ser>
          <c:idx val="8"/>
          <c:order val="8"/>
          <c:tx>
            <c:strRef>
              <c:f>データシート!$A$35</c:f>
              <c:strCache>
                <c:ptCount val="1"/>
                <c:pt idx="0">
                  <c:v>水道特別会計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0.34</c:v>
                </c:pt>
                <c:pt idx="2">
                  <c:v>#N/A</c:v>
                </c:pt>
                <c:pt idx="3">
                  <c:v>0.52</c:v>
                </c:pt>
                <c:pt idx="4">
                  <c:v>#N/A</c:v>
                </c:pt>
                <c:pt idx="5">
                  <c:v>0.54</c:v>
                </c:pt>
                <c:pt idx="6">
                  <c:v>#N/A</c:v>
                </c:pt>
                <c:pt idx="7">
                  <c:v>0.56000000000000005</c:v>
                </c:pt>
                <c:pt idx="8">
                  <c:v>#N/A</c:v>
                </c:pt>
                <c:pt idx="9">
                  <c:v>3.1</c:v>
                </c:pt>
              </c:numCache>
            </c:numRef>
          </c:val>
          <c:extLst>
            <c:ext xmlns:c16="http://schemas.microsoft.com/office/drawing/2014/chart" uri="{C3380CC4-5D6E-409C-BE32-E72D297353CC}">
              <c16:uniqueId val="{00000008-C7A2-41AB-B55A-043497C09D0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10.84</c:v>
                </c:pt>
                <c:pt idx="2">
                  <c:v>#N/A</c:v>
                </c:pt>
                <c:pt idx="3">
                  <c:v>12.25</c:v>
                </c:pt>
                <c:pt idx="4">
                  <c:v>#N/A</c:v>
                </c:pt>
                <c:pt idx="5">
                  <c:v>14.19</c:v>
                </c:pt>
                <c:pt idx="6">
                  <c:v>#N/A</c:v>
                </c:pt>
                <c:pt idx="7">
                  <c:v>15.96</c:v>
                </c:pt>
                <c:pt idx="8">
                  <c:v>#N/A</c:v>
                </c:pt>
                <c:pt idx="9">
                  <c:v>12.67</c:v>
                </c:pt>
              </c:numCache>
            </c:numRef>
          </c:val>
          <c:extLst>
            <c:ext xmlns:c16="http://schemas.microsoft.com/office/drawing/2014/chart" uri="{C3380CC4-5D6E-409C-BE32-E72D297353CC}">
              <c16:uniqueId val="{00000009-C7A2-41AB-B55A-043497C09D0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615</c:v>
                </c:pt>
                <c:pt idx="5">
                  <c:v>580</c:v>
                </c:pt>
                <c:pt idx="8">
                  <c:v>531</c:v>
                </c:pt>
                <c:pt idx="11">
                  <c:v>539</c:v>
                </c:pt>
                <c:pt idx="14">
                  <c:v>521</c:v>
                </c:pt>
              </c:numCache>
            </c:numRef>
          </c:val>
          <c:extLst>
            <c:ext xmlns:c16="http://schemas.microsoft.com/office/drawing/2014/chart" uri="{C3380CC4-5D6E-409C-BE32-E72D297353CC}">
              <c16:uniqueId val="{00000000-6C00-4A58-B042-01C11223BB2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C00-4A58-B042-01C11223BB2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C00-4A58-B042-01C11223BB2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22</c:v>
                </c:pt>
                <c:pt idx="3">
                  <c:v>7</c:v>
                </c:pt>
                <c:pt idx="6">
                  <c:v>9</c:v>
                </c:pt>
                <c:pt idx="9">
                  <c:v>9</c:v>
                </c:pt>
                <c:pt idx="12">
                  <c:v>9</c:v>
                </c:pt>
              </c:numCache>
            </c:numRef>
          </c:val>
          <c:extLst>
            <c:ext xmlns:c16="http://schemas.microsoft.com/office/drawing/2014/chart" uri="{C3380CC4-5D6E-409C-BE32-E72D297353CC}">
              <c16:uniqueId val="{00000003-6C00-4A58-B042-01C11223BB2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c:v>
                </c:pt>
                <c:pt idx="3">
                  <c:v>21</c:v>
                </c:pt>
                <c:pt idx="6">
                  <c:v>21</c:v>
                </c:pt>
                <c:pt idx="9">
                  <c:v>21</c:v>
                </c:pt>
                <c:pt idx="12">
                  <c:v>20</c:v>
                </c:pt>
              </c:numCache>
            </c:numRef>
          </c:val>
          <c:extLst>
            <c:ext xmlns:c16="http://schemas.microsoft.com/office/drawing/2014/chart" uri="{C3380CC4-5D6E-409C-BE32-E72D297353CC}">
              <c16:uniqueId val="{00000004-6C00-4A58-B042-01C11223BB2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00-4A58-B042-01C11223BB2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C00-4A58-B042-01C11223BB2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774</c:v>
                </c:pt>
                <c:pt idx="3">
                  <c:v>727</c:v>
                </c:pt>
                <c:pt idx="6">
                  <c:v>684</c:v>
                </c:pt>
                <c:pt idx="9">
                  <c:v>690</c:v>
                </c:pt>
                <c:pt idx="12">
                  <c:v>684</c:v>
                </c:pt>
              </c:numCache>
            </c:numRef>
          </c:val>
          <c:extLst>
            <c:ext xmlns:c16="http://schemas.microsoft.com/office/drawing/2014/chart" uri="{C3380CC4-5D6E-409C-BE32-E72D297353CC}">
              <c16:uniqueId val="{00000007-6C00-4A58-B042-01C11223BB2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202</c:v>
                </c:pt>
                <c:pt idx="2">
                  <c:v>#N/A</c:v>
                </c:pt>
                <c:pt idx="3">
                  <c:v>#N/A</c:v>
                </c:pt>
                <c:pt idx="4">
                  <c:v>175</c:v>
                </c:pt>
                <c:pt idx="5">
                  <c:v>#N/A</c:v>
                </c:pt>
                <c:pt idx="6">
                  <c:v>#N/A</c:v>
                </c:pt>
                <c:pt idx="7">
                  <c:v>183</c:v>
                </c:pt>
                <c:pt idx="8">
                  <c:v>#N/A</c:v>
                </c:pt>
                <c:pt idx="9">
                  <c:v>#N/A</c:v>
                </c:pt>
                <c:pt idx="10">
                  <c:v>181</c:v>
                </c:pt>
                <c:pt idx="11">
                  <c:v>#N/A</c:v>
                </c:pt>
                <c:pt idx="12">
                  <c:v>#N/A</c:v>
                </c:pt>
                <c:pt idx="13">
                  <c:v>192</c:v>
                </c:pt>
                <c:pt idx="14">
                  <c:v>#N/A</c:v>
                </c:pt>
              </c:numCache>
            </c:numRef>
          </c:val>
          <c:smooth val="0"/>
          <c:extLst>
            <c:ext xmlns:c16="http://schemas.microsoft.com/office/drawing/2014/chart" uri="{C3380CC4-5D6E-409C-BE32-E72D297353CC}">
              <c16:uniqueId val="{00000008-6C00-4A58-B042-01C11223BB2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4771</c:v>
                </c:pt>
                <c:pt idx="5">
                  <c:v>4546</c:v>
                </c:pt>
                <c:pt idx="8">
                  <c:v>4612</c:v>
                </c:pt>
                <c:pt idx="11">
                  <c:v>4257</c:v>
                </c:pt>
                <c:pt idx="14">
                  <c:v>4062</c:v>
                </c:pt>
              </c:numCache>
            </c:numRef>
          </c:val>
          <c:extLst>
            <c:ext xmlns:c16="http://schemas.microsoft.com/office/drawing/2014/chart" uri="{C3380CC4-5D6E-409C-BE32-E72D297353CC}">
              <c16:uniqueId val="{00000000-040B-421A-9359-C827D7DA37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213</c:v>
                </c:pt>
                <c:pt idx="5">
                  <c:v>164</c:v>
                </c:pt>
                <c:pt idx="8">
                  <c:v>135</c:v>
                </c:pt>
                <c:pt idx="11">
                  <c:v>106</c:v>
                </c:pt>
                <c:pt idx="14">
                  <c:v>89</c:v>
                </c:pt>
              </c:numCache>
            </c:numRef>
          </c:val>
          <c:extLst>
            <c:ext xmlns:c16="http://schemas.microsoft.com/office/drawing/2014/chart" uri="{C3380CC4-5D6E-409C-BE32-E72D297353CC}">
              <c16:uniqueId val="{00000001-040B-421A-9359-C827D7DA37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7248</c:v>
                </c:pt>
                <c:pt idx="5">
                  <c:v>6193</c:v>
                </c:pt>
                <c:pt idx="8">
                  <c:v>6511</c:v>
                </c:pt>
                <c:pt idx="11">
                  <c:v>6843</c:v>
                </c:pt>
                <c:pt idx="14">
                  <c:v>6954</c:v>
                </c:pt>
              </c:numCache>
            </c:numRef>
          </c:val>
          <c:extLst>
            <c:ext xmlns:c16="http://schemas.microsoft.com/office/drawing/2014/chart" uri="{C3380CC4-5D6E-409C-BE32-E72D297353CC}">
              <c16:uniqueId val="{00000002-040B-421A-9359-C827D7DA37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0B-421A-9359-C827D7DA37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40B-421A-9359-C827D7DA37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0B-421A-9359-C827D7DA37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209</c:v>
                </c:pt>
                <c:pt idx="3">
                  <c:v>649</c:v>
                </c:pt>
                <c:pt idx="6">
                  <c:v>636</c:v>
                </c:pt>
                <c:pt idx="9">
                  <c:v>727</c:v>
                </c:pt>
                <c:pt idx="12">
                  <c:v>598</c:v>
                </c:pt>
              </c:numCache>
            </c:numRef>
          </c:val>
          <c:extLst>
            <c:ext xmlns:c16="http://schemas.microsoft.com/office/drawing/2014/chart" uri="{C3380CC4-5D6E-409C-BE32-E72D297353CC}">
              <c16:uniqueId val="{00000006-040B-421A-9359-C827D7DA37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94</c:v>
                </c:pt>
                <c:pt idx="3">
                  <c:v>85</c:v>
                </c:pt>
                <c:pt idx="6">
                  <c:v>82</c:v>
                </c:pt>
                <c:pt idx="9">
                  <c:v>82</c:v>
                </c:pt>
                <c:pt idx="12">
                  <c:v>70</c:v>
                </c:pt>
              </c:numCache>
            </c:numRef>
          </c:val>
          <c:extLst>
            <c:ext xmlns:c16="http://schemas.microsoft.com/office/drawing/2014/chart" uri="{C3380CC4-5D6E-409C-BE32-E72D297353CC}">
              <c16:uniqueId val="{00000007-040B-421A-9359-C827D7DA37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89</c:v>
                </c:pt>
                <c:pt idx="3">
                  <c:v>125</c:v>
                </c:pt>
                <c:pt idx="6">
                  <c:v>206</c:v>
                </c:pt>
                <c:pt idx="9">
                  <c:v>188</c:v>
                </c:pt>
                <c:pt idx="12">
                  <c:v>192</c:v>
                </c:pt>
              </c:numCache>
            </c:numRef>
          </c:val>
          <c:extLst>
            <c:ext xmlns:c16="http://schemas.microsoft.com/office/drawing/2014/chart" uri="{C3380CC4-5D6E-409C-BE32-E72D297353CC}">
              <c16:uniqueId val="{00000008-040B-421A-9359-C827D7DA37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40B-421A-9359-C827D7DA37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5758</c:v>
                </c:pt>
                <c:pt idx="3">
                  <c:v>5521</c:v>
                </c:pt>
                <c:pt idx="6">
                  <c:v>5431</c:v>
                </c:pt>
                <c:pt idx="9">
                  <c:v>5060</c:v>
                </c:pt>
                <c:pt idx="12">
                  <c:v>4750</c:v>
                </c:pt>
              </c:numCache>
            </c:numRef>
          </c:val>
          <c:extLst>
            <c:ext xmlns:c16="http://schemas.microsoft.com/office/drawing/2014/chart" uri="{C3380CC4-5D6E-409C-BE32-E72D297353CC}">
              <c16:uniqueId val="{0000000A-040B-421A-9359-C827D7DA371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40B-421A-9359-C827D7DA371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1291</c:v>
                </c:pt>
                <c:pt idx="1">
                  <c:v>1338</c:v>
                </c:pt>
                <c:pt idx="2">
                  <c:v>1366</c:v>
                </c:pt>
              </c:numCache>
            </c:numRef>
          </c:val>
          <c:extLst>
            <c:ext xmlns:c16="http://schemas.microsoft.com/office/drawing/2014/chart" uri="{C3380CC4-5D6E-409C-BE32-E72D297353CC}">
              <c16:uniqueId val="{00000000-D0D7-4DD3-B002-DBF84C0EE0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1104</c:v>
                </c:pt>
                <c:pt idx="1">
                  <c:v>1105</c:v>
                </c:pt>
                <c:pt idx="2">
                  <c:v>1122</c:v>
                </c:pt>
              </c:numCache>
            </c:numRef>
          </c:val>
          <c:extLst>
            <c:ext xmlns:c16="http://schemas.microsoft.com/office/drawing/2014/chart" uri="{C3380CC4-5D6E-409C-BE32-E72D297353CC}">
              <c16:uniqueId val="{00000001-D0D7-4DD3-B002-DBF84C0EE0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3826</c:v>
                </c:pt>
                <c:pt idx="1">
                  <c:v>4109</c:v>
                </c:pt>
                <c:pt idx="2">
                  <c:v>4173</c:v>
                </c:pt>
              </c:numCache>
            </c:numRef>
          </c:val>
          <c:extLst>
            <c:ext xmlns:c16="http://schemas.microsoft.com/office/drawing/2014/chart" uri="{C3380CC4-5D6E-409C-BE32-E72D297353CC}">
              <c16:uniqueId val="{00000002-D0D7-4DD3-B002-DBF84C0EE05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{D4F93688-821A-400C-A67C-C51E000A3F8A}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A19-4D55-9038-684289E8AB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{06AA9106-9742-4F80-898E-B07BF0AB3485}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19-4D55-9038-684289E8AB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{78A6DC4D-FA35-443A-A0AB-AD33E827D4D3}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19-4D55-9038-684289E8AB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{C719FF1E-3634-4B49-A542-94B1F93F35AF}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19-4D55-9038-684289E8AB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{3E48F84F-DDE2-403C-A92B-6CD0967CC9D1}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19-4D55-9038-684289E8ABF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{5570B78D-3671-4C1B-9095-9BDF3F977AF2}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A19-4D55-9038-684289E8ABF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{EE5B0153-5BA4-47E2-9628-DAEDAAB04879}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A19-4D55-9038-684289E8ABF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{7C0718FF-C507-4042-A0A7-CAB34927B2F8}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A19-4D55-9038-684289E8ABF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{A82574FA-3378-4B86-8238-DCD024831600}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A19-4D55-9038-684289E8AB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73.7</c:v>
                </c:pt>
                <c:pt idx="8">
                  <c:v>74.900000000000006</c:v>
                </c:pt>
                <c:pt idx="16">
                  <c:v>75.5</c:v>
                </c:pt>
                <c:pt idx="24">
                  <c:v>76.5</c:v>
                </c:pt>
                <c:pt idx="32">
                  <c:v>77.3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A19-4D55-9038-684289E8ABF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{FB7E7A2D-29B9-44A0-A2CE-1562A57A96CE}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A19-4D55-9038-684289E8ABF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{BCCA8577-DA80-47DB-B651-561F35887819}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19-4D55-9038-684289E8AB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{F19B8449-5595-4341-A987-42B0FA385CA8}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19-4D55-9038-684289E8AB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{9602C1FE-5F99-417B-9A0C-73716FAA3125}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19-4D55-9038-684289E8AB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{9B3362EA-4F14-4FCE-B296-8D3EC7524F7A}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19-4D55-9038-684289E8ABF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{BE185F9C-1BA2-46CE-B9D8-4D8747FC5698}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A19-4D55-9038-684289E8ABF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{281DA1CA-12B1-4912-917E-ADAB4B1C75D7}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A19-4D55-9038-684289E8ABF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{389C38E7-AAD4-4B6E-A6C6-ADBC80B2FB8C}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A19-4D55-9038-684289E8ABF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{1202FBDE-A70D-4CEA-AD1C-44AE54104437}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A19-4D55-9038-684289E8AB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A19-4D55-9038-684289E8ABF6}"/>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{CCDC8928-C98B-409C-9E8E-4D9CE694605E}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4E6-4EC5-945C-F5DC1526D63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{8FBA7AF6-14FC-4288-B2ED-FE59B90A5C19}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4E6-4EC5-945C-F5DC1526D63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{A20D4E65-F798-4F89-A690-3024E6CE7195}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4E6-4EC5-945C-F5DC1526D63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{C5D96AD8-3E5F-4E15-AA5B-129ECCC038C5}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4E6-4EC5-945C-F5DC1526D63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{FD546C82-3402-49D0-9E59-BF74885B508D}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4E6-4EC5-945C-F5DC1526D63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{387118AD-EA95-4A10-B23C-CB813E413794}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4E6-4EC5-945C-F5DC1526D63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{34FC6EF0-A2C1-4DAE-9859-624363223A10}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4E6-4EC5-945C-F5DC1526D63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{220643F4-181A-4D1F-BD3B-079A8CF9754D}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4E6-4EC5-945C-F5DC1526D63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{7A3D244A-149B-4C80-8B23-694757B82C8C}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4E6-4EC5-945C-F5DC1526D63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5.8</c:v>
                </c:pt>
                <c:pt idx="8">
                  <c:v>5.7</c:v>
                </c:pt>
                <c:pt idx="16">
                  <c:v>5.0999999999999996</c:v>
                </c:pt>
                <c:pt idx="24">
                  <c:v>4.7</c:v>
                </c:pt>
                <c:pt idx="32">
                  <c:v>4.8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4E6-4EC5-945C-F5DC1526D63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{6EA93A71-EB16-45EF-8EF9-C72653E33275}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4E6-4EC5-945C-F5DC1526D63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{92E29E5D-CF9E-48C5-B917-96D2C56AB614}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4E6-4EC5-945C-F5DC1526D63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{2FF259B3-3B22-4AB5-BD62-DBA02E567B01}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4E6-4EC5-945C-F5DC1526D63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{B2C9E5FD-1654-4BE7-A275-B66EFB97D62D}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4E6-4EC5-945C-F5DC1526D63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{11BE8ACD-5A63-4FBC-88AA-D163259310BA}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4E6-4EC5-945C-F5DC1526D633}"/>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{B66E7ACB-B639-4694-ADD2-237583239D8C}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4E6-4EC5-945C-F5DC1526D633}"/>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{46C49EDA-3618-4A5A-88BF-627A8703DF46}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4E6-4EC5-945C-F5DC1526D63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{FD24F6B3-EE78-4366-A060-12345A900119}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4E6-4EC5-945C-F5DC1526D63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{06729F3D-1CF7-42ED-9A42-E6945784E11E}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4E6-4EC5-945C-F5DC1526D6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4E6-4EC5-945C-F5DC1526D633}"/>
            </c:ext>
          </c:extLst>
        </c:ser>
        <c:dLbls>
          <c:showLegendKey val="0"/>
          <c:showVal val="1"/>
          <c:showCatName val="0"/>
          <c:showSerName val="0"/>
          <c:showPercent val="0"/>
          <c:showBubbleSize val="0"/>
        </c:dLbls>
        <c:axId val="84219776"/>
        <c:axId val="84234240"/>
      </c:scatterChart>
      <c:valAx>
        <c:axId val="84219776"/>
        <c:scaling>
          <c:orientation val="maxMin"/>
          <c:max val="9.4"/>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大分県九重町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特徴</a:t>
          </a:r>
          <a:r>
            <a:rPr kumimoji="1" lang="ja-JP" altLang="ja-JP" sz="1100">
              <a:solidFill>
                <a:schemeClr val="dk1"/>
              </a:solidFill>
              <a:effectLst/>
              <a:latin typeface="+mn-lt"/>
              <a:ea typeface="+mn-ea"/>
              <a:cs typeface="+mn-cs"/>
            </a:rPr>
            <a:t>としては、普通交付税に算入される公債費の割合が高く、結果として比率が全国的にも低い状況にある。</a:t>
          </a:r>
          <a:endParaRPr lang="ja-JP" altLang="ja-JP" sz="1400">
            <a:effectLst/>
          </a:endParaRPr>
        </a:p>
        <a:p>
          <a:r>
            <a:rPr kumimoji="1" lang="ja-JP" altLang="ja-JP" sz="1100">
              <a:solidFill>
                <a:schemeClr val="dk1"/>
              </a:solidFill>
              <a:effectLst/>
              <a:latin typeface="+mn-lt"/>
              <a:ea typeface="+mn-ea"/>
              <a:cs typeface="+mn-cs"/>
            </a:rPr>
            <a:t>　今後は、総合こども園建設事業（平成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年度完成）等の大型事業に伴う償還が開始された令和元年度がピークであったことから、全体として減少していく見込みではあるものの、令和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月豪雨災害復旧事業や</a:t>
          </a:r>
          <a:r>
            <a:rPr kumimoji="1" lang="ja-JP" altLang="en-US" sz="1100">
              <a:solidFill>
                <a:schemeClr val="dk1"/>
              </a:solidFill>
              <a:effectLst/>
              <a:latin typeface="+mn-lt"/>
              <a:ea typeface="+mn-ea"/>
              <a:cs typeface="+mn-cs"/>
            </a:rPr>
            <a:t>小学校長寿命化改良事業</a:t>
          </a:r>
          <a:r>
            <a:rPr kumimoji="1" lang="ja-JP" altLang="ja-JP" sz="1100">
              <a:solidFill>
                <a:schemeClr val="dk1"/>
              </a:solidFill>
              <a:effectLst/>
              <a:latin typeface="+mn-lt"/>
              <a:ea typeface="+mn-ea"/>
              <a:cs typeface="+mn-cs"/>
            </a:rPr>
            <a:t>など、突発的な借入や大型事業もあるため状況を注視していく必要がある。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満期一括償還地方債に係るものはなし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大分県九重町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将来負担額は、地方債の現在高が減少したことにより減となった。</a:t>
          </a:r>
          <a:endParaRPr lang="ja-JP" altLang="ja-JP" sz="1400">
            <a:effectLst/>
          </a:endParaRPr>
        </a:p>
        <a:p>
          <a:r>
            <a:rPr kumimoji="1" lang="ja-JP" altLang="ja-JP" sz="1100">
              <a:solidFill>
                <a:schemeClr val="dk1"/>
              </a:solidFill>
              <a:effectLst/>
              <a:latin typeface="+mn-lt"/>
              <a:ea typeface="+mn-ea"/>
              <a:cs typeface="+mn-cs"/>
            </a:rPr>
            <a:t>　充当可能財源等については、おおむね良好な状態といえる。特定財源（主に使用料等）については、引き続き新たな収入源の確保・拡大を行いたい。</a:t>
          </a:r>
          <a:endParaRPr lang="ja-JP" altLang="ja-JP" sz="1400">
            <a:effectLst/>
          </a:endParaRPr>
        </a:p>
        <a:p>
          <a:r>
            <a:rPr kumimoji="1" lang="ja-JP" altLang="ja-JP" sz="1100">
              <a:solidFill>
                <a:schemeClr val="dk1"/>
              </a:solidFill>
              <a:effectLst/>
              <a:latin typeface="+mn-lt"/>
              <a:ea typeface="+mn-ea"/>
              <a:cs typeface="+mn-cs"/>
            </a:rPr>
            <a:t>　将来負担は、良好な状況が続いており、引き続き基金残高と地方債残高とのバランスを保てるよう努める。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大分県九重町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繰越事業である災害復旧事業の進捗が思わしくなく、不用額が余剰金となり決算積立により財政調整基金がその額を大きく伸ばしている。また、留保財源を活用し特定目的基金にも積立をおこなったため増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・特定目的基金の一部において、具体的な活用策が定まっていないため、その方策についても提示できづらく、また、基金積立に対する特定財源があるものについては、不確定要素（施設使用料の</a:t>
          </a:r>
          <a:r>
            <a:rPr kumimoji="1" lang="ja-JP" altLang="en-US" sz="1200">
              <a:solidFill>
                <a:schemeClr val="dk1"/>
              </a:solidFill>
              <a:effectLst/>
              <a:latin typeface="+mn-lt"/>
              <a:ea typeface="+mn-ea"/>
              <a:cs typeface="+mn-cs"/>
            </a:rPr>
            <a:t>増</a:t>
          </a:r>
          <a:r>
            <a:rPr kumimoji="1" lang="ja-JP" altLang="ja-JP" sz="1200">
              <a:solidFill>
                <a:schemeClr val="dk1"/>
              </a:solidFill>
              <a:effectLst/>
              <a:latin typeface="+mn-lt"/>
              <a:ea typeface="+mn-ea"/>
              <a:cs typeface="+mn-cs"/>
            </a:rPr>
            <a:t>減）が多いことから、将来推計が立てづらい。今後は、個別施設計画に基づく、各施設の除却等を町有施設整備基金において対応することが想定される。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endParaRPr lang="ja-JP" altLang="ja-JP" sz="1600">
            <a:effectLst/>
          </a:endParaRPr>
        </a:p>
        <a:p>
          <a:r>
            <a:rPr kumimoji="1" lang="ja-JP" altLang="ja-JP" sz="1200">
              <a:solidFill>
                <a:schemeClr val="dk1"/>
              </a:solidFill>
              <a:effectLst/>
              <a:latin typeface="+mn-lt"/>
              <a:ea typeface="+mn-ea"/>
              <a:cs typeface="+mn-cs"/>
            </a:rPr>
            <a:t>・町有施設整備基金：町有施設を整備するため</a:t>
          </a:r>
          <a:endParaRPr lang="ja-JP" altLang="ja-JP" sz="1600">
            <a:effectLst/>
          </a:endParaRPr>
        </a:p>
        <a:p>
          <a:r>
            <a:rPr kumimoji="1" lang="ja-JP" altLang="ja-JP" sz="1200">
              <a:solidFill>
                <a:schemeClr val="dk1"/>
              </a:solidFill>
              <a:effectLst/>
              <a:latin typeface="+mn-lt"/>
              <a:ea typeface="+mn-ea"/>
              <a:cs typeface="+mn-cs"/>
            </a:rPr>
            <a:t>・ふるさと創生事業基金：ふるさと創生事業計画に基づく事業及び九重町まちづくり寄付金条例規定に基づく事業に充てる</a:t>
          </a:r>
          <a:endParaRPr lang="ja-JP" altLang="ja-JP" sz="1600">
            <a:effectLst/>
          </a:endParaRPr>
        </a:p>
        <a:p>
          <a:r>
            <a:rPr kumimoji="1" lang="ja-JP" altLang="ja-JP" sz="1200">
              <a:solidFill>
                <a:schemeClr val="dk1"/>
              </a:solidFill>
              <a:effectLst/>
              <a:latin typeface="+mn-lt"/>
              <a:ea typeface="+mn-ea"/>
              <a:cs typeface="+mn-cs"/>
            </a:rPr>
            <a:t>・九重町福祉基金：福祉事業の円滑な運営を図るため</a:t>
          </a:r>
          <a:endParaRPr lang="ja-JP" altLang="ja-JP" sz="1600">
            <a:effectLst/>
          </a:endParaRPr>
        </a:p>
        <a:p>
          <a:r>
            <a:rPr kumimoji="1" lang="ja-JP" altLang="ja-JP" sz="1200">
              <a:solidFill>
                <a:schemeClr val="dk1"/>
              </a:solidFill>
              <a:effectLst/>
              <a:latin typeface="+mn-lt"/>
              <a:ea typeface="+mn-ea"/>
              <a:cs typeface="+mn-cs"/>
            </a:rPr>
            <a:t>・スクールバス事業基金：スクールバス事業の経費・スクールバス事業の実施に充てる</a:t>
          </a:r>
          <a:endParaRPr lang="ja-JP" altLang="ja-JP" sz="1600">
            <a:effectLst/>
          </a:endParaRPr>
        </a:p>
        <a:p>
          <a:r>
            <a:rPr kumimoji="1" lang="ja-JP" altLang="ja-JP" sz="1200">
              <a:solidFill>
                <a:schemeClr val="dk1"/>
              </a:solidFill>
              <a:effectLst/>
              <a:latin typeface="+mn-lt"/>
              <a:ea typeface="+mn-ea"/>
              <a:cs typeface="+mn-cs"/>
            </a:rPr>
            <a:t>・森林環境譲与税基金：森林整備や木材利用の促進等に関する事業を行うため</a:t>
          </a:r>
          <a:endParaRPr kumimoji="1" lang="en-US" altLang="ja-JP" sz="1200">
            <a:solidFill>
              <a:schemeClr val="dk1"/>
            </a:solidFill>
            <a:effectLst/>
            <a:latin typeface="+mn-lt"/>
            <a:ea typeface="+mn-ea"/>
            <a:cs typeface="+mn-cs"/>
          </a:endParaRPr>
        </a:p>
        <a:p>
          <a:endParaRPr lang="ja-JP" altLang="ja-JP" sz="1600">
            <a:effectLst/>
          </a:endParaRPr>
        </a:p>
        <a:p>
          <a:r>
            <a:rPr kumimoji="1" lang="ja-JP" altLang="ja-JP" sz="1200">
              <a:solidFill>
                <a:schemeClr val="dk1"/>
              </a:solidFill>
              <a:effectLst/>
              <a:latin typeface="+mn-lt"/>
              <a:ea typeface="+mn-ea"/>
              <a:cs typeface="+mn-cs"/>
            </a:rPr>
            <a:t>（増減理由）</a:t>
          </a:r>
          <a:endParaRPr lang="ja-JP" altLang="ja-JP" sz="1600">
            <a:effectLst/>
          </a:endParaRPr>
        </a:p>
        <a:p>
          <a:r>
            <a:rPr kumimoji="1" lang="ja-JP" altLang="ja-JP" sz="1200">
              <a:solidFill>
                <a:schemeClr val="dk1"/>
              </a:solidFill>
              <a:effectLst/>
              <a:latin typeface="+mn-lt"/>
              <a:ea typeface="+mn-ea"/>
              <a:cs typeface="+mn-cs"/>
            </a:rPr>
            <a:t>・町有施設整備基金：施設使用料や余剰財源を活用した積立</a:t>
          </a:r>
          <a:r>
            <a:rPr kumimoji="1" lang="ja-JP" altLang="en-US" sz="1200">
              <a:solidFill>
                <a:schemeClr val="dk1"/>
              </a:solidFill>
              <a:effectLst/>
              <a:latin typeface="+mn-lt"/>
              <a:ea typeface="+mn-ea"/>
              <a:cs typeface="+mn-cs"/>
            </a:rPr>
            <a:t>、泉水キャンプ村改修</a:t>
          </a:r>
          <a:r>
            <a:rPr kumimoji="1" lang="ja-JP" altLang="ja-JP" sz="1200">
              <a:solidFill>
                <a:schemeClr val="dk1"/>
              </a:solidFill>
              <a:effectLst/>
              <a:latin typeface="+mn-lt"/>
              <a:ea typeface="+mn-ea"/>
              <a:cs typeface="+mn-cs"/>
            </a:rPr>
            <a:t>などの事業のために取崩しを行った結果増額となっている。</a:t>
          </a:r>
          <a:endParaRPr lang="ja-JP" altLang="ja-JP" sz="1600">
            <a:effectLst/>
          </a:endParaRPr>
        </a:p>
        <a:p>
          <a:r>
            <a:rPr kumimoji="1" lang="ja-JP" altLang="ja-JP" sz="1200">
              <a:solidFill>
                <a:schemeClr val="dk1"/>
              </a:solidFill>
              <a:effectLst/>
              <a:latin typeface="+mn-lt"/>
              <a:ea typeface="+mn-ea"/>
              <a:cs typeface="+mn-cs"/>
            </a:rPr>
            <a:t>・ふるさと創生事業基金：</a:t>
          </a:r>
          <a:r>
            <a:rPr kumimoji="1" lang="ja-JP" altLang="en-US" sz="1200">
              <a:solidFill>
                <a:schemeClr val="dk1"/>
              </a:solidFill>
              <a:effectLst/>
              <a:latin typeface="+mn-lt"/>
              <a:ea typeface="+mn-ea"/>
              <a:cs typeface="+mn-cs"/>
            </a:rPr>
            <a:t>関連事業への取崩しが、</a:t>
          </a:r>
          <a:r>
            <a:rPr kumimoji="1" lang="ja-JP" altLang="ja-JP" sz="1200">
              <a:solidFill>
                <a:schemeClr val="dk1"/>
              </a:solidFill>
              <a:effectLst/>
              <a:latin typeface="+mn-lt"/>
              <a:ea typeface="+mn-ea"/>
              <a:cs typeface="+mn-cs"/>
            </a:rPr>
            <a:t>ふるさと納税及びバイナリー発電所熱料金収入</a:t>
          </a:r>
          <a:r>
            <a:rPr kumimoji="1" lang="ja-JP" altLang="en-US" sz="1200">
              <a:solidFill>
                <a:schemeClr val="dk1"/>
              </a:solidFill>
              <a:effectLst/>
              <a:latin typeface="+mn-lt"/>
              <a:ea typeface="+mn-ea"/>
              <a:cs typeface="+mn-cs"/>
            </a:rPr>
            <a:t>等の</a:t>
          </a:r>
          <a:r>
            <a:rPr kumimoji="1" lang="ja-JP" altLang="ja-JP" sz="1200">
              <a:solidFill>
                <a:schemeClr val="dk1"/>
              </a:solidFill>
              <a:effectLst/>
              <a:latin typeface="+mn-lt"/>
              <a:ea typeface="+mn-ea"/>
              <a:cs typeface="+mn-cs"/>
            </a:rPr>
            <a:t>積立</a:t>
          </a:r>
          <a:r>
            <a:rPr kumimoji="1" lang="ja-JP" altLang="en-US" sz="1200">
              <a:solidFill>
                <a:schemeClr val="dk1"/>
              </a:solidFill>
              <a:effectLst/>
              <a:latin typeface="+mn-lt"/>
              <a:ea typeface="+mn-ea"/>
              <a:cs typeface="+mn-cs"/>
            </a:rPr>
            <a:t>を上回り、結果として基金が減となった</a:t>
          </a:r>
          <a:r>
            <a:rPr kumimoji="1" lang="ja-JP" altLang="ja-JP" sz="1200">
              <a:solidFill>
                <a:schemeClr val="dk1"/>
              </a:solidFill>
              <a:effectLst/>
              <a:latin typeface="+mn-lt"/>
              <a:ea typeface="+mn-ea"/>
              <a:cs typeface="+mn-cs"/>
            </a:rPr>
            <a:t>。</a:t>
          </a:r>
          <a:endParaRPr lang="ja-JP" altLang="ja-JP" sz="1600">
            <a:effectLst/>
          </a:endParaRPr>
        </a:p>
        <a:p>
          <a:r>
            <a:rPr kumimoji="1" lang="ja-JP" altLang="ja-JP" sz="1200">
              <a:solidFill>
                <a:schemeClr val="dk1"/>
              </a:solidFill>
              <a:effectLst/>
              <a:latin typeface="+mn-lt"/>
              <a:ea typeface="+mn-ea"/>
              <a:cs typeface="+mn-cs"/>
            </a:rPr>
            <a:t>・森林環境譲与税基金：関連事業への取崩しが、譲与税収入を上回り、結果として基金が減となった。</a:t>
          </a:r>
          <a:endParaRPr kumimoji="1" lang="en-US" altLang="ja-JP" sz="1200">
            <a:solidFill>
              <a:schemeClr val="dk1"/>
            </a:solidFill>
            <a:effectLst/>
            <a:latin typeface="+mn-lt"/>
            <a:ea typeface="+mn-ea"/>
            <a:cs typeface="+mn-cs"/>
          </a:endParaRPr>
        </a:p>
        <a:p>
          <a:endParaRPr lang="ja-JP" altLang="ja-JP" sz="1600">
            <a:effectLst/>
          </a:endParaRPr>
        </a:p>
        <a:p>
          <a:r>
            <a:rPr kumimoji="1" lang="ja-JP" altLang="ja-JP" sz="1200">
              <a:solidFill>
                <a:schemeClr val="dk1"/>
              </a:solidFill>
              <a:effectLst/>
              <a:latin typeface="+mn-lt"/>
              <a:ea typeface="+mn-ea"/>
              <a:cs typeface="+mn-cs"/>
            </a:rPr>
            <a:t>（今後の方針）</a:t>
          </a:r>
          <a:endParaRPr lang="ja-JP" altLang="ja-JP" sz="1600">
            <a:effectLst/>
          </a:endParaRPr>
        </a:p>
        <a:p>
          <a:r>
            <a:rPr kumimoji="1" lang="ja-JP" altLang="ja-JP" sz="1200">
              <a:solidFill>
                <a:schemeClr val="dk1"/>
              </a:solidFill>
              <a:effectLst/>
              <a:latin typeface="+mn-lt"/>
              <a:ea typeface="+mn-ea"/>
              <a:cs typeface="+mn-cs"/>
            </a:rPr>
            <a:t>・町有施設整備基金については、大吊橋施設分（約</a:t>
          </a:r>
          <a:r>
            <a:rPr kumimoji="1" lang="en-US" altLang="ja-JP" sz="1200">
              <a:solidFill>
                <a:schemeClr val="dk1"/>
              </a:solidFill>
              <a:effectLst/>
              <a:latin typeface="+mn-lt"/>
              <a:ea typeface="+mn-ea"/>
              <a:cs typeface="+mn-cs"/>
            </a:rPr>
            <a:t>14</a:t>
          </a:r>
          <a:r>
            <a:rPr kumimoji="1" lang="ja-JP" altLang="ja-JP" sz="1200">
              <a:solidFill>
                <a:schemeClr val="dk1"/>
              </a:solidFill>
              <a:effectLst/>
              <a:latin typeface="+mn-lt"/>
              <a:ea typeface="+mn-ea"/>
              <a:cs typeface="+mn-cs"/>
            </a:rPr>
            <a:t>億円）及びその他の公共施設分（約</a:t>
          </a:r>
          <a:r>
            <a:rPr kumimoji="1" lang="en-US" altLang="ja-JP" sz="1200">
              <a:solidFill>
                <a:schemeClr val="dk1"/>
              </a:solidFill>
              <a:effectLst/>
              <a:latin typeface="+mn-lt"/>
              <a:ea typeface="+mn-ea"/>
              <a:cs typeface="+mn-cs"/>
            </a:rPr>
            <a:t>17</a:t>
          </a:r>
          <a:r>
            <a:rPr kumimoji="1" lang="ja-JP" altLang="ja-JP" sz="1200">
              <a:solidFill>
                <a:schemeClr val="dk1"/>
              </a:solidFill>
              <a:effectLst/>
              <a:latin typeface="+mn-lt"/>
              <a:ea typeface="+mn-ea"/>
              <a:cs typeface="+mn-cs"/>
            </a:rPr>
            <a:t>億円）という基金内訳である。大吊橋施設については、将来的な大規模改修対策費としての積立金であり、当時の建設事業費、約</a:t>
          </a:r>
          <a:r>
            <a:rPr kumimoji="1" lang="en-US" altLang="ja-JP" sz="1200">
              <a:solidFill>
                <a:schemeClr val="dk1"/>
              </a:solidFill>
              <a:effectLst/>
              <a:latin typeface="+mn-lt"/>
              <a:ea typeface="+mn-ea"/>
              <a:cs typeface="+mn-cs"/>
            </a:rPr>
            <a:t>20</a:t>
          </a:r>
          <a:r>
            <a:rPr kumimoji="1" lang="ja-JP" altLang="ja-JP" sz="1200">
              <a:solidFill>
                <a:schemeClr val="dk1"/>
              </a:solidFill>
              <a:effectLst/>
              <a:latin typeface="+mn-lt"/>
              <a:ea typeface="+mn-ea"/>
              <a:cs typeface="+mn-cs"/>
            </a:rPr>
            <a:t>億円を目標としている。その他の公共施設分としては、独自に策定した財政推計により、今後</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年間で約</a:t>
          </a:r>
          <a:r>
            <a:rPr kumimoji="1" lang="en-US" altLang="ja-JP" sz="1200">
              <a:solidFill>
                <a:schemeClr val="dk1"/>
              </a:solidFill>
              <a:effectLst/>
              <a:latin typeface="+mn-lt"/>
              <a:ea typeface="+mn-ea"/>
              <a:cs typeface="+mn-cs"/>
            </a:rPr>
            <a:t>14</a:t>
          </a:r>
          <a:r>
            <a:rPr kumimoji="1" lang="ja-JP" altLang="ja-JP" sz="1200">
              <a:solidFill>
                <a:schemeClr val="dk1"/>
              </a:solidFill>
              <a:effectLst/>
              <a:latin typeface="+mn-lt"/>
              <a:ea typeface="+mn-ea"/>
              <a:cs typeface="+mn-cs"/>
            </a:rPr>
            <a:t>億円の基金が必要となることから、その他の突発的な事業に備えて、施設の更新・長寿命化対策費、約</a:t>
          </a:r>
          <a:r>
            <a:rPr kumimoji="1" lang="en-US" altLang="ja-JP" sz="1200">
              <a:solidFill>
                <a:schemeClr val="dk1"/>
              </a:solidFill>
              <a:effectLst/>
              <a:latin typeface="+mn-lt"/>
              <a:ea typeface="+mn-ea"/>
              <a:cs typeface="+mn-cs"/>
            </a:rPr>
            <a:t>20</a:t>
          </a:r>
          <a:r>
            <a:rPr kumimoji="1" lang="ja-JP" altLang="ja-JP" sz="1200">
              <a:solidFill>
                <a:schemeClr val="dk1"/>
              </a:solidFill>
              <a:effectLst/>
              <a:latin typeface="+mn-lt"/>
              <a:ea typeface="+mn-ea"/>
              <a:cs typeface="+mn-cs"/>
            </a:rPr>
            <a:t>億円を目標に掲げている。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・繰越事業である災害復旧事業の進捗が思わしくなく、不用額が余剰金となり決算積立により財政調整基金がその額を伸ばしている。</a:t>
          </a:r>
          <a:endPar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・不足の事態に対応できるよう標準財政規模の</a:t>
          </a:r>
          <a:r>
            <a:rPr kumimoji="1" lang="en-US" altLang="ja-JP" sz="1200">
              <a:solidFill>
                <a:schemeClr val="dk1"/>
              </a:solidFill>
              <a:effectLst/>
              <a:latin typeface="+mn-lt"/>
              <a:ea typeface="+mn-ea"/>
              <a:cs typeface="+mn-cs"/>
            </a:rPr>
            <a:t>30%</a:t>
          </a:r>
          <a:r>
            <a:rPr kumimoji="1" lang="ja-JP" altLang="ja-JP" sz="1200">
              <a:solidFill>
                <a:schemeClr val="dk1"/>
              </a:solidFill>
              <a:effectLst/>
              <a:latin typeface="+mn-lt"/>
              <a:ea typeface="+mn-ea"/>
              <a:cs typeface="+mn-cs"/>
            </a:rPr>
            <a:t>程度を維持をしていく。</a:t>
          </a:r>
          <a:endPar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・余剰財源を利用し、繰入を行わなかったため。</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・減債基金については、過去に行った大型事業に係る公債費が高止まりすることから、一般財源の圧迫を避けるため、基金の取り崩しを行う予定である。よって、現在高（約</a:t>
          </a:r>
          <a:r>
            <a:rPr kumimoji="1" lang="en-US" altLang="ja-JP" sz="1200">
              <a:solidFill>
                <a:schemeClr val="dk1"/>
              </a:solidFill>
              <a:effectLst/>
              <a:latin typeface="+mn-lt"/>
              <a:ea typeface="+mn-ea"/>
              <a:cs typeface="+mn-cs"/>
            </a:rPr>
            <a:t>11</a:t>
          </a:r>
          <a:r>
            <a:rPr kumimoji="1" lang="ja-JP" altLang="ja-JP" sz="1200">
              <a:solidFill>
                <a:schemeClr val="dk1"/>
              </a:solidFill>
              <a:effectLst/>
              <a:latin typeface="+mn-lt"/>
              <a:ea typeface="+mn-ea"/>
              <a:cs typeface="+mn-cs"/>
            </a:rPr>
            <a:t>億）を維持していくよう調整を行っていく。財調同様、適正な額については随時検討する。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43E6E77-ADCA-4806-981A-468E12B540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6C95B3E-4D26-412A-A1FC-09DB55EF4D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FB210DF-951C-443A-B8FE-FDAEEDAD2049}"/>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3251B70-B69B-49AA-BFC1-AC58ABF1A706}"/>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B064203-F1BA-43DB-A0B8-1888D35D870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9344DA4-0722-4618-9978-A9CE8506401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8A27933-945B-4C98-B116-A73496FE76C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6F3C60B-E884-490C-98D2-6F8B4F893B4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2C13D18-CA19-4B92-A7B1-89B8B8C2184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4D3FBB5-0002-4241-9263-D2762277057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CDE409B-DC70-4130-9A20-D51AC6AE7B1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8FE7610-D6D0-4C62-8A98-3B5ABB86879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081CD74-60CD-46EB-8596-88343EB8F60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AF5EAA4-02BD-4827-ABDE-C864FBF9374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BB906D2-CBF9-4124-8113-E2AC81FA0E3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73167D7-A731-4F59-9747-CED3888E8DC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大分県九重町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AEF4C9A-F299-4A53-89B4-AA1787DD7C0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9F5D330-5ABD-4CD8-8E24-97A6DEBC495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FB218B84-8CDB-4325-AF68-5F6D27555A9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F8503AB-4A43-446E-B0E4-AC6E9F86B6B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6F5FF65-3218-4721-9227-C603E4F1C67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5B252AF-4E08-45C1-B95D-779225D564E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8,523
8,350
271.37
10,020,439
9,245,532
547,082
4,298,650
4,749,694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78628AD-F93C-49B1-B1F8-431AA0EAF8A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083CF26-A26A-4DF2-A30E-316E1433C22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35CA6197-422E-40CE-ABD5-D3A3C7C47FA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5C912D5-F543-449D-8168-F4966B125F0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CF737CEA-7611-43F2-A3DE-7EA81D54BA5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8667AE5-AE1E-4559-B777-13DD92FA077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035C5BA-D2D6-4B3C-B7B5-A76254FC10E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25029EF-8DA3-4E2E-B804-EEF3A594F9B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5BFC192-FCA4-49D9-A0C0-C6649847018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9833F25-70AC-4E37-9ECF-63C705713F3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46E5E08-FDC2-41F8-971C-6EEED9635E1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D3FE25D-B533-4738-83D2-79CCABDAED9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4815550-5707-41E7-9B73-BBE1F980CEF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41979A0-ADCF-44AC-80CC-FA7D4B5A53C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EA4B8D0-6B72-4B9D-9679-DEF9D750D7D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347FD4-063D-45EF-AA14-8094B804EF8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556D3F55-E9F8-4905-A8E6-A1E7438D031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6CE20B0-9D33-4377-B0AA-49193A98E8F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636E515-48BC-4AB0-8FBA-8C7CFAF42A4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E47F1ED-57E1-4D33-8EC6-78F466F449F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AC131F8E-E357-48C5-9773-BE79F5FBC485}"/>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CEAF3F3A-6808-406C-A46C-838FAC467C7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C50B490-4167-4C6B-BA26-1357095603F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556AF7D-F172-4E4E-A3FA-821B00308BD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E0FED562-008B-4D5B-9975-FEC18FF9477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25CDFDD-FC0E-4714-B8BC-3F3A3DA4834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E5E97EA-3F1C-41B2-B23C-E91780DB725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9B0A491-5015-4BDC-95EA-AA72C1C2A45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F8E7516-449F-4BCF-832E-14E56F8FDA4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6DB6A26-425E-4850-8ACC-7E997F0C9BA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F55E405-7397-47ED-AD49-060381B03DD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7308A78-0038-494B-8FD0-4F7950A9A94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EA3FC99-856C-4033-BA75-536DCEB04C2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09E03CD-EE89-4445-9BC8-C8779CE1D94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C766090-7084-443B-9746-EEB4597B22A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年度に策定した公共施設等総合管理計画において、公共施設等の総延床面積を</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更新にあたっては、他の公共施設等との複合化や多機能化、廃止を進めている。有形固定資産減価償却率については、上昇傾向であるため、さらに取り組みを進め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7F80590-6426-459E-AAC2-27091128AB3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BD378B4-DFCA-4729-827A-5CD11231EBE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73925D44-D408-4D6D-98A6-909AB97E955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8B482FC4-6831-4E89-A008-4CE8D4A8C6DF}"/>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45E1BC20-6637-4016-8E7E-A02F34F24EDB}"/>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76B60633-13F6-45AC-AE90-AC015B271342}"/>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1D3132FB-B872-485F-8006-D135085591A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2F8B0764-D32C-4B65-97C1-511869C73C3E}"/>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C40FC3C8-FD04-4400-B90C-B3A4DBBFDE85}"/>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79723E40-4568-4DFB-80F9-542B9184FEFF}"/>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D08A9EEA-717B-4187-8F72-B249C7C487CD}"/>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A740B365-6B9F-4211-A05A-7F3C0A3E233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72AF2950-2F6E-4B2C-A97B-262897A02A7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946E2A88-8A9F-4BE9-9E87-DBDCD3E1089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73" name="直線コネクタ 72">
          <a:extLst>
            <a:ext uri="{FF2B5EF4-FFF2-40B4-BE49-F238E27FC236}">
              <a16:creationId xmlns:a16="http://schemas.microsoft.com/office/drawing/2014/main" id="{CEA35446-7908-4012-93BA-53D47587B959}"/>
            </a:ext>
          </a:extLst>
        </xdr:cNvPr>
        <xdr:cNvCxnSpPr/>
      </xdr:nvCxnSpPr>
      <xdr:spPr>
        <a:xfrm flipV="1">
          <a:off x="4760595" y="5371846"/>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4" name="有形固定資産減価償却率最小値テキスト">
          <a:extLst>
            <a:ext uri="{FF2B5EF4-FFF2-40B4-BE49-F238E27FC236}">
              <a16:creationId xmlns:a16="http://schemas.microsoft.com/office/drawing/2014/main" id="{0F4085A1-9CC5-48E3-9AA9-26AA0A39F0B6}"/>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5" name="直線コネクタ 74">
          <a:extLst>
            <a:ext uri="{FF2B5EF4-FFF2-40B4-BE49-F238E27FC236}">
              <a16:creationId xmlns:a16="http://schemas.microsoft.com/office/drawing/2014/main" id="{D3C0F840-F56E-4066-9A58-78E6646AE084}"/>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6" name="有形固定資産減価償却率最大値テキスト">
          <a:extLst>
            <a:ext uri="{FF2B5EF4-FFF2-40B4-BE49-F238E27FC236}">
              <a16:creationId xmlns:a16="http://schemas.microsoft.com/office/drawing/2014/main" id="{1690502D-B566-42A6-AC80-E70E199C59AD}"/>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7" name="直線コネクタ 76">
          <a:extLst>
            <a:ext uri="{FF2B5EF4-FFF2-40B4-BE49-F238E27FC236}">
              <a16:creationId xmlns:a16="http://schemas.microsoft.com/office/drawing/2014/main" id="{F65FCCD5-670E-4FB7-BFF8-E047973B0FD8}"/>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13098</xdr:rowOff>
    </xdr:from>
    <xdr:ext cx="405111" cy="259045"/>
    <xdr:sp macro="" textlink="">
      <xdr:nvSpPr>
        <xdr:cNvPr id="78" name="有形固定資産減価償却率平均値テキスト">
          <a:extLst>
            <a:ext uri="{FF2B5EF4-FFF2-40B4-BE49-F238E27FC236}">
              <a16:creationId xmlns:a16="http://schemas.microsoft.com/office/drawing/2014/main" id="{E02A0737-0AF9-4A10-B2D2-7306E52DE6E7}"/>
            </a:ext>
          </a:extLst>
        </xdr:cNvPr>
        <xdr:cNvSpPr txBox="1"/>
      </xdr:nvSpPr>
      <xdr:spPr>
        <a:xfrm>
          <a:off x="4813300" y="59281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79" name="フローチャート: 判断 78">
          <a:extLst>
            <a:ext uri="{FF2B5EF4-FFF2-40B4-BE49-F238E27FC236}">
              <a16:creationId xmlns:a16="http://schemas.microsoft.com/office/drawing/2014/main" id="{42D6842C-ED85-4B8A-A83B-44E9AECCE6CD}"/>
            </a:ext>
          </a:extLst>
        </xdr:cNvPr>
        <xdr:cNvSpPr/>
      </xdr:nvSpPr>
      <xdr:spPr>
        <a:xfrm>
          <a:off x="4711700" y="607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80" name="フローチャート: 判断 79">
          <a:extLst>
            <a:ext uri="{FF2B5EF4-FFF2-40B4-BE49-F238E27FC236}">
              <a16:creationId xmlns:a16="http://schemas.microsoft.com/office/drawing/2014/main" id="{5F992AC7-8829-43CA-90C1-C5169552B6C8}"/>
            </a:ext>
          </a:extLst>
        </xdr:cNvPr>
        <xdr:cNvSpPr/>
      </xdr:nvSpPr>
      <xdr:spPr>
        <a:xfrm>
          <a:off x="40005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81" name="フローチャート: 判断 80">
          <a:extLst>
            <a:ext uri="{FF2B5EF4-FFF2-40B4-BE49-F238E27FC236}">
              <a16:creationId xmlns:a16="http://schemas.microsoft.com/office/drawing/2014/main" id="{A092BF0F-2039-42E2-9AFC-49E6B710C0FA}"/>
            </a:ext>
          </a:extLst>
        </xdr:cNvPr>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82" name="フローチャート: 判断 81">
          <a:extLst>
            <a:ext uri="{FF2B5EF4-FFF2-40B4-BE49-F238E27FC236}">
              <a16:creationId xmlns:a16="http://schemas.microsoft.com/office/drawing/2014/main" id="{51CF1F22-268B-4388-9D51-69BF0C812082}"/>
            </a:ext>
          </a:extLst>
        </xdr:cNvPr>
        <xdr:cNvSpPr/>
      </xdr:nvSpPr>
      <xdr:spPr>
        <a:xfrm>
          <a:off x="2476500" y="59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83" name="フローチャート: 判断 82">
          <a:extLst>
            <a:ext uri="{FF2B5EF4-FFF2-40B4-BE49-F238E27FC236}">
              <a16:creationId xmlns:a16="http://schemas.microsoft.com/office/drawing/2014/main" id="{88FB864A-144E-40D7-A5DA-76FDEB4B6748}"/>
            </a:ext>
          </a:extLst>
        </xdr:cNvPr>
        <xdr:cNvSpPr/>
      </xdr:nvSpPr>
      <xdr:spPr>
        <a:xfrm>
          <a:off x="1714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F5DCF7C-32F7-4D44-8DEF-3C13947B4DA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53B5833-81B9-4262-8F04-B47FAFC9A19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73B8F1E-5F34-46D2-A0CB-A5CD4E9E3E8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76950C2-C5E1-47CA-8D6A-40D4AA1C8C9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A06BCFE-0643-444B-AB13-5EF144E717F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83439</xdr:rowOff>
    </xdr:from>
    <xdr:to>
      <xdr:col>23</xdr:col>
      <xdr:colOff>136525</xdr:colOff>
      <xdr:row>34</xdr:row>
      <xdr:rowOff>13589</xdr:rowOff>
    </xdr:to>
    <xdr:sp macro="" textlink="">
      <xdr:nvSpPr>
        <xdr:cNvPr id="89" name="楕円 88">
          <a:extLst>
            <a:ext uri="{FF2B5EF4-FFF2-40B4-BE49-F238E27FC236}">
              <a16:creationId xmlns:a16="http://schemas.microsoft.com/office/drawing/2014/main" id="{A6FC4E6F-AF77-47E1-9D37-0909C32C654F}"/>
            </a:ext>
          </a:extLst>
        </xdr:cNvPr>
        <xdr:cNvSpPr/>
      </xdr:nvSpPr>
      <xdr:spPr>
        <a:xfrm>
          <a:off x="4711700" y="651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61866</xdr:rowOff>
    </xdr:from>
    <xdr:ext cx="405111" cy="259045"/>
    <xdr:sp macro="" textlink="">
      <xdr:nvSpPr>
        <xdr:cNvPr id="90" name="有形固定資産減価償却率該当値テキスト">
          <a:extLst>
            <a:ext uri="{FF2B5EF4-FFF2-40B4-BE49-F238E27FC236}">
              <a16:creationId xmlns:a16="http://schemas.microsoft.com/office/drawing/2014/main" id="{C6E43B3F-C6AC-423A-83E4-CAB90DB261D7}"/>
            </a:ext>
          </a:extLst>
        </xdr:cNvPr>
        <xdr:cNvSpPr txBox="1"/>
      </xdr:nvSpPr>
      <xdr:spPr>
        <a:xfrm>
          <a:off x="4813300" y="6491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48895</xdr:rowOff>
    </xdr:from>
    <xdr:to>
      <xdr:col>19</xdr:col>
      <xdr:colOff>187325</xdr:colOff>
      <xdr:row>33</xdr:row>
      <xdr:rowOff>150495</xdr:rowOff>
    </xdr:to>
    <xdr:sp macro="" textlink="">
      <xdr:nvSpPr>
        <xdr:cNvPr id="91" name="楕円 90">
          <a:extLst>
            <a:ext uri="{FF2B5EF4-FFF2-40B4-BE49-F238E27FC236}">
              <a16:creationId xmlns:a16="http://schemas.microsoft.com/office/drawing/2014/main" id="{471E685A-2B04-4571-A323-9EDB66BAB03D}"/>
            </a:ext>
          </a:extLst>
        </xdr:cNvPr>
        <xdr:cNvSpPr/>
      </xdr:nvSpPr>
      <xdr:spPr>
        <a:xfrm>
          <a:off x="4000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99695</xdr:rowOff>
    </xdr:from>
    <xdr:to>
      <xdr:col>23</xdr:col>
      <xdr:colOff>85725</xdr:colOff>
      <xdr:row>33</xdr:row>
      <xdr:rowOff>134239</xdr:rowOff>
    </xdr:to>
    <xdr:cxnSp macro="">
      <xdr:nvCxnSpPr>
        <xdr:cNvPr id="92" name="直線コネクタ 91">
          <a:extLst>
            <a:ext uri="{FF2B5EF4-FFF2-40B4-BE49-F238E27FC236}">
              <a16:creationId xmlns:a16="http://schemas.microsoft.com/office/drawing/2014/main" id="{54A413AE-B854-4591-95A6-5B5E22038DD1}"/>
            </a:ext>
          </a:extLst>
        </xdr:cNvPr>
        <xdr:cNvCxnSpPr/>
      </xdr:nvCxnSpPr>
      <xdr:spPr>
        <a:xfrm>
          <a:off x="4051300" y="6529070"/>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5715</xdr:rowOff>
    </xdr:from>
    <xdr:to>
      <xdr:col>15</xdr:col>
      <xdr:colOff>187325</xdr:colOff>
      <xdr:row>33</xdr:row>
      <xdr:rowOff>107315</xdr:rowOff>
    </xdr:to>
    <xdr:sp macro="" textlink="">
      <xdr:nvSpPr>
        <xdr:cNvPr id="93" name="楕円 92">
          <a:extLst>
            <a:ext uri="{FF2B5EF4-FFF2-40B4-BE49-F238E27FC236}">
              <a16:creationId xmlns:a16="http://schemas.microsoft.com/office/drawing/2014/main" id="{90689195-799D-418A-A397-46BAB45E1644}"/>
            </a:ext>
          </a:extLst>
        </xdr:cNvPr>
        <xdr:cNvSpPr/>
      </xdr:nvSpPr>
      <xdr:spPr>
        <a:xfrm>
          <a:off x="32385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56515</xdr:rowOff>
    </xdr:from>
    <xdr:to>
      <xdr:col>19</xdr:col>
      <xdr:colOff>136525</xdr:colOff>
      <xdr:row>33</xdr:row>
      <xdr:rowOff>99695</xdr:rowOff>
    </xdr:to>
    <xdr:cxnSp macro="">
      <xdr:nvCxnSpPr>
        <xdr:cNvPr id="94" name="直線コネクタ 93">
          <a:extLst>
            <a:ext uri="{FF2B5EF4-FFF2-40B4-BE49-F238E27FC236}">
              <a16:creationId xmlns:a16="http://schemas.microsoft.com/office/drawing/2014/main" id="{DDD9EBC7-E8AA-4B7A-A62D-374C68F11FA2}"/>
            </a:ext>
          </a:extLst>
        </xdr:cNvPr>
        <xdr:cNvCxnSpPr/>
      </xdr:nvCxnSpPr>
      <xdr:spPr>
        <a:xfrm>
          <a:off x="3289300" y="648589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151257</xdr:rowOff>
    </xdr:from>
    <xdr:to>
      <xdr:col>11</xdr:col>
      <xdr:colOff>187325</xdr:colOff>
      <xdr:row>33</xdr:row>
      <xdr:rowOff>81407</xdr:rowOff>
    </xdr:to>
    <xdr:sp macro="" textlink="">
      <xdr:nvSpPr>
        <xdr:cNvPr id="95" name="楕円 94">
          <a:extLst>
            <a:ext uri="{FF2B5EF4-FFF2-40B4-BE49-F238E27FC236}">
              <a16:creationId xmlns:a16="http://schemas.microsoft.com/office/drawing/2014/main" id="{84466B03-0922-4BEE-890A-461BF76342DF}"/>
            </a:ext>
          </a:extLst>
        </xdr:cNvPr>
        <xdr:cNvSpPr/>
      </xdr:nvSpPr>
      <xdr:spPr>
        <a:xfrm>
          <a:off x="2476500" y="640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30607</xdr:rowOff>
    </xdr:from>
    <xdr:to>
      <xdr:col>15</xdr:col>
      <xdr:colOff>136525</xdr:colOff>
      <xdr:row>33</xdr:row>
      <xdr:rowOff>56515</xdr:rowOff>
    </xdr:to>
    <xdr:cxnSp macro="">
      <xdr:nvCxnSpPr>
        <xdr:cNvPr id="96" name="直線コネクタ 95">
          <a:extLst>
            <a:ext uri="{FF2B5EF4-FFF2-40B4-BE49-F238E27FC236}">
              <a16:creationId xmlns:a16="http://schemas.microsoft.com/office/drawing/2014/main" id="{0DE80477-5E7F-476E-8277-591530C37326}"/>
            </a:ext>
          </a:extLst>
        </xdr:cNvPr>
        <xdr:cNvCxnSpPr/>
      </xdr:nvCxnSpPr>
      <xdr:spPr>
        <a:xfrm>
          <a:off x="2527300" y="6459982"/>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99441</xdr:rowOff>
    </xdr:from>
    <xdr:to>
      <xdr:col>7</xdr:col>
      <xdr:colOff>187325</xdr:colOff>
      <xdr:row>33</xdr:row>
      <xdr:rowOff>29591</xdr:rowOff>
    </xdr:to>
    <xdr:sp macro="" textlink="">
      <xdr:nvSpPr>
        <xdr:cNvPr id="97" name="楕円 96">
          <a:extLst>
            <a:ext uri="{FF2B5EF4-FFF2-40B4-BE49-F238E27FC236}">
              <a16:creationId xmlns:a16="http://schemas.microsoft.com/office/drawing/2014/main" id="{0C5A9683-9837-4949-BC5B-857FBAA0EED6}"/>
            </a:ext>
          </a:extLst>
        </xdr:cNvPr>
        <xdr:cNvSpPr/>
      </xdr:nvSpPr>
      <xdr:spPr>
        <a:xfrm>
          <a:off x="1714500" y="63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150241</xdr:rowOff>
    </xdr:from>
    <xdr:to>
      <xdr:col>11</xdr:col>
      <xdr:colOff>136525</xdr:colOff>
      <xdr:row>33</xdr:row>
      <xdr:rowOff>30607</xdr:rowOff>
    </xdr:to>
    <xdr:cxnSp macro="">
      <xdr:nvCxnSpPr>
        <xdr:cNvPr id="98" name="直線コネクタ 97">
          <a:extLst>
            <a:ext uri="{FF2B5EF4-FFF2-40B4-BE49-F238E27FC236}">
              <a16:creationId xmlns:a16="http://schemas.microsoft.com/office/drawing/2014/main" id="{0B09AA6D-2855-475D-83A1-1A77BEB3300A}"/>
            </a:ext>
          </a:extLst>
        </xdr:cNvPr>
        <xdr:cNvCxnSpPr/>
      </xdr:nvCxnSpPr>
      <xdr:spPr>
        <a:xfrm>
          <a:off x="1765300" y="6408166"/>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86758</xdr:rowOff>
    </xdr:from>
    <xdr:ext cx="405111" cy="259045"/>
    <xdr:sp macro="" textlink="">
      <xdr:nvSpPr>
        <xdr:cNvPr id="99" name="n_1aveValue有形固定資産減価償却率">
          <a:extLst>
            <a:ext uri="{FF2B5EF4-FFF2-40B4-BE49-F238E27FC236}">
              <a16:creationId xmlns:a16="http://schemas.microsoft.com/office/drawing/2014/main" id="{41801BDF-0D1F-4F42-B00F-147D87A69928}"/>
            </a:ext>
          </a:extLst>
        </xdr:cNvPr>
        <xdr:cNvSpPr txBox="1"/>
      </xdr:nvSpPr>
      <xdr:spPr>
        <a:xfrm>
          <a:off x="3836044" y="58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26306</xdr:rowOff>
    </xdr:from>
    <xdr:ext cx="405111" cy="259045"/>
    <xdr:sp macro="" textlink="">
      <xdr:nvSpPr>
        <xdr:cNvPr id="100" name="n_2aveValue有形固定資産減価償却率">
          <a:extLst>
            <a:ext uri="{FF2B5EF4-FFF2-40B4-BE49-F238E27FC236}">
              <a16:creationId xmlns:a16="http://schemas.microsoft.com/office/drawing/2014/main" id="{27C3366A-5606-4E60-AF5D-8DEA2DA0BBDA}"/>
            </a:ext>
          </a:extLst>
        </xdr:cNvPr>
        <xdr:cNvSpPr txBox="1"/>
      </xdr:nvSpPr>
      <xdr:spPr>
        <a:xfrm>
          <a:off x="3086744" y="576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158894</xdr:rowOff>
    </xdr:from>
    <xdr:ext cx="405111" cy="259045"/>
    <xdr:sp macro="" textlink="">
      <xdr:nvSpPr>
        <xdr:cNvPr id="101" name="n_3aveValue有形固定資産減価償却率">
          <a:extLst>
            <a:ext uri="{FF2B5EF4-FFF2-40B4-BE49-F238E27FC236}">
              <a16:creationId xmlns:a16="http://schemas.microsoft.com/office/drawing/2014/main" id="{94B03318-F391-4655-9C97-E41A799A9EDF}"/>
            </a:ext>
          </a:extLst>
        </xdr:cNvPr>
        <xdr:cNvSpPr txBox="1"/>
      </xdr:nvSpPr>
      <xdr:spPr>
        <a:xfrm>
          <a:off x="2324744" y="573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37990</xdr:rowOff>
    </xdr:from>
    <xdr:ext cx="405111" cy="259045"/>
    <xdr:sp macro="" textlink="">
      <xdr:nvSpPr>
        <xdr:cNvPr id="102" name="n_4aveValue有形固定資産減価償却率">
          <a:extLst>
            <a:ext uri="{FF2B5EF4-FFF2-40B4-BE49-F238E27FC236}">
              <a16:creationId xmlns:a16="http://schemas.microsoft.com/office/drawing/2014/main" id="{11FEE1C3-7A22-4373-BA77-6133C4A06826}"/>
            </a:ext>
          </a:extLst>
        </xdr:cNvPr>
        <xdr:cNvSpPr txBox="1"/>
      </xdr:nvSpPr>
      <xdr:spPr>
        <a:xfrm>
          <a:off x="1562744" y="561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141622</xdr:rowOff>
    </xdr:from>
    <xdr:ext cx="405111" cy="259045"/>
    <xdr:sp macro="" textlink="">
      <xdr:nvSpPr>
        <xdr:cNvPr id="103" name="n_1mainValue有形固定資産減価償却率">
          <a:extLst>
            <a:ext uri="{FF2B5EF4-FFF2-40B4-BE49-F238E27FC236}">
              <a16:creationId xmlns:a16="http://schemas.microsoft.com/office/drawing/2014/main" id="{C423D213-EC23-42EA-B5B1-61134C69F704}"/>
            </a:ext>
          </a:extLst>
        </xdr:cNvPr>
        <xdr:cNvSpPr txBox="1"/>
      </xdr:nvSpPr>
      <xdr:spPr>
        <a:xfrm>
          <a:off x="3836044"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98442</xdr:rowOff>
    </xdr:from>
    <xdr:ext cx="405111" cy="259045"/>
    <xdr:sp macro="" textlink="">
      <xdr:nvSpPr>
        <xdr:cNvPr id="104" name="n_2mainValue有形固定資産減価償却率">
          <a:extLst>
            <a:ext uri="{FF2B5EF4-FFF2-40B4-BE49-F238E27FC236}">
              <a16:creationId xmlns:a16="http://schemas.microsoft.com/office/drawing/2014/main" id="{2DD71F44-E344-4B88-AE52-CF77C18CF9BD}"/>
            </a:ext>
          </a:extLst>
        </xdr:cNvPr>
        <xdr:cNvSpPr txBox="1"/>
      </xdr:nvSpPr>
      <xdr:spPr>
        <a:xfrm>
          <a:off x="3086744" y="652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72534</xdr:rowOff>
    </xdr:from>
    <xdr:ext cx="405111" cy="259045"/>
    <xdr:sp macro="" textlink="">
      <xdr:nvSpPr>
        <xdr:cNvPr id="105" name="n_3mainValue有形固定資産減価償却率">
          <a:extLst>
            <a:ext uri="{FF2B5EF4-FFF2-40B4-BE49-F238E27FC236}">
              <a16:creationId xmlns:a16="http://schemas.microsoft.com/office/drawing/2014/main" id="{92AB129F-C917-4591-B173-07A4D6F7A5CA}"/>
            </a:ext>
          </a:extLst>
        </xdr:cNvPr>
        <xdr:cNvSpPr txBox="1"/>
      </xdr:nvSpPr>
      <xdr:spPr>
        <a:xfrm>
          <a:off x="2324744" y="6501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20718</xdr:rowOff>
    </xdr:from>
    <xdr:ext cx="405111" cy="259045"/>
    <xdr:sp macro="" textlink="">
      <xdr:nvSpPr>
        <xdr:cNvPr id="106" name="n_4mainValue有形固定資産減価償却率">
          <a:extLst>
            <a:ext uri="{FF2B5EF4-FFF2-40B4-BE49-F238E27FC236}">
              <a16:creationId xmlns:a16="http://schemas.microsoft.com/office/drawing/2014/main" id="{3CC129B3-C73E-42B5-81AF-A16DD521EE70}"/>
            </a:ext>
          </a:extLst>
        </xdr:cNvPr>
        <xdr:cNvSpPr txBox="1"/>
      </xdr:nvSpPr>
      <xdr:spPr>
        <a:xfrm>
          <a:off x="1562744" y="6450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4737AFF7-7BB2-4760-9899-C88362A1244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3BD4BBB9-79F2-478F-AC8E-208089D8543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AA0EBC2D-5965-4304-8434-41ABADCCF99E}"/>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76CE745F-B5EB-4A36-AE1A-B5C231DF9E2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9A5BA732-B0C0-4953-A51C-3868A69C479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894B4CCC-77AD-446A-8C70-FFEE4247350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57D94BA3-72E9-4A80-970B-C8C2339AA9B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D42BD582-9FF9-4113-B00A-728B19BB776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FDC88B66-5532-4749-8120-A63BCB90320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4ABE1397-3B49-4C5E-986D-61B6E67F151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C3C9E03A-590D-4C61-91E9-52A94E5A95F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FD9EA197-B57A-43B1-B260-149004AD81D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8D4415B5-521F-432F-99B3-21460318EA6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交付税算入率の高い地方債の借入を行っていることや、今後の公共施設の老朽対策事業を見据えた基金への積立をおこなっていることなどから、低い水準となっている。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58000E8-AA1E-424D-9D62-61405F75E3B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AC9C92AE-43B0-4AC8-B896-3E7932E43C0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2B918A02-CDDA-43AC-ABAA-CAE258A189A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9BA03C25-F4D1-4C6C-BFDD-3EF630B87A3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3B0EB754-39ED-47B0-A6FE-C50CF1DDF62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324A524-42F8-4019-B6EC-F4EA17455E6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3DA6E7FA-543D-4389-8465-58873C22A4C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B93BB75F-7422-4C3A-A7B9-3F1E2AB4D3E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3A2612B8-2DDE-4C40-B60E-A37BD426D1E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80FF2022-0B23-47D5-B002-995379E7EBB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469D2780-CEBB-40CF-8ADD-32A6B7F228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900BB48B-F7BB-41BA-825C-439B0A7FDB4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4F300563-9166-4AD8-B9D9-01D6F2A96F6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6B0AB85-F611-4398-B08C-228F48EF6D2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C35C952-C42F-4303-8A1B-23F61225002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35" name="直線コネクタ 134">
          <a:extLst>
            <a:ext uri="{FF2B5EF4-FFF2-40B4-BE49-F238E27FC236}">
              <a16:creationId xmlns:a16="http://schemas.microsoft.com/office/drawing/2014/main" id="{D4894199-2ABA-49E6-B6BF-5CD583CA5379}"/>
            </a:ext>
          </a:extLst>
        </xdr:cNvPr>
        <xdr:cNvCxnSpPr/>
      </xdr:nvCxnSpPr>
      <xdr:spPr>
        <a:xfrm flipV="1">
          <a:off x="14793595" y="5312833"/>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36" name="債務償還比率最小値テキスト">
          <a:extLst>
            <a:ext uri="{FF2B5EF4-FFF2-40B4-BE49-F238E27FC236}">
              <a16:creationId xmlns:a16="http://schemas.microsoft.com/office/drawing/2014/main" id="{1C26D9F5-0A97-4605-B404-6BAD9DFC889C}"/>
            </a:ext>
          </a:extLst>
        </xdr:cNvPr>
        <xdr:cNvSpPr txBox="1"/>
      </xdr:nvSpPr>
      <xdr:spPr>
        <a:xfrm>
          <a:off x="14846300" y="65561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37" name="直線コネクタ 136">
          <a:extLst>
            <a:ext uri="{FF2B5EF4-FFF2-40B4-BE49-F238E27FC236}">
              <a16:creationId xmlns:a16="http://schemas.microsoft.com/office/drawing/2014/main" id="{260222FE-A9B1-48E0-B535-6ADF84BC92C0}"/>
            </a:ext>
          </a:extLst>
        </xdr:cNvPr>
        <xdr:cNvCxnSpPr/>
      </xdr:nvCxnSpPr>
      <xdr:spPr>
        <a:xfrm>
          <a:off x="14706600" y="655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78A79A50-34C5-4B13-8B66-589B8BE59F5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D6CE45FA-B06B-4162-AED3-A287FA4F5923}"/>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60434</xdr:rowOff>
    </xdr:from>
    <xdr:ext cx="469744" cy="259045"/>
    <xdr:sp macro="" textlink="">
      <xdr:nvSpPr>
        <xdr:cNvPr id="140" name="債務償還比率平均値テキスト">
          <a:extLst>
            <a:ext uri="{FF2B5EF4-FFF2-40B4-BE49-F238E27FC236}">
              <a16:creationId xmlns:a16="http://schemas.microsoft.com/office/drawing/2014/main" id="{9388A5DF-2979-4A31-B621-BB1FE2C0A56E}"/>
            </a:ext>
          </a:extLst>
        </xdr:cNvPr>
        <xdr:cNvSpPr txBox="1"/>
      </xdr:nvSpPr>
      <xdr:spPr>
        <a:xfrm>
          <a:off x="14846300" y="563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41" name="フローチャート: 判断 140">
          <a:extLst>
            <a:ext uri="{FF2B5EF4-FFF2-40B4-BE49-F238E27FC236}">
              <a16:creationId xmlns:a16="http://schemas.microsoft.com/office/drawing/2014/main" id="{6849CA95-8728-45C9-8AD3-FA2BE9D7A8A9}"/>
            </a:ext>
          </a:extLst>
        </xdr:cNvPr>
        <xdr:cNvSpPr/>
      </xdr:nvSpPr>
      <xdr:spPr>
        <a:xfrm>
          <a:off x="14744700" y="565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42" name="フローチャート: 判断 141">
          <a:extLst>
            <a:ext uri="{FF2B5EF4-FFF2-40B4-BE49-F238E27FC236}">
              <a16:creationId xmlns:a16="http://schemas.microsoft.com/office/drawing/2014/main" id="{358F3852-AB91-48E2-AECD-4EE74732E6E3}"/>
            </a:ext>
          </a:extLst>
        </xdr:cNvPr>
        <xdr:cNvSpPr/>
      </xdr:nvSpPr>
      <xdr:spPr>
        <a:xfrm>
          <a:off x="14033500" y="56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43" name="フローチャート: 判断 142">
          <a:extLst>
            <a:ext uri="{FF2B5EF4-FFF2-40B4-BE49-F238E27FC236}">
              <a16:creationId xmlns:a16="http://schemas.microsoft.com/office/drawing/2014/main" id="{F3C37347-1CCE-4427-A459-CA538412E5A7}"/>
            </a:ext>
          </a:extLst>
        </xdr:cNvPr>
        <xdr:cNvSpPr/>
      </xdr:nvSpPr>
      <xdr:spPr>
        <a:xfrm>
          <a:off x="13271500" y="564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44" name="フローチャート: 判断 143">
          <a:extLst>
            <a:ext uri="{FF2B5EF4-FFF2-40B4-BE49-F238E27FC236}">
              <a16:creationId xmlns:a16="http://schemas.microsoft.com/office/drawing/2014/main" id="{6DD4049E-E74F-4B4D-96AA-1A3828F1CA45}"/>
            </a:ext>
          </a:extLst>
        </xdr:cNvPr>
        <xdr:cNvSpPr/>
      </xdr:nvSpPr>
      <xdr:spPr>
        <a:xfrm>
          <a:off x="12509500" y="5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45" name="フローチャート: 判断 144">
          <a:extLst>
            <a:ext uri="{FF2B5EF4-FFF2-40B4-BE49-F238E27FC236}">
              <a16:creationId xmlns:a16="http://schemas.microsoft.com/office/drawing/2014/main" id="{E2D430B5-1EBA-4C36-A751-3BE0B1D3B34E}"/>
            </a:ext>
          </a:extLst>
        </xdr:cNvPr>
        <xdr:cNvSpPr/>
      </xdr:nvSpPr>
      <xdr:spPr>
        <a:xfrm>
          <a:off x="11747500" y="574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651F8CF-35A9-415C-97A4-36A038458D2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EF951661-4F83-4452-914B-5CEC4B1B69A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45024CD-4528-4A19-9BE1-78B3F8F208B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4406C8AD-5B8A-4087-86F9-88DF93A7720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DA57A4-3325-4017-BE8C-FF72F86A211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22225</xdr:colOff>
      <xdr:row>26</xdr:row>
      <xdr:rowOff>34967</xdr:rowOff>
    </xdr:from>
    <xdr:to>
      <xdr:col>64</xdr:col>
      <xdr:colOff>123825</xdr:colOff>
      <xdr:row>26</xdr:row>
      <xdr:rowOff>136567</xdr:rowOff>
    </xdr:to>
    <xdr:sp macro="" textlink="">
      <xdr:nvSpPr>
        <xdr:cNvPr id="151" name="楕円 150">
          <a:extLst>
            <a:ext uri="{FF2B5EF4-FFF2-40B4-BE49-F238E27FC236}">
              <a16:creationId xmlns:a16="http://schemas.microsoft.com/office/drawing/2014/main" id="{5F5A3223-DFF8-4710-B97F-CBE954126613}"/>
            </a:ext>
          </a:extLst>
        </xdr:cNvPr>
        <xdr:cNvSpPr/>
      </xdr:nvSpPr>
      <xdr:spPr>
        <a:xfrm>
          <a:off x="12509500" y="526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15952</xdr:colOff>
      <xdr:row>27</xdr:row>
      <xdr:rowOff>41278</xdr:rowOff>
    </xdr:from>
    <xdr:ext cx="469744" cy="259045"/>
    <xdr:sp macro="" textlink="">
      <xdr:nvSpPr>
        <xdr:cNvPr id="152" name="n_1aveValue債務償還比率">
          <a:extLst>
            <a:ext uri="{FF2B5EF4-FFF2-40B4-BE49-F238E27FC236}">
              <a16:creationId xmlns:a16="http://schemas.microsoft.com/office/drawing/2014/main" id="{8715CC11-9C39-4B1F-B98F-E1198866761E}"/>
            </a:ext>
          </a:extLst>
        </xdr:cNvPr>
        <xdr:cNvSpPr txBox="1"/>
      </xdr:nvSpPr>
      <xdr:spPr>
        <a:xfrm>
          <a:off x="13836727" y="544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3" name="n_2aveValue債務償還比率">
          <a:extLst>
            <a:ext uri="{FF2B5EF4-FFF2-40B4-BE49-F238E27FC236}">
              <a16:creationId xmlns:a16="http://schemas.microsoft.com/office/drawing/2014/main" id="{115303D9-6902-4FA6-BE0B-AA98D35FF1B2}"/>
            </a:ext>
          </a:extLst>
        </xdr:cNvPr>
        <xdr:cNvSpPr txBox="1"/>
      </xdr:nvSpPr>
      <xdr:spPr>
        <a:xfrm>
          <a:off x="13087427" y="542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93602</xdr:rowOff>
    </xdr:from>
    <xdr:ext cx="469744" cy="259045"/>
    <xdr:sp macro="" textlink="">
      <xdr:nvSpPr>
        <xdr:cNvPr id="154" name="n_3aveValue債務償還比率">
          <a:extLst>
            <a:ext uri="{FF2B5EF4-FFF2-40B4-BE49-F238E27FC236}">
              <a16:creationId xmlns:a16="http://schemas.microsoft.com/office/drawing/2014/main" id="{5943DA03-B5DA-4EF4-95A3-17626C905F34}"/>
            </a:ext>
          </a:extLst>
        </xdr:cNvPr>
        <xdr:cNvSpPr txBox="1"/>
      </xdr:nvSpPr>
      <xdr:spPr>
        <a:xfrm>
          <a:off x="12325427" y="583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123560</xdr:rowOff>
    </xdr:from>
    <xdr:ext cx="469744" cy="259045"/>
    <xdr:sp macro="" textlink="">
      <xdr:nvSpPr>
        <xdr:cNvPr id="155" name="n_4aveValue債務償還比率">
          <a:extLst>
            <a:ext uri="{FF2B5EF4-FFF2-40B4-BE49-F238E27FC236}">
              <a16:creationId xmlns:a16="http://schemas.microsoft.com/office/drawing/2014/main" id="{2CE3CD1F-19B1-4D36-82D3-FF5BC0A06E2E}"/>
            </a:ext>
          </a:extLst>
        </xdr:cNvPr>
        <xdr:cNvSpPr txBox="1"/>
      </xdr:nvSpPr>
      <xdr:spPr>
        <a:xfrm>
          <a:off x="11563427" y="552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153094</xdr:rowOff>
    </xdr:from>
    <xdr:ext cx="340478" cy="259045"/>
    <xdr:sp macro="" textlink="">
      <xdr:nvSpPr>
        <xdr:cNvPr id="156" name="n_3mainValue債務償還比率">
          <a:extLst>
            <a:ext uri="{FF2B5EF4-FFF2-40B4-BE49-F238E27FC236}">
              <a16:creationId xmlns:a16="http://schemas.microsoft.com/office/drawing/2014/main" id="{769A7CA9-17A6-45F8-B90D-A0A1654C3A3B}"/>
            </a:ext>
          </a:extLst>
        </xdr:cNvPr>
        <xdr:cNvSpPr txBox="1"/>
      </xdr:nvSpPr>
      <xdr:spPr>
        <a:xfrm>
          <a:off x="12390061" y="50394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E62E1CA1-B44C-43C0-ABE4-DBB25F80482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B4906ADE-5CFA-4BB4-9D7A-31C81FBD141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88B8C8F0-7BA5-448C-9337-246D34C231C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052BF018-8852-4C17-911D-C169FF7516A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AB630B2A-A617-4573-976E-99537D48B3F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E5EC439C-3BA3-4C75-97CB-F38100E63FD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7741880-EE55-4632-BCF4-3FEEEDA00D3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F96D0F9-6D8F-4040-A36E-EE61EE0F594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E4D18E5-74DB-4635-B88C-60B52241E50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05B44DE-1294-4FD7-9DA9-8E9F46282FC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大分県九重町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4823606-3582-4FCF-BF78-551B9705CCA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7210F4F-5BB3-4274-9AB3-3067979D1B6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301EACD-07B4-4E88-962E-10FB5F04E02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916E875-FEBA-4ED1-B2B8-7CD10C8284F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9C674EA-1671-4450-98E4-F09A83A4C7A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B8D7167-006D-4E20-9460-7122E90677D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8,523
8,350
271.37
10,020,439
9,245,532
547,082
4,298,650
4,749,694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C53F831-0172-41F3-B283-4CA611F314E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22616A3-600C-4ABE-8A84-88D8ADD9CA9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D3FF17D-A96D-4931-98A9-EC390366117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B9A82FE-0F70-4ADD-8963-A236297EEF2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22C010E-5EE2-4532-A6BC-74A00AAA022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58B215A-8BE6-4AB5-8FA5-2C76FD34DD0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84D9DDF-F2AB-46B8-8AFD-E209C648A61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CD066F0-B143-42EB-9C4A-3BEB54716BA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9D29D1D-EA7F-40C0-A101-AA9397DD584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F393FF5-DFC9-4FCF-9B89-07264D1AF3A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3AF6E93-2AF7-45D2-8E13-4D4B2A2A09D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4921461-5FD8-456D-801F-38C3ECB9114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BA774D3-4305-4EF4-88F0-756FB1CFD0A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85EDE1F-CC7B-4F89-88A9-792F96C0F44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BF40499-C8EA-4DEB-8E63-900E3F812F9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30FC49D-C790-4C5B-A7BE-7127CB19CA8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6B43A60-424A-48DF-921A-839B76A6501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19FDD00-94E6-40CE-92D5-AA7513DF4CD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7C00862-6354-4D65-9765-D4D13AF76B0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23A271F-33C3-48C4-9EB6-BCF1C1DFDB0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DA8CBE5-0209-4211-87AA-C581CE4CE17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6D730C1-772E-4AB0-A04B-0AA6EB16E46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110CB80-D20C-4451-8666-A6F0DE0A553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E067CE4-FAB6-4BF2-95FD-5135D2EB056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AF80AE4-C469-4DCC-83BA-9E4CB7D870C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4F08749-7648-47A1-8F66-BBC65CE5E44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D1C1F49-B6AC-43F8-ACC8-D9BDEC789A6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70952D3-9F6D-45AD-A508-A850B43DE35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36C3940-F523-49A4-B8EE-C46593210BC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17BBDA7-6AA9-4555-9E68-36DE428727B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D0BC6FF-3451-4EF7-B6C1-588603AE13A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4F33FB5-143F-43F4-AF55-88C545F41DA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62DA431-79AE-4250-B078-B8476183207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16BCB44-0B17-496D-BA85-D46B29713C2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F319322-EDF0-4A73-877E-E4996BD6E23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EF0D2F6-823C-47AF-9764-0870DED7204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0545AD9-67E0-4BF2-80A4-F3E7E1B7F89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B1FF860-1EB9-4E18-B8F1-0D3DA219F9B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CED7AAA-54EF-4036-AF27-90BAF337EC6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1C08F8E-2FA4-4A00-B70E-08865C2F473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532C5C8-E4FB-4A62-8177-CC3182D34C9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E9B0DB8-E3B8-4E96-BDA7-62B71B3793E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62AFB42-EDF4-4CF4-A54C-157FD58FDDF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ED0B88C-4FA9-4A00-9834-8B85AACDEB1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09D9A40-CF1B-4135-BC0D-5A89C580E0B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242D5EDB-843C-4E89-B237-325158A6F93E}"/>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13E63F66-D72F-4285-A862-AB1ADA44649F}"/>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9ACFC473-198D-4112-B690-BC63F7F2E563}"/>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171F3D3A-43B1-44D0-8811-786A9D2F3360}"/>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C7CF5C2A-676D-44AD-927E-552C15E56621}"/>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147337</xdr:rowOff>
    </xdr:from>
    <xdr:ext cx="405111" cy="259045"/>
    <xdr:sp macro="" textlink="">
      <xdr:nvSpPr>
        <xdr:cNvPr id="62" name="【道路】&#10;有形固定資産減価償却率平均値テキスト">
          <a:extLst>
            <a:ext uri="{FF2B5EF4-FFF2-40B4-BE49-F238E27FC236}">
              <a16:creationId xmlns:a16="http://schemas.microsoft.com/office/drawing/2014/main" id="{2E2AABAC-02BD-4468-A815-5093EF1253C7}"/>
            </a:ext>
          </a:extLst>
        </xdr:cNvPr>
        <xdr:cNvSpPr txBox="1"/>
      </xdr:nvSpPr>
      <xdr:spPr>
        <a:xfrm>
          <a:off x="4673600" y="6490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4CBC750D-490C-4AA3-992F-59FDC44CA472}"/>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01D919B3-7972-40C3-98F7-44BFD06AA82C}"/>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2A852AB2-82CD-4574-AF10-7DBFBB2A6FD4}"/>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19E0AE0E-05AD-48BC-9BAB-584559FB9348}"/>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C264A1D5-BC57-4BAA-8E8A-1BBEDD50BEED}"/>
            </a:ext>
          </a:extLst>
        </xdr:cNvPr>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B89FE91-88BA-4109-9839-51EA7CACDCF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6CC734A-584D-4FEE-9571-A7EDF2172C9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7EF6847-6786-4977-823C-CBCEF46CF93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AFE18B5-7713-4F27-8161-8CD887AC918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B4DC6A7-9F39-43A0-B4A3-7B4F5BF981D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141605</xdr:rowOff>
    </xdr:from>
    <xdr:to>
      <xdr:col>24</xdr:col>
      <xdr:colOff>114300</xdr:colOff>
      <xdr:row>40</xdr:row>
      <xdr:rowOff>71755</xdr:rowOff>
    </xdr:to>
    <xdr:sp macro="" textlink="">
      <xdr:nvSpPr>
        <xdr:cNvPr id="73" name="楕円 72">
          <a:extLst>
            <a:ext uri="{FF2B5EF4-FFF2-40B4-BE49-F238E27FC236}">
              <a16:creationId xmlns:a16="http://schemas.microsoft.com/office/drawing/2014/main" id="{43910E45-4094-4C5A-8930-D5B519D3C89E}"/>
            </a:ext>
          </a:extLst>
        </xdr:cNvPr>
        <xdr:cNvSpPr/>
      </xdr:nvSpPr>
      <xdr:spPr>
        <a:xfrm>
          <a:off x="45847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120032</xdr:rowOff>
    </xdr:from>
    <xdr:ext cx="405111" cy="259045"/>
    <xdr:sp macro="" textlink="">
      <xdr:nvSpPr>
        <xdr:cNvPr id="74" name="【道路】&#10;有形固定資産減価償却率該当値テキスト">
          <a:extLst>
            <a:ext uri="{FF2B5EF4-FFF2-40B4-BE49-F238E27FC236}">
              <a16:creationId xmlns:a16="http://schemas.microsoft.com/office/drawing/2014/main" id="{1245738D-9F2E-4AA0-AE49-395E07313BFF}"/>
            </a:ext>
          </a:extLst>
        </xdr:cNvPr>
        <xdr:cNvSpPr txBox="1"/>
      </xdr:nvSpPr>
      <xdr:spPr>
        <a:xfrm>
          <a:off x="4673600" y="680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122555</xdr:rowOff>
    </xdr:from>
    <xdr:to>
      <xdr:col>20</xdr:col>
      <xdr:colOff>38100</xdr:colOff>
      <xdr:row>40</xdr:row>
      <xdr:rowOff>52705</xdr:rowOff>
    </xdr:to>
    <xdr:sp macro="" textlink="">
      <xdr:nvSpPr>
        <xdr:cNvPr id="75" name="楕円 74">
          <a:extLst>
            <a:ext uri="{FF2B5EF4-FFF2-40B4-BE49-F238E27FC236}">
              <a16:creationId xmlns:a16="http://schemas.microsoft.com/office/drawing/2014/main" id="{C67CB736-92F7-4401-A76F-8419EB985B81}"/>
            </a:ext>
          </a:extLst>
        </xdr:cNvPr>
        <xdr:cNvSpPr/>
      </xdr:nvSpPr>
      <xdr:spPr>
        <a:xfrm>
          <a:off x="3746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1905</xdr:rowOff>
    </xdr:from>
    <xdr:to>
      <xdr:col>24</xdr:col>
      <xdr:colOff>63500</xdr:colOff>
      <xdr:row>40</xdr:row>
      <xdr:rowOff>20955</xdr:rowOff>
    </xdr:to>
    <xdr:cxnSp macro="">
      <xdr:nvCxnSpPr>
        <xdr:cNvPr id="76" name="直線コネクタ 75">
          <a:extLst>
            <a:ext uri="{FF2B5EF4-FFF2-40B4-BE49-F238E27FC236}">
              <a16:creationId xmlns:a16="http://schemas.microsoft.com/office/drawing/2014/main" id="{8726936B-0796-4F9B-941A-CED13430B045}"/>
            </a:ext>
          </a:extLst>
        </xdr:cNvPr>
        <xdr:cNvCxnSpPr/>
      </xdr:nvCxnSpPr>
      <xdr:spPr>
        <a:xfrm>
          <a:off x="3797300" y="685990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101600</xdr:rowOff>
    </xdr:from>
    <xdr:to>
      <xdr:col>15</xdr:col>
      <xdr:colOff>101600</xdr:colOff>
      <xdr:row>40</xdr:row>
      <xdr:rowOff>31750</xdr:rowOff>
    </xdr:to>
    <xdr:sp macro="" textlink="">
      <xdr:nvSpPr>
        <xdr:cNvPr id="77" name="楕円 76">
          <a:extLst>
            <a:ext uri="{FF2B5EF4-FFF2-40B4-BE49-F238E27FC236}">
              <a16:creationId xmlns:a16="http://schemas.microsoft.com/office/drawing/2014/main" id="{D96D6858-AA17-4A36-B79A-905463369FFA}"/>
            </a:ext>
          </a:extLst>
        </xdr:cNvPr>
        <xdr:cNvSpPr/>
      </xdr:nvSpPr>
      <xdr:spPr>
        <a:xfrm>
          <a:off x="2857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152400</xdr:rowOff>
    </xdr:from>
    <xdr:to>
      <xdr:col>19</xdr:col>
      <xdr:colOff>177800</xdr:colOff>
      <xdr:row>40</xdr:row>
      <xdr:rowOff>1905</xdr:rowOff>
    </xdr:to>
    <xdr:cxnSp macro="">
      <xdr:nvCxnSpPr>
        <xdr:cNvPr id="78" name="直線コネクタ 77">
          <a:extLst>
            <a:ext uri="{FF2B5EF4-FFF2-40B4-BE49-F238E27FC236}">
              <a16:creationId xmlns:a16="http://schemas.microsoft.com/office/drawing/2014/main" id="{907BA96B-6FA5-4806-BC8F-4145CA028A8E}"/>
            </a:ext>
          </a:extLst>
        </xdr:cNvPr>
        <xdr:cNvCxnSpPr/>
      </xdr:nvCxnSpPr>
      <xdr:spPr>
        <a:xfrm>
          <a:off x="2908300" y="68389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80645</xdr:rowOff>
    </xdr:from>
    <xdr:to>
      <xdr:col>10</xdr:col>
      <xdr:colOff>165100</xdr:colOff>
      <xdr:row>40</xdr:row>
      <xdr:rowOff>10795</xdr:rowOff>
    </xdr:to>
    <xdr:sp macro="" textlink="">
      <xdr:nvSpPr>
        <xdr:cNvPr id="79" name="楕円 78">
          <a:extLst>
            <a:ext uri="{FF2B5EF4-FFF2-40B4-BE49-F238E27FC236}">
              <a16:creationId xmlns:a16="http://schemas.microsoft.com/office/drawing/2014/main" id="{E8452521-EC21-4F62-B453-E3559CF585F0}"/>
            </a:ext>
          </a:extLst>
        </xdr:cNvPr>
        <xdr:cNvSpPr/>
      </xdr:nvSpPr>
      <xdr:spPr>
        <a:xfrm>
          <a:off x="1968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131445</xdr:rowOff>
    </xdr:from>
    <xdr:to>
      <xdr:col>15</xdr:col>
      <xdr:colOff>50800</xdr:colOff>
      <xdr:row>39</xdr:row>
      <xdr:rowOff>152400</xdr:rowOff>
    </xdr:to>
    <xdr:cxnSp macro="">
      <xdr:nvCxnSpPr>
        <xdr:cNvPr id="80" name="直線コネクタ 79">
          <a:extLst>
            <a:ext uri="{FF2B5EF4-FFF2-40B4-BE49-F238E27FC236}">
              <a16:creationId xmlns:a16="http://schemas.microsoft.com/office/drawing/2014/main" id="{C2E84C08-F63D-45D7-9568-1670434F9F05}"/>
            </a:ext>
          </a:extLst>
        </xdr:cNvPr>
        <xdr:cNvCxnSpPr/>
      </xdr:nvCxnSpPr>
      <xdr:spPr>
        <a:xfrm>
          <a:off x="2019300" y="68179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57785</xdr:rowOff>
    </xdr:from>
    <xdr:to>
      <xdr:col>6</xdr:col>
      <xdr:colOff>38100</xdr:colOff>
      <xdr:row>39</xdr:row>
      <xdr:rowOff>159385</xdr:rowOff>
    </xdr:to>
    <xdr:sp macro="" textlink="">
      <xdr:nvSpPr>
        <xdr:cNvPr id="81" name="楕円 80">
          <a:extLst>
            <a:ext uri="{FF2B5EF4-FFF2-40B4-BE49-F238E27FC236}">
              <a16:creationId xmlns:a16="http://schemas.microsoft.com/office/drawing/2014/main" id="{DF6D5306-2C9B-4B1A-81ED-78594759AAFF}"/>
            </a:ext>
          </a:extLst>
        </xdr:cNvPr>
        <xdr:cNvSpPr/>
      </xdr:nvSpPr>
      <xdr:spPr>
        <a:xfrm>
          <a:off x="1079500" y="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108585</xdr:rowOff>
    </xdr:from>
    <xdr:to>
      <xdr:col>10</xdr:col>
      <xdr:colOff>114300</xdr:colOff>
      <xdr:row>39</xdr:row>
      <xdr:rowOff>131445</xdr:rowOff>
    </xdr:to>
    <xdr:cxnSp macro="">
      <xdr:nvCxnSpPr>
        <xdr:cNvPr id="82" name="直線コネクタ 81">
          <a:extLst>
            <a:ext uri="{FF2B5EF4-FFF2-40B4-BE49-F238E27FC236}">
              <a16:creationId xmlns:a16="http://schemas.microsoft.com/office/drawing/2014/main" id="{C9861FD1-4A7C-4DA2-AA8A-B5B5929EFD38}"/>
            </a:ext>
          </a:extLst>
        </xdr:cNvPr>
        <xdr:cNvCxnSpPr/>
      </xdr:nvCxnSpPr>
      <xdr:spPr>
        <a:xfrm>
          <a:off x="1130300" y="67951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59707</xdr:rowOff>
    </xdr:from>
    <xdr:ext cx="405111" cy="259045"/>
    <xdr:sp macro="" textlink="">
      <xdr:nvSpPr>
        <xdr:cNvPr id="83" name="n_1aveValue【道路】&#10;有形固定資産減価償却率">
          <a:extLst>
            <a:ext uri="{FF2B5EF4-FFF2-40B4-BE49-F238E27FC236}">
              <a16:creationId xmlns:a16="http://schemas.microsoft.com/office/drawing/2014/main" id="{0B1B1BB1-7EC2-40C0-AED6-3E030B68B943}"/>
            </a:ext>
          </a:extLst>
        </xdr:cNvPr>
        <xdr:cNvSpPr txBox="1"/>
      </xdr:nvSpPr>
      <xdr:spPr>
        <a:xfrm>
          <a:off x="3582044"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21607</xdr:rowOff>
    </xdr:from>
    <xdr:ext cx="405111" cy="259045"/>
    <xdr:sp macro="" textlink="">
      <xdr:nvSpPr>
        <xdr:cNvPr id="84" name="n_2aveValue【道路】&#10;有形固定資産減価償却率">
          <a:extLst>
            <a:ext uri="{FF2B5EF4-FFF2-40B4-BE49-F238E27FC236}">
              <a16:creationId xmlns:a16="http://schemas.microsoft.com/office/drawing/2014/main" id="{A584C433-6792-4903-BF8C-8E1BB95D084C}"/>
            </a:ext>
          </a:extLst>
        </xdr:cNvPr>
        <xdr:cNvSpPr txBox="1"/>
      </xdr:nvSpPr>
      <xdr:spPr>
        <a:xfrm>
          <a:off x="27057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156862</xdr:rowOff>
    </xdr:from>
    <xdr:ext cx="405111" cy="259045"/>
    <xdr:sp macro="" textlink="">
      <xdr:nvSpPr>
        <xdr:cNvPr id="85" name="n_3aveValue【道路】&#10;有形固定資産減価償却率">
          <a:extLst>
            <a:ext uri="{FF2B5EF4-FFF2-40B4-BE49-F238E27FC236}">
              <a16:creationId xmlns:a16="http://schemas.microsoft.com/office/drawing/2014/main" id="{E9CDAB07-1017-47FA-A184-19F3A8AED9A8}"/>
            </a:ext>
          </a:extLst>
        </xdr:cNvPr>
        <xdr:cNvSpPr txBox="1"/>
      </xdr:nvSpPr>
      <xdr:spPr>
        <a:xfrm>
          <a:off x="18167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6" name="n_4aveValue【道路】&#10;有形固定資産減価償却率">
          <a:extLst>
            <a:ext uri="{FF2B5EF4-FFF2-40B4-BE49-F238E27FC236}">
              <a16:creationId xmlns:a16="http://schemas.microsoft.com/office/drawing/2014/main" id="{6577FF78-D6F7-4FEA-A05D-F0AC8F584D58}"/>
            </a:ext>
          </a:extLst>
        </xdr:cNvPr>
        <xdr:cNvSpPr txBox="1"/>
      </xdr:nvSpPr>
      <xdr:spPr>
        <a:xfrm>
          <a:off x="927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43832</xdr:rowOff>
    </xdr:from>
    <xdr:ext cx="405111" cy="259045"/>
    <xdr:sp macro="" textlink="">
      <xdr:nvSpPr>
        <xdr:cNvPr id="87" name="n_1mainValue【道路】&#10;有形固定資産減価償却率">
          <a:extLst>
            <a:ext uri="{FF2B5EF4-FFF2-40B4-BE49-F238E27FC236}">
              <a16:creationId xmlns:a16="http://schemas.microsoft.com/office/drawing/2014/main" id="{C71D43AD-F779-4187-93F4-DFE99E1A9F0E}"/>
            </a:ext>
          </a:extLst>
        </xdr:cNvPr>
        <xdr:cNvSpPr txBox="1"/>
      </xdr:nvSpPr>
      <xdr:spPr>
        <a:xfrm>
          <a:off x="3582044" y="690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22877</xdr:rowOff>
    </xdr:from>
    <xdr:ext cx="405111" cy="259045"/>
    <xdr:sp macro="" textlink="">
      <xdr:nvSpPr>
        <xdr:cNvPr id="88" name="n_2mainValue【道路】&#10;有形固定資産減価償却率">
          <a:extLst>
            <a:ext uri="{FF2B5EF4-FFF2-40B4-BE49-F238E27FC236}">
              <a16:creationId xmlns:a16="http://schemas.microsoft.com/office/drawing/2014/main" id="{E4379B4F-D601-49C9-8B16-B4E372A35538}"/>
            </a:ext>
          </a:extLst>
        </xdr:cNvPr>
        <xdr:cNvSpPr txBox="1"/>
      </xdr:nvSpPr>
      <xdr:spPr>
        <a:xfrm>
          <a:off x="2705744"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1922</xdr:rowOff>
    </xdr:from>
    <xdr:ext cx="405111" cy="259045"/>
    <xdr:sp macro="" textlink="">
      <xdr:nvSpPr>
        <xdr:cNvPr id="89" name="n_3mainValue【道路】&#10;有形固定資産減価償却率">
          <a:extLst>
            <a:ext uri="{FF2B5EF4-FFF2-40B4-BE49-F238E27FC236}">
              <a16:creationId xmlns:a16="http://schemas.microsoft.com/office/drawing/2014/main" id="{0FAF75E7-5864-45F8-9BA9-BE3F7A4596A7}"/>
            </a:ext>
          </a:extLst>
        </xdr:cNvPr>
        <xdr:cNvSpPr txBox="1"/>
      </xdr:nvSpPr>
      <xdr:spPr>
        <a:xfrm>
          <a:off x="181674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150512</xdr:rowOff>
    </xdr:from>
    <xdr:ext cx="405111" cy="259045"/>
    <xdr:sp macro="" textlink="">
      <xdr:nvSpPr>
        <xdr:cNvPr id="90" name="n_4mainValue【道路】&#10;有形固定資産減価償却率">
          <a:extLst>
            <a:ext uri="{FF2B5EF4-FFF2-40B4-BE49-F238E27FC236}">
              <a16:creationId xmlns:a16="http://schemas.microsoft.com/office/drawing/2014/main" id="{1AF768A5-BAEB-4583-9C87-1F30CF082E9E}"/>
            </a:ext>
          </a:extLst>
        </xdr:cNvPr>
        <xdr:cNvSpPr txBox="1"/>
      </xdr:nvSpPr>
      <xdr:spPr>
        <a:xfrm>
          <a:off x="927744" y="683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FAF551F-79F4-4B26-978F-0FA609B0317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D2D0B54-B753-4109-AAA0-F87165541DF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51B1A9A-BC5F-4888-8A8B-79F81B22F39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8F2D3BE-194C-4B33-99EF-FC892D2F864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E772DAE-1764-4BF1-983C-DC32757F6BE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37F9DC5-52E3-4AB2-ADD1-5BD376CE63B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52E0CF7-1246-4AA3-8F6E-FFC4C941548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240CD3E-A8D9-4E5B-B258-C957546B1EB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70BFB2A-C3F1-4D35-B82A-375F5BE327B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F8D29F8-F2E0-4CFC-B54C-6D54543072D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BDE3706-2F3B-4C49-9943-93B16F80946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92BB0D2-619D-4558-9A64-783C19CBB29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2E9A1AA4-52BD-4481-9E9C-82A333ECC49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73796B79-BBAA-4A80-8059-8A84AE069B77}"/>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FAC11D1-8AC8-4707-B904-4970A5B50C3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D9DB4A2B-3727-4E66-9EE2-6A51291DC367}"/>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B097274D-B627-46CC-8B4D-528C040BBF1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ADA2C2C9-1583-4570-8CDB-22BC8B32D6F7}"/>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166DA79-037C-410C-A0C0-83A30E906F9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02D9A887-1EBE-4210-9268-A27DD6075E62}"/>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2C0C903-1692-45B6-BC0D-E1F3A486DCA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90C9596C-9D45-4ADC-A419-4E4F65DE0ABE}"/>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D1E6922-7421-414F-941C-8011CA89948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10EB0126-5750-44FD-845D-C4AD729E15B3}"/>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720CE2F7-FE2B-4426-BF05-9757F5A041E7}"/>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22DEA6F2-F87E-465C-8CC6-5B68B3C25A78}"/>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B1B8E974-D0DF-4CA5-A1A6-71AD70A1E9D3}"/>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DDB71EF1-3EB6-40CB-BC98-A093FDC1DB04}"/>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ED627B68-8836-4E15-B1E8-9C54E5FE48F8}"/>
            </a:ext>
          </a:extLst>
        </xdr:cNvPr>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C9918F82-DFE2-4461-BF88-EB8BC8F9D763}"/>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754665BC-C65A-4A18-BB2F-474611668CE6}"/>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D39A309B-6AA9-4082-A506-333E55E2A4D0}"/>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C0E572FE-DDC5-4ADF-B5BD-22DE22DB7184}"/>
            </a:ext>
          </a:extLst>
        </xdr:cNvPr>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7C64A814-F358-4BF0-96B6-86ABEA3D6BA4}"/>
            </a:ext>
          </a:extLst>
        </xdr:cNvPr>
        <xdr:cNvSpPr/>
      </xdr:nvSpPr>
      <xdr:spPr>
        <a:xfrm>
          <a:off x="6921500" y="71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CB955B2-A05D-4DAD-A223-765D23F29B8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C15897D-DE8C-4E39-8DA3-5B314ABEF8A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B1C93B0-F124-4D2E-98EE-3594CACE8C4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5B07536-38FE-4DD5-AA44-696FA963BC5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7900A7F-6CC7-413F-A7BF-5E6C67CD1FC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98168</xdr:rowOff>
    </xdr:from>
    <xdr:to>
      <xdr:col>55</xdr:col>
      <xdr:colOff>50800</xdr:colOff>
      <xdr:row>42</xdr:row>
      <xdr:rowOff>28318</xdr:rowOff>
    </xdr:to>
    <xdr:sp macro="" textlink="">
      <xdr:nvSpPr>
        <xdr:cNvPr id="130" name="楕円 129">
          <a:extLst>
            <a:ext uri="{FF2B5EF4-FFF2-40B4-BE49-F238E27FC236}">
              <a16:creationId xmlns:a16="http://schemas.microsoft.com/office/drawing/2014/main" id="{D5560461-2138-4396-89F6-CDCDAF581860}"/>
            </a:ext>
          </a:extLst>
        </xdr:cNvPr>
        <xdr:cNvSpPr/>
      </xdr:nvSpPr>
      <xdr:spPr>
        <a:xfrm>
          <a:off x="10426700" y="712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28508</xdr:rowOff>
    </xdr:from>
    <xdr:ext cx="534377" cy="259045"/>
    <xdr:sp macro="" textlink="">
      <xdr:nvSpPr>
        <xdr:cNvPr id="131" name="【道路】&#10;一人当たり延長該当値テキスト">
          <a:extLst>
            <a:ext uri="{FF2B5EF4-FFF2-40B4-BE49-F238E27FC236}">
              <a16:creationId xmlns:a16="http://schemas.microsoft.com/office/drawing/2014/main" id="{7D79A8A9-B574-4B7C-A65A-6E5E8FE1099B}"/>
            </a:ext>
          </a:extLst>
        </xdr:cNvPr>
        <xdr:cNvSpPr txBox="1"/>
      </xdr:nvSpPr>
      <xdr:spPr>
        <a:xfrm>
          <a:off x="10515600" y="70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99602</xdr:rowOff>
    </xdr:from>
    <xdr:to>
      <xdr:col>50</xdr:col>
      <xdr:colOff>165100</xdr:colOff>
      <xdr:row>42</xdr:row>
      <xdr:rowOff>29752</xdr:rowOff>
    </xdr:to>
    <xdr:sp macro="" textlink="">
      <xdr:nvSpPr>
        <xdr:cNvPr id="132" name="楕円 131">
          <a:extLst>
            <a:ext uri="{FF2B5EF4-FFF2-40B4-BE49-F238E27FC236}">
              <a16:creationId xmlns:a16="http://schemas.microsoft.com/office/drawing/2014/main" id="{6826D826-8E99-4E9E-94CC-104F68913B37}"/>
            </a:ext>
          </a:extLst>
        </xdr:cNvPr>
        <xdr:cNvSpPr/>
      </xdr:nvSpPr>
      <xdr:spPr>
        <a:xfrm>
          <a:off x="9588500" y="71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148968</xdr:rowOff>
    </xdr:from>
    <xdr:to>
      <xdr:col>55</xdr:col>
      <xdr:colOff>0</xdr:colOff>
      <xdr:row>41</xdr:row>
      <xdr:rowOff>150402</xdr:rowOff>
    </xdr:to>
    <xdr:cxnSp macro="">
      <xdr:nvCxnSpPr>
        <xdr:cNvPr id="133" name="直線コネクタ 132">
          <a:extLst>
            <a:ext uri="{FF2B5EF4-FFF2-40B4-BE49-F238E27FC236}">
              <a16:creationId xmlns:a16="http://schemas.microsoft.com/office/drawing/2014/main" id="{207E4F88-BC78-4C67-B93F-61EC71143C9D}"/>
            </a:ext>
          </a:extLst>
        </xdr:cNvPr>
        <xdr:cNvCxnSpPr/>
      </xdr:nvCxnSpPr>
      <xdr:spPr>
        <a:xfrm flipV="1">
          <a:off x="9639300" y="7178418"/>
          <a:ext cx="838200" cy="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101057</xdr:rowOff>
    </xdr:from>
    <xdr:to>
      <xdr:col>46</xdr:col>
      <xdr:colOff>38100</xdr:colOff>
      <xdr:row>42</xdr:row>
      <xdr:rowOff>31207</xdr:rowOff>
    </xdr:to>
    <xdr:sp macro="" textlink="">
      <xdr:nvSpPr>
        <xdr:cNvPr id="134" name="楕円 133">
          <a:extLst>
            <a:ext uri="{FF2B5EF4-FFF2-40B4-BE49-F238E27FC236}">
              <a16:creationId xmlns:a16="http://schemas.microsoft.com/office/drawing/2014/main" id="{86427083-6000-4C40-B669-B5C3EED9C783}"/>
            </a:ext>
          </a:extLst>
        </xdr:cNvPr>
        <xdr:cNvSpPr/>
      </xdr:nvSpPr>
      <xdr:spPr>
        <a:xfrm>
          <a:off x="8699500" y="713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150402</xdr:rowOff>
    </xdr:from>
    <xdr:to>
      <xdr:col>50</xdr:col>
      <xdr:colOff>114300</xdr:colOff>
      <xdr:row>41</xdr:row>
      <xdr:rowOff>151857</xdr:rowOff>
    </xdr:to>
    <xdr:cxnSp macro="">
      <xdr:nvCxnSpPr>
        <xdr:cNvPr id="135" name="直線コネクタ 134">
          <a:extLst>
            <a:ext uri="{FF2B5EF4-FFF2-40B4-BE49-F238E27FC236}">
              <a16:creationId xmlns:a16="http://schemas.microsoft.com/office/drawing/2014/main" id="{9DF3FA21-8520-44B9-A5AA-91FD68B1439A}"/>
            </a:ext>
          </a:extLst>
        </xdr:cNvPr>
        <xdr:cNvCxnSpPr/>
      </xdr:nvCxnSpPr>
      <xdr:spPr>
        <a:xfrm flipV="1">
          <a:off x="8750300" y="7179852"/>
          <a:ext cx="889000" cy="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102413</xdr:rowOff>
    </xdr:from>
    <xdr:to>
      <xdr:col>41</xdr:col>
      <xdr:colOff>101600</xdr:colOff>
      <xdr:row>42</xdr:row>
      <xdr:rowOff>32563</xdr:rowOff>
    </xdr:to>
    <xdr:sp macro="" textlink="">
      <xdr:nvSpPr>
        <xdr:cNvPr id="136" name="楕円 135">
          <a:extLst>
            <a:ext uri="{FF2B5EF4-FFF2-40B4-BE49-F238E27FC236}">
              <a16:creationId xmlns:a16="http://schemas.microsoft.com/office/drawing/2014/main" id="{2E892BDA-C3B4-419D-AE9A-84B052C5CFBF}"/>
            </a:ext>
          </a:extLst>
        </xdr:cNvPr>
        <xdr:cNvSpPr/>
      </xdr:nvSpPr>
      <xdr:spPr>
        <a:xfrm>
          <a:off x="7810500" y="713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151857</xdr:rowOff>
    </xdr:from>
    <xdr:to>
      <xdr:col>45</xdr:col>
      <xdr:colOff>177800</xdr:colOff>
      <xdr:row>41</xdr:row>
      <xdr:rowOff>153213</xdr:rowOff>
    </xdr:to>
    <xdr:cxnSp macro="">
      <xdr:nvCxnSpPr>
        <xdr:cNvPr id="137" name="直線コネクタ 136">
          <a:extLst>
            <a:ext uri="{FF2B5EF4-FFF2-40B4-BE49-F238E27FC236}">
              <a16:creationId xmlns:a16="http://schemas.microsoft.com/office/drawing/2014/main" id="{0678B28E-72B8-4BA8-82E4-B230C428A476}"/>
            </a:ext>
          </a:extLst>
        </xdr:cNvPr>
        <xdr:cNvCxnSpPr/>
      </xdr:nvCxnSpPr>
      <xdr:spPr>
        <a:xfrm flipV="1">
          <a:off x="7861300" y="7181307"/>
          <a:ext cx="889000" cy="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103593</xdr:rowOff>
    </xdr:from>
    <xdr:to>
      <xdr:col>36</xdr:col>
      <xdr:colOff>165100</xdr:colOff>
      <xdr:row>42</xdr:row>
      <xdr:rowOff>33743</xdr:rowOff>
    </xdr:to>
    <xdr:sp macro="" textlink="">
      <xdr:nvSpPr>
        <xdr:cNvPr id="138" name="楕円 137">
          <a:extLst>
            <a:ext uri="{FF2B5EF4-FFF2-40B4-BE49-F238E27FC236}">
              <a16:creationId xmlns:a16="http://schemas.microsoft.com/office/drawing/2014/main" id="{D46FDC19-8D71-4E28-8C28-C5036116061D}"/>
            </a:ext>
          </a:extLst>
        </xdr:cNvPr>
        <xdr:cNvSpPr/>
      </xdr:nvSpPr>
      <xdr:spPr>
        <a:xfrm>
          <a:off x="6921500" y="713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153213</xdr:rowOff>
    </xdr:from>
    <xdr:to>
      <xdr:col>41</xdr:col>
      <xdr:colOff>50800</xdr:colOff>
      <xdr:row>41</xdr:row>
      <xdr:rowOff>154393</xdr:rowOff>
    </xdr:to>
    <xdr:cxnSp macro="">
      <xdr:nvCxnSpPr>
        <xdr:cNvPr id="139" name="直線コネクタ 138">
          <a:extLst>
            <a:ext uri="{FF2B5EF4-FFF2-40B4-BE49-F238E27FC236}">
              <a16:creationId xmlns:a16="http://schemas.microsoft.com/office/drawing/2014/main" id="{757F5187-E987-4301-9469-988D89C3C600}"/>
            </a:ext>
          </a:extLst>
        </xdr:cNvPr>
        <xdr:cNvCxnSpPr/>
      </xdr:nvCxnSpPr>
      <xdr:spPr>
        <a:xfrm flipV="1">
          <a:off x="6972300" y="7182663"/>
          <a:ext cx="889000" cy="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C03CF488-57CB-45EA-ACC7-2E22E5C118A3}"/>
            </a:ext>
          </a:extLst>
        </xdr:cNvPr>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75828A22-E8D1-4868-A234-0A76CECA6B26}"/>
            </a:ext>
          </a:extLst>
        </xdr:cNvPr>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42" name="n_3aveValue【道路】&#10;一人当たり延長">
          <a:extLst>
            <a:ext uri="{FF2B5EF4-FFF2-40B4-BE49-F238E27FC236}">
              <a16:creationId xmlns:a16="http://schemas.microsoft.com/office/drawing/2014/main" id="{DE2C4A41-44DC-4334-8982-AFDC8ACD64A1}"/>
            </a:ext>
          </a:extLst>
        </xdr:cNvPr>
        <xdr:cNvSpPr txBox="1"/>
      </xdr:nvSpPr>
      <xdr:spPr>
        <a:xfrm>
          <a:off x="7594111" y="689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27512</xdr:rowOff>
    </xdr:from>
    <xdr:ext cx="534377" cy="259045"/>
    <xdr:sp macro="" textlink="">
      <xdr:nvSpPr>
        <xdr:cNvPr id="143" name="n_4aveValue【道路】&#10;一人当たり延長">
          <a:extLst>
            <a:ext uri="{FF2B5EF4-FFF2-40B4-BE49-F238E27FC236}">
              <a16:creationId xmlns:a16="http://schemas.microsoft.com/office/drawing/2014/main" id="{23782CA9-BF92-4D6A-84E7-77D64FB170E9}"/>
            </a:ext>
          </a:extLst>
        </xdr:cNvPr>
        <xdr:cNvSpPr txBox="1"/>
      </xdr:nvSpPr>
      <xdr:spPr>
        <a:xfrm>
          <a:off x="6705111" y="688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20879</xdr:rowOff>
    </xdr:from>
    <xdr:ext cx="534377" cy="259045"/>
    <xdr:sp macro="" textlink="">
      <xdr:nvSpPr>
        <xdr:cNvPr id="144" name="n_1mainValue【道路】&#10;一人当たり延長">
          <a:extLst>
            <a:ext uri="{FF2B5EF4-FFF2-40B4-BE49-F238E27FC236}">
              <a16:creationId xmlns:a16="http://schemas.microsoft.com/office/drawing/2014/main" id="{82817EE6-B0F4-42DE-8924-16D1EEA882B6}"/>
            </a:ext>
          </a:extLst>
        </xdr:cNvPr>
        <xdr:cNvSpPr txBox="1"/>
      </xdr:nvSpPr>
      <xdr:spPr>
        <a:xfrm>
          <a:off x="9359411" y="722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22334</xdr:rowOff>
    </xdr:from>
    <xdr:ext cx="534377" cy="259045"/>
    <xdr:sp macro="" textlink="">
      <xdr:nvSpPr>
        <xdr:cNvPr id="145" name="n_2mainValue【道路】&#10;一人当たり延長">
          <a:extLst>
            <a:ext uri="{FF2B5EF4-FFF2-40B4-BE49-F238E27FC236}">
              <a16:creationId xmlns:a16="http://schemas.microsoft.com/office/drawing/2014/main" id="{B7733D20-A13F-40B1-9939-BA640BCC50AE}"/>
            </a:ext>
          </a:extLst>
        </xdr:cNvPr>
        <xdr:cNvSpPr txBox="1"/>
      </xdr:nvSpPr>
      <xdr:spPr>
        <a:xfrm>
          <a:off x="8483111" y="722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23690</xdr:rowOff>
    </xdr:from>
    <xdr:ext cx="534377" cy="259045"/>
    <xdr:sp macro="" textlink="">
      <xdr:nvSpPr>
        <xdr:cNvPr id="146" name="n_3mainValue【道路】&#10;一人当たり延長">
          <a:extLst>
            <a:ext uri="{FF2B5EF4-FFF2-40B4-BE49-F238E27FC236}">
              <a16:creationId xmlns:a16="http://schemas.microsoft.com/office/drawing/2014/main" id="{01C7E984-1AD8-4FB9-8C93-CB47A5C0E9A1}"/>
            </a:ext>
          </a:extLst>
        </xdr:cNvPr>
        <xdr:cNvSpPr txBox="1"/>
      </xdr:nvSpPr>
      <xdr:spPr>
        <a:xfrm>
          <a:off x="7594111" y="722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24870</xdr:rowOff>
    </xdr:from>
    <xdr:ext cx="534377" cy="259045"/>
    <xdr:sp macro="" textlink="">
      <xdr:nvSpPr>
        <xdr:cNvPr id="147" name="n_4mainValue【道路】&#10;一人当たり延長">
          <a:extLst>
            <a:ext uri="{FF2B5EF4-FFF2-40B4-BE49-F238E27FC236}">
              <a16:creationId xmlns:a16="http://schemas.microsoft.com/office/drawing/2014/main" id="{E1A3434E-9553-43D5-A1F0-6E1CD0E5793D}"/>
            </a:ext>
          </a:extLst>
        </xdr:cNvPr>
        <xdr:cNvSpPr txBox="1"/>
      </xdr:nvSpPr>
      <xdr:spPr>
        <a:xfrm>
          <a:off x="6705111" y="722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200085B-E0E9-4DD1-AD4C-C0B0467C9B6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1F81955-9DEC-41B7-B27E-7222E9FF3F8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34AFB7A-20C8-48B0-B006-ADE93B7EB07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578FA29-BFF8-483D-AD01-9B7105F0C51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242AE8C-8D8E-4992-BCB5-67A83740A53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0719EDD-7231-47E3-B8FF-4F5A97A6933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1D02468-A837-4EC4-915B-52CB7C36F09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471715B-1FDB-4DAA-A76B-2FA2DFB8BF1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8556E9F-6CC4-4393-A1B5-9B69D1361BD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799AC76-0B22-4807-8C2C-57110F69D54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C06BFC8-B9B9-4874-83AB-D934E8E2DC3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D9D9812-91F5-413B-A221-91616052484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56A8FEC0-5F25-4C2C-8BB2-FAB76518C25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A88AEDAE-E70B-4B03-88F2-7DA7A4B5F47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B333A9B8-7592-41DA-AC91-271E0410118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70276E9-D8DC-458D-8791-226D9537433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4E6EEA5-2B80-46C9-9C4D-F6F2CCAB03C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C024E76-5DDC-4702-A6AA-8D0F34052CE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DB9E7393-4B81-48C7-BBDC-2BB9EE5BD46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F09F9DC3-FE65-45B6-B22E-913959F6800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64A4A27E-90F2-435A-BF78-DB49CB56250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E7A4AA2-DA50-4428-8AA2-0C425BD008A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FBC9163F-4DF8-470A-B5B1-101039165EE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ECB93C2C-8367-4F59-AB17-B025D92EA9E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008DE35-7DB6-4E06-A4CB-911999231D7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1CDF955A-7AE6-4E0D-870A-075DD26346B7}"/>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C6F4E202-388F-47C4-9428-7CB4D537933D}"/>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97C2E6BE-0DB6-4761-A1AD-BC3EE44610E2}"/>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EACBD059-B334-4428-B18F-8F5F610802B6}"/>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673165C8-8BF4-4DBC-A90B-591BEA7F1409}"/>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F893D272-7D9A-4E56-8711-C92BF5142936}"/>
            </a:ext>
          </a:extLst>
        </xdr:cNvPr>
        <xdr:cNvSpPr txBox="1"/>
      </xdr:nvSpPr>
      <xdr:spPr>
        <a:xfrm>
          <a:off x="4673600" y="1025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28397CCF-AF31-4309-9034-40CCE48A37DF}"/>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C33B48ED-0A74-4F07-B84A-8F01F8CDA7AB}"/>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A443A340-B85F-4CDC-B192-F71DB273300A}"/>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D03F87A4-CC6F-4CEF-B9EA-C8BBF374F798}"/>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8C57A78B-1E9F-4169-ABB6-3EA83F1138D3}"/>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9058A5B-4E95-4FE7-9BAE-F9B5863334C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1A60579-235D-4659-8DBD-64866B5D8F0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55CCB79-DEC9-42BB-B64B-2C1B824AF3E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B465D3D-48AC-4C86-877D-0AADDAE98D9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1676B93-6059-40C0-AFFD-B574CD82AC1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164737</xdr:rowOff>
    </xdr:from>
    <xdr:to>
      <xdr:col>24</xdr:col>
      <xdr:colOff>114300</xdr:colOff>
      <xdr:row>62</xdr:row>
      <xdr:rowOff>94887</xdr:rowOff>
    </xdr:to>
    <xdr:sp macro="" textlink="">
      <xdr:nvSpPr>
        <xdr:cNvPr id="189" name="楕円 188">
          <a:extLst>
            <a:ext uri="{FF2B5EF4-FFF2-40B4-BE49-F238E27FC236}">
              <a16:creationId xmlns:a16="http://schemas.microsoft.com/office/drawing/2014/main" id="{2252C88F-A216-413A-8B9A-0E908CAB2365}"/>
            </a:ext>
          </a:extLst>
        </xdr:cNvPr>
        <xdr:cNvSpPr/>
      </xdr:nvSpPr>
      <xdr:spPr>
        <a:xfrm>
          <a:off x="458470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143164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6F462CFB-627C-4FA4-8996-F1150426B6C5}"/>
            </a:ext>
          </a:extLst>
        </xdr:cNvPr>
        <xdr:cNvSpPr txBox="1"/>
      </xdr:nvSpPr>
      <xdr:spPr>
        <a:xfrm>
          <a:off x="4673600"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151674</xdr:rowOff>
    </xdr:from>
    <xdr:to>
      <xdr:col>20</xdr:col>
      <xdr:colOff>38100</xdr:colOff>
      <xdr:row>62</xdr:row>
      <xdr:rowOff>81824</xdr:rowOff>
    </xdr:to>
    <xdr:sp macro="" textlink="">
      <xdr:nvSpPr>
        <xdr:cNvPr id="191" name="楕円 190">
          <a:extLst>
            <a:ext uri="{FF2B5EF4-FFF2-40B4-BE49-F238E27FC236}">
              <a16:creationId xmlns:a16="http://schemas.microsoft.com/office/drawing/2014/main" id="{53D91FE2-9C2E-4FEF-8EFF-7A80E01EFDAA}"/>
            </a:ext>
          </a:extLst>
        </xdr:cNvPr>
        <xdr:cNvSpPr/>
      </xdr:nvSpPr>
      <xdr:spPr>
        <a:xfrm>
          <a:off x="37465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31024</xdr:rowOff>
    </xdr:from>
    <xdr:to>
      <xdr:col>24</xdr:col>
      <xdr:colOff>63500</xdr:colOff>
      <xdr:row>62</xdr:row>
      <xdr:rowOff>44087</xdr:rowOff>
    </xdr:to>
    <xdr:cxnSp macro="">
      <xdr:nvCxnSpPr>
        <xdr:cNvPr id="192" name="直線コネクタ 191">
          <a:extLst>
            <a:ext uri="{FF2B5EF4-FFF2-40B4-BE49-F238E27FC236}">
              <a16:creationId xmlns:a16="http://schemas.microsoft.com/office/drawing/2014/main" id="{3199C855-4B81-44E1-B9F7-1F638B3BB420}"/>
            </a:ext>
          </a:extLst>
        </xdr:cNvPr>
        <xdr:cNvCxnSpPr/>
      </xdr:nvCxnSpPr>
      <xdr:spPr>
        <a:xfrm>
          <a:off x="3797300" y="1066092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145143</xdr:rowOff>
    </xdr:from>
    <xdr:to>
      <xdr:col>15</xdr:col>
      <xdr:colOff>101600</xdr:colOff>
      <xdr:row>62</xdr:row>
      <xdr:rowOff>75293</xdr:rowOff>
    </xdr:to>
    <xdr:sp macro="" textlink="">
      <xdr:nvSpPr>
        <xdr:cNvPr id="193" name="楕円 192">
          <a:extLst>
            <a:ext uri="{FF2B5EF4-FFF2-40B4-BE49-F238E27FC236}">
              <a16:creationId xmlns:a16="http://schemas.microsoft.com/office/drawing/2014/main" id="{02211955-92DD-48ED-800D-F04319D53A4E}"/>
            </a:ext>
          </a:extLst>
        </xdr:cNvPr>
        <xdr:cNvSpPr/>
      </xdr:nvSpPr>
      <xdr:spPr>
        <a:xfrm>
          <a:off x="2857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24493</xdr:rowOff>
    </xdr:from>
    <xdr:to>
      <xdr:col>19</xdr:col>
      <xdr:colOff>177800</xdr:colOff>
      <xdr:row>62</xdr:row>
      <xdr:rowOff>31024</xdr:rowOff>
    </xdr:to>
    <xdr:cxnSp macro="">
      <xdr:nvCxnSpPr>
        <xdr:cNvPr id="194" name="直線コネクタ 193">
          <a:extLst>
            <a:ext uri="{FF2B5EF4-FFF2-40B4-BE49-F238E27FC236}">
              <a16:creationId xmlns:a16="http://schemas.microsoft.com/office/drawing/2014/main" id="{B7CB27F3-1CFA-46F6-B77D-9E33553D06BF}"/>
            </a:ext>
          </a:extLst>
        </xdr:cNvPr>
        <xdr:cNvCxnSpPr/>
      </xdr:nvCxnSpPr>
      <xdr:spPr>
        <a:xfrm>
          <a:off x="2908300" y="1065439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146776</xdr:rowOff>
    </xdr:from>
    <xdr:to>
      <xdr:col>10</xdr:col>
      <xdr:colOff>165100</xdr:colOff>
      <xdr:row>62</xdr:row>
      <xdr:rowOff>76926</xdr:rowOff>
    </xdr:to>
    <xdr:sp macro="" textlink="">
      <xdr:nvSpPr>
        <xdr:cNvPr id="195" name="楕円 194">
          <a:extLst>
            <a:ext uri="{FF2B5EF4-FFF2-40B4-BE49-F238E27FC236}">
              <a16:creationId xmlns:a16="http://schemas.microsoft.com/office/drawing/2014/main" id="{51016463-140E-4AF1-8A67-AC5F73EEC48A}"/>
            </a:ext>
          </a:extLst>
        </xdr:cNvPr>
        <xdr:cNvSpPr/>
      </xdr:nvSpPr>
      <xdr:spPr>
        <a:xfrm>
          <a:off x="1968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24493</xdr:rowOff>
    </xdr:from>
    <xdr:to>
      <xdr:col>15</xdr:col>
      <xdr:colOff>50800</xdr:colOff>
      <xdr:row>62</xdr:row>
      <xdr:rowOff>26126</xdr:rowOff>
    </xdr:to>
    <xdr:cxnSp macro="">
      <xdr:nvCxnSpPr>
        <xdr:cNvPr id="196" name="直線コネクタ 195">
          <a:extLst>
            <a:ext uri="{FF2B5EF4-FFF2-40B4-BE49-F238E27FC236}">
              <a16:creationId xmlns:a16="http://schemas.microsoft.com/office/drawing/2014/main" id="{A9E009AE-A6B9-4EC7-8DC2-EEC7FCEBEBE4}"/>
            </a:ext>
          </a:extLst>
        </xdr:cNvPr>
        <xdr:cNvCxnSpPr/>
      </xdr:nvCxnSpPr>
      <xdr:spPr>
        <a:xfrm flipV="1">
          <a:off x="2019300" y="1065439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125549</xdr:rowOff>
    </xdr:from>
    <xdr:to>
      <xdr:col>6</xdr:col>
      <xdr:colOff>38100</xdr:colOff>
      <xdr:row>62</xdr:row>
      <xdr:rowOff>55699</xdr:rowOff>
    </xdr:to>
    <xdr:sp macro="" textlink="">
      <xdr:nvSpPr>
        <xdr:cNvPr id="197" name="楕円 196">
          <a:extLst>
            <a:ext uri="{FF2B5EF4-FFF2-40B4-BE49-F238E27FC236}">
              <a16:creationId xmlns:a16="http://schemas.microsoft.com/office/drawing/2014/main" id="{6E883E40-B04F-462F-BFFC-5B6316695749}"/>
            </a:ext>
          </a:extLst>
        </xdr:cNvPr>
        <xdr:cNvSpPr/>
      </xdr:nvSpPr>
      <xdr:spPr>
        <a:xfrm>
          <a:off x="1079500" y="105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4899</xdr:rowOff>
    </xdr:from>
    <xdr:to>
      <xdr:col>10</xdr:col>
      <xdr:colOff>114300</xdr:colOff>
      <xdr:row>62</xdr:row>
      <xdr:rowOff>26126</xdr:rowOff>
    </xdr:to>
    <xdr:cxnSp macro="">
      <xdr:nvCxnSpPr>
        <xdr:cNvPr id="198" name="直線コネクタ 197">
          <a:extLst>
            <a:ext uri="{FF2B5EF4-FFF2-40B4-BE49-F238E27FC236}">
              <a16:creationId xmlns:a16="http://schemas.microsoft.com/office/drawing/2014/main" id="{9C79CACC-4AE4-452D-A211-D1BC324568EB}"/>
            </a:ext>
          </a:extLst>
        </xdr:cNvPr>
        <xdr:cNvCxnSpPr/>
      </xdr:nvCxnSpPr>
      <xdr:spPr>
        <a:xfrm>
          <a:off x="1130300" y="1063479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49365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5E0784F6-0A97-4186-86F4-975249E6581E}"/>
            </a:ext>
          </a:extLst>
        </xdr:cNvPr>
        <xdr:cNvSpPr txBox="1"/>
      </xdr:nvSpPr>
      <xdr:spPr>
        <a:xfrm>
          <a:off x="3582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CA65A687-132F-4495-88E5-4E7B462F1EDA}"/>
            </a:ext>
          </a:extLst>
        </xdr:cNvPr>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82FF72A2-4162-4386-B323-E1F0DE03F479}"/>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E73168E-423A-4A1D-8C0D-3F1B1C432A57}"/>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72951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9BC989E-0089-4B63-899D-3CBECEC9949C}"/>
            </a:ext>
          </a:extLst>
        </xdr:cNvPr>
        <xdr:cNvSpPr txBox="1"/>
      </xdr:nvSpPr>
      <xdr:spPr>
        <a:xfrm>
          <a:off x="35820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66420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E7F025BF-9D2B-4839-B8B2-32570D644BAB}"/>
            </a:ext>
          </a:extLst>
        </xdr:cNvPr>
        <xdr:cNvSpPr txBox="1"/>
      </xdr:nvSpPr>
      <xdr:spPr>
        <a:xfrm>
          <a:off x="27057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68053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0B56049-E4D6-453A-8E36-311622ED7E5A}"/>
            </a:ext>
          </a:extLst>
        </xdr:cNvPr>
        <xdr:cNvSpPr txBox="1"/>
      </xdr:nvSpPr>
      <xdr:spPr>
        <a:xfrm>
          <a:off x="18167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46826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8F07905A-E306-45BF-AD1F-4EAC844E1C35}"/>
            </a:ext>
          </a:extLst>
        </xdr:cNvPr>
        <xdr:cNvSpPr txBox="1"/>
      </xdr:nvSpPr>
      <xdr:spPr>
        <a:xfrm>
          <a:off x="927744"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50F3813-FCFF-4ECE-ACB4-484D4FBEBCD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0B58678-99F8-41C0-9B27-77D6EC843A1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C6719F4-59CA-4DEA-9200-AC841FE0A04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931C235-A73D-49A2-A24A-C6A876CC5D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C45BB2A-FD48-45EA-B4AC-E5689F3F8E3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A182040-BFC6-4412-A62E-12304A85B32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D85711D-3D5A-49F0-BF89-F7FBD06117E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C2A9EFB-24BB-4E69-A7AB-FB0C94D62FB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6165C3B-B96F-461D-A5E1-C39AA5E94DF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F9595B1-EE91-455C-949E-717BCB7CD74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DC877DD-C853-4F04-9205-B002D893023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1E379F9A-2488-406B-924B-9B180DDF576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45FCEC95-575B-4E41-B5AC-A6C8A4D8C16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53185392-ABEB-4866-AD2C-9739CCDDD6D2}"/>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E8FC0D59-1B75-4981-998D-90819BC68C3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7435B670-CA85-4FAC-815C-C9988EB3561D}"/>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141D154-A0EB-46D5-A063-2BD981A3F31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A75B5BB2-3E5D-4D6C-A1FC-6A43A4C69984}"/>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AA62D86-9855-495C-9063-DA701A0129C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767B1925-E94D-4986-99D3-DCEB1171F46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0400090-6838-4456-882F-0EF6E42DCB6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BA57C696-6FFA-4B06-966A-0DC8BC21490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C8FF66F2-E43A-494B-B29B-A0EB14C9224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A049FE8D-EEF9-4190-9387-2D28F9B44640}"/>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4654708E-3194-4B78-A531-8381AEAA7E71}"/>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0144D7C0-1CF5-47D4-873F-25B071353805}"/>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2EF4209-075D-4631-B608-7E6BA460CB82}"/>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FA8E5B6C-5CDF-442E-B2C0-8AFCED6248D6}"/>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CF0CE9C7-F834-42EB-BC46-7FD34B18EBB8}"/>
            </a:ext>
          </a:extLst>
        </xdr:cNvPr>
        <xdr:cNvSpPr txBox="1"/>
      </xdr:nvSpPr>
      <xdr:spPr>
        <a:xfrm>
          <a:off x="10515600" y="10645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E201C59B-5885-4140-9901-B72E9440D52C}"/>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DC37CED2-0E84-480E-AB99-F65089C44D36}"/>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11C94EAF-12A8-45B2-877A-8577F1A8C1F1}"/>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2FE38118-B665-4C3C-8E52-9EF8859623BD}"/>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4B92837B-BB77-4516-926A-BC4AFF3E4D05}"/>
            </a:ext>
          </a:extLst>
        </xdr:cNvPr>
        <xdr:cNvSpPr/>
      </xdr:nvSpPr>
      <xdr:spPr>
        <a:xfrm>
          <a:off x="6921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D23DA96-F4DD-4912-9C47-A622D6BCC0C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E963345-B432-4A84-9944-2FC206146EF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4EDEF2F-FEA4-4519-9BFE-CCBF7C1B894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D0E80D3-2260-4590-9365-239BCB5BD13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42101C4-DEF2-49B3-86A2-0B0224A633B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28144</xdr:rowOff>
    </xdr:from>
    <xdr:to>
      <xdr:col>55</xdr:col>
      <xdr:colOff>50800</xdr:colOff>
      <xdr:row>62</xdr:row>
      <xdr:rowOff>129744</xdr:rowOff>
    </xdr:to>
    <xdr:sp macro="" textlink="">
      <xdr:nvSpPr>
        <xdr:cNvPr id="246" name="楕円 245">
          <a:extLst>
            <a:ext uri="{FF2B5EF4-FFF2-40B4-BE49-F238E27FC236}">
              <a16:creationId xmlns:a16="http://schemas.microsoft.com/office/drawing/2014/main" id="{3EF0C6C5-6AFE-443C-BEE0-C9CD6FE9804E}"/>
            </a:ext>
          </a:extLst>
        </xdr:cNvPr>
        <xdr:cNvSpPr/>
      </xdr:nvSpPr>
      <xdr:spPr>
        <a:xfrm>
          <a:off x="10426700" y="1065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51021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ECE9B44F-3C9E-4BFB-A3F4-284EA813578C}"/>
            </a:ext>
          </a:extLst>
        </xdr:cNvPr>
        <xdr:cNvSpPr txBox="1"/>
      </xdr:nvSpPr>
      <xdr:spPr>
        <a:xfrm>
          <a:off x="10515600" y="1050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37791</xdr:rowOff>
    </xdr:from>
    <xdr:to>
      <xdr:col>50</xdr:col>
      <xdr:colOff>165100</xdr:colOff>
      <xdr:row>62</xdr:row>
      <xdr:rowOff>139391</xdr:rowOff>
    </xdr:to>
    <xdr:sp macro="" textlink="">
      <xdr:nvSpPr>
        <xdr:cNvPr id="248" name="楕円 247">
          <a:extLst>
            <a:ext uri="{FF2B5EF4-FFF2-40B4-BE49-F238E27FC236}">
              <a16:creationId xmlns:a16="http://schemas.microsoft.com/office/drawing/2014/main" id="{8E40AF44-4DEA-4012-B7F3-101DCC8B243B}"/>
            </a:ext>
          </a:extLst>
        </xdr:cNvPr>
        <xdr:cNvSpPr/>
      </xdr:nvSpPr>
      <xdr:spPr>
        <a:xfrm>
          <a:off x="9588500" y="1066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78944</xdr:rowOff>
    </xdr:from>
    <xdr:to>
      <xdr:col>55</xdr:col>
      <xdr:colOff>0</xdr:colOff>
      <xdr:row>62</xdr:row>
      <xdr:rowOff>88591</xdr:rowOff>
    </xdr:to>
    <xdr:cxnSp macro="">
      <xdr:nvCxnSpPr>
        <xdr:cNvPr id="249" name="直線コネクタ 248">
          <a:extLst>
            <a:ext uri="{FF2B5EF4-FFF2-40B4-BE49-F238E27FC236}">
              <a16:creationId xmlns:a16="http://schemas.microsoft.com/office/drawing/2014/main" id="{5877D572-DDA2-4A41-A88D-72A70843BA81}"/>
            </a:ext>
          </a:extLst>
        </xdr:cNvPr>
        <xdr:cNvCxnSpPr/>
      </xdr:nvCxnSpPr>
      <xdr:spPr>
        <a:xfrm flipV="1">
          <a:off x="9639300" y="10708844"/>
          <a:ext cx="8382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48720</xdr:rowOff>
    </xdr:from>
    <xdr:to>
      <xdr:col>46</xdr:col>
      <xdr:colOff>38100</xdr:colOff>
      <xdr:row>62</xdr:row>
      <xdr:rowOff>150320</xdr:rowOff>
    </xdr:to>
    <xdr:sp macro="" textlink="">
      <xdr:nvSpPr>
        <xdr:cNvPr id="250" name="楕円 249">
          <a:extLst>
            <a:ext uri="{FF2B5EF4-FFF2-40B4-BE49-F238E27FC236}">
              <a16:creationId xmlns:a16="http://schemas.microsoft.com/office/drawing/2014/main" id="{EAA96F68-2CA0-4BD3-8F49-9149DA692FDA}"/>
            </a:ext>
          </a:extLst>
        </xdr:cNvPr>
        <xdr:cNvSpPr/>
      </xdr:nvSpPr>
      <xdr:spPr>
        <a:xfrm>
          <a:off x="8699500" y="1067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88591</xdr:rowOff>
    </xdr:from>
    <xdr:to>
      <xdr:col>50</xdr:col>
      <xdr:colOff>114300</xdr:colOff>
      <xdr:row>62</xdr:row>
      <xdr:rowOff>99520</xdr:rowOff>
    </xdr:to>
    <xdr:cxnSp macro="">
      <xdr:nvCxnSpPr>
        <xdr:cNvPr id="251" name="直線コネクタ 250">
          <a:extLst>
            <a:ext uri="{FF2B5EF4-FFF2-40B4-BE49-F238E27FC236}">
              <a16:creationId xmlns:a16="http://schemas.microsoft.com/office/drawing/2014/main" id="{931E7600-48DB-4A68-B196-6F0AA3E5A6A6}"/>
            </a:ext>
          </a:extLst>
        </xdr:cNvPr>
        <xdr:cNvCxnSpPr/>
      </xdr:nvCxnSpPr>
      <xdr:spPr>
        <a:xfrm flipV="1">
          <a:off x="8750300" y="10718491"/>
          <a:ext cx="889000" cy="1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61565</xdr:rowOff>
    </xdr:from>
    <xdr:to>
      <xdr:col>41</xdr:col>
      <xdr:colOff>101600</xdr:colOff>
      <xdr:row>62</xdr:row>
      <xdr:rowOff>163165</xdr:rowOff>
    </xdr:to>
    <xdr:sp macro="" textlink="">
      <xdr:nvSpPr>
        <xdr:cNvPr id="252" name="楕円 251">
          <a:extLst>
            <a:ext uri="{FF2B5EF4-FFF2-40B4-BE49-F238E27FC236}">
              <a16:creationId xmlns:a16="http://schemas.microsoft.com/office/drawing/2014/main" id="{53025CDA-F9A6-4745-8E08-7B17B92EC708}"/>
            </a:ext>
          </a:extLst>
        </xdr:cNvPr>
        <xdr:cNvSpPr/>
      </xdr:nvSpPr>
      <xdr:spPr>
        <a:xfrm>
          <a:off x="7810500" y="1069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99520</xdr:rowOff>
    </xdr:from>
    <xdr:to>
      <xdr:col>45</xdr:col>
      <xdr:colOff>177800</xdr:colOff>
      <xdr:row>62</xdr:row>
      <xdr:rowOff>112365</xdr:rowOff>
    </xdr:to>
    <xdr:cxnSp macro="">
      <xdr:nvCxnSpPr>
        <xdr:cNvPr id="253" name="直線コネクタ 252">
          <a:extLst>
            <a:ext uri="{FF2B5EF4-FFF2-40B4-BE49-F238E27FC236}">
              <a16:creationId xmlns:a16="http://schemas.microsoft.com/office/drawing/2014/main" id="{E1C6046E-1B5F-4EE8-AF02-9BC9656EEC5F}"/>
            </a:ext>
          </a:extLst>
        </xdr:cNvPr>
        <xdr:cNvCxnSpPr/>
      </xdr:nvCxnSpPr>
      <xdr:spPr>
        <a:xfrm flipV="1">
          <a:off x="7861300" y="10729420"/>
          <a:ext cx="889000" cy="1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68789</xdr:rowOff>
    </xdr:from>
    <xdr:to>
      <xdr:col>36</xdr:col>
      <xdr:colOff>165100</xdr:colOff>
      <xdr:row>62</xdr:row>
      <xdr:rowOff>170389</xdr:rowOff>
    </xdr:to>
    <xdr:sp macro="" textlink="">
      <xdr:nvSpPr>
        <xdr:cNvPr id="254" name="楕円 253">
          <a:extLst>
            <a:ext uri="{FF2B5EF4-FFF2-40B4-BE49-F238E27FC236}">
              <a16:creationId xmlns:a16="http://schemas.microsoft.com/office/drawing/2014/main" id="{E16BA0F5-1A21-4D2F-87E8-776E588BBC0F}"/>
            </a:ext>
          </a:extLst>
        </xdr:cNvPr>
        <xdr:cNvSpPr/>
      </xdr:nvSpPr>
      <xdr:spPr>
        <a:xfrm>
          <a:off x="6921500" y="1069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112365</xdr:rowOff>
    </xdr:from>
    <xdr:to>
      <xdr:col>41</xdr:col>
      <xdr:colOff>50800</xdr:colOff>
      <xdr:row>62</xdr:row>
      <xdr:rowOff>119589</xdr:rowOff>
    </xdr:to>
    <xdr:cxnSp macro="">
      <xdr:nvCxnSpPr>
        <xdr:cNvPr id="255" name="直線コネクタ 254">
          <a:extLst>
            <a:ext uri="{FF2B5EF4-FFF2-40B4-BE49-F238E27FC236}">
              <a16:creationId xmlns:a16="http://schemas.microsoft.com/office/drawing/2014/main" id="{47302D66-C025-46FD-93B2-2FB1308B587A}"/>
            </a:ext>
          </a:extLst>
        </xdr:cNvPr>
        <xdr:cNvCxnSpPr/>
      </xdr:nvCxnSpPr>
      <xdr:spPr>
        <a:xfrm flipV="1">
          <a:off x="6972300" y="10742265"/>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141786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FDD412A-14E3-4675-B553-2E3B7FE1273E}"/>
            </a:ext>
          </a:extLst>
        </xdr:cNvPr>
        <xdr:cNvSpPr txBox="1"/>
      </xdr:nvSpPr>
      <xdr:spPr>
        <a:xfrm>
          <a:off x="9327095" y="1077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153112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AE61340A-6B71-46C9-A117-0EB149F84E04}"/>
            </a:ext>
          </a:extLst>
        </xdr:cNvPr>
        <xdr:cNvSpPr txBox="1"/>
      </xdr:nvSpPr>
      <xdr:spPr>
        <a:xfrm>
          <a:off x="8450795" y="1078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67E60DE7-F705-46CB-85BC-8BC294CD7A04}"/>
            </a:ext>
          </a:extLst>
        </xdr:cNvPr>
        <xdr:cNvSpPr txBox="1"/>
      </xdr:nvSpPr>
      <xdr:spPr>
        <a:xfrm>
          <a:off x="7561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C614F3D-2949-4DED-90B0-65E0066AABAC}"/>
            </a:ext>
          </a:extLst>
        </xdr:cNvPr>
        <xdr:cNvSpPr txBox="1"/>
      </xdr:nvSpPr>
      <xdr:spPr>
        <a:xfrm>
          <a:off x="6672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155918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83235BF7-F1EF-4733-BE23-D5C534E61AB2}"/>
            </a:ext>
          </a:extLst>
        </xdr:cNvPr>
        <xdr:cNvSpPr txBox="1"/>
      </xdr:nvSpPr>
      <xdr:spPr>
        <a:xfrm>
          <a:off x="9327095" y="1044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166847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BE6A075E-7E87-4049-9E55-C8A0D6C20986}"/>
            </a:ext>
          </a:extLst>
        </xdr:cNvPr>
        <xdr:cNvSpPr txBox="1"/>
      </xdr:nvSpPr>
      <xdr:spPr>
        <a:xfrm>
          <a:off x="8450795" y="1045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154292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7E15B255-7274-4450-B266-78B0CFBB659D}"/>
            </a:ext>
          </a:extLst>
        </xdr:cNvPr>
        <xdr:cNvSpPr txBox="1"/>
      </xdr:nvSpPr>
      <xdr:spPr>
        <a:xfrm>
          <a:off x="7561795" y="1078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161516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F332FB9E-CDA1-4FF6-A90E-0693C9AE4139}"/>
            </a:ext>
          </a:extLst>
        </xdr:cNvPr>
        <xdr:cNvSpPr txBox="1"/>
      </xdr:nvSpPr>
      <xdr:spPr>
        <a:xfrm>
          <a:off x="6672795" y="1079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82F8039-6341-4615-9CA4-D7EFE7038D0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79DFB63-7E28-4A51-BDB8-956E7C215B9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C1D84DD-4B6E-4A77-B3DB-514271D493A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CDDBFDB-D31F-4230-8798-66B0B3B8800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FE1DBF3-06C5-4F1C-8763-D0733C41C52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6BB14A8-4B03-4816-BA34-031BCBC62B4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8E576E5-B25D-4790-9C54-D7395DB344C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3CD1F8D-9636-4C31-B550-F4DC5723E50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E170E289-4F69-45E6-B6B8-05E3D1F6FFF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B2EEA20-2EBE-4FFF-AAEB-00FD3207FFF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4B2BDD2-750D-4E2E-BD66-016DD2F973B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5763294A-4AA9-42EA-80E5-0805FD6EE78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C0E1F2F2-7AB6-4138-8C65-2A5001F1473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3345390-F353-44FB-915F-A356B9E126F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7CCF7413-07FA-4A28-882C-D4FD88D48D1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FB6A42FB-F2C5-49A3-98C2-ABF2766C358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A7054977-DBE0-431E-9DF6-3910A76863E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AB1706F6-E245-4340-9FBB-9F7C06B4CF5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BAF0A46C-F601-4FFD-A122-5C1F3BC8C06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F822E989-F8DB-4049-BDCB-FBD2EF825F2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A074FA04-7C54-4AB3-8AA5-F9F71B3906E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D672C5F-17B6-4D3B-97B6-7035DD5B0A5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829155FA-02EA-41F6-A5B3-6A23C3FC10E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8CADAEF-9FD4-401B-9058-946D314CD0A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C8A3961E-26F5-4A06-8548-4076233800F3}"/>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E06579C3-C9C8-48D5-978D-838902374F6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D800654B-12CF-4F96-B8EB-CB89394327E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D739535-26F2-40E5-B171-DCC2B5C5C582}"/>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83A35BF7-04D5-4E3F-9A14-303BCAD94D8A}"/>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112413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AB859E8A-7F98-48ED-89B5-6ED49E33C066}"/>
            </a:ext>
          </a:extLst>
        </xdr:cNvPr>
        <xdr:cNvSpPr txBox="1"/>
      </xdr:nvSpPr>
      <xdr:spPr>
        <a:xfrm>
          <a:off x="4673600" y="14171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85882C15-79E3-41D0-9EAF-FBB25B5C3D10}"/>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3817CA62-1DAE-4C66-9860-AA8AE02FC000}"/>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B91A016A-7730-4585-A1E9-4DB012D7CCB3}"/>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AABD2098-14A6-45DE-8960-5203A36AD7C5}"/>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7D5B8D0F-8896-4502-9FC8-946A00DA75B3}"/>
            </a:ext>
          </a:extLst>
        </xdr:cNvPr>
        <xdr:cNvSpPr/>
      </xdr:nvSpPr>
      <xdr:spPr>
        <a:xfrm>
          <a:off x="1079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2636F54-4831-4AAE-8EB6-CD20551010E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61750FB-1F19-4FE0-85BC-71B7FE38DB3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F0BCFD9-4408-4395-A621-ACC2627B4C0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1D3F180-E81D-4C6F-9943-2ED4EAE0A7C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C78ED31-4A31-4A63-B583-D788858808D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304" name="楕円 303">
          <a:extLst>
            <a:ext uri="{FF2B5EF4-FFF2-40B4-BE49-F238E27FC236}">
              <a16:creationId xmlns:a16="http://schemas.microsoft.com/office/drawing/2014/main" id="{A866A955-F42B-4DB7-AF19-31A368D186E9}"/>
            </a:ext>
          </a:extLst>
        </xdr:cNvPr>
        <xdr:cNvSpPr/>
      </xdr:nvSpPr>
      <xdr:spPr>
        <a:xfrm>
          <a:off x="45847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99713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569AF41C-A623-4F01-AA00-8FE97FDBC9B9}"/>
            </a:ext>
          </a:extLst>
        </xdr:cNvPr>
        <xdr:cNvSpPr txBox="1"/>
      </xdr:nvSpPr>
      <xdr:spPr>
        <a:xfrm>
          <a:off x="4673600" y="1398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25400</xdr:rowOff>
    </xdr:from>
    <xdr:to>
      <xdr:col>20</xdr:col>
      <xdr:colOff>38100</xdr:colOff>
      <xdr:row>82</xdr:row>
      <xdr:rowOff>127000</xdr:rowOff>
    </xdr:to>
    <xdr:sp macro="" textlink="">
      <xdr:nvSpPr>
        <xdr:cNvPr id="306" name="楕円 305">
          <a:extLst>
            <a:ext uri="{FF2B5EF4-FFF2-40B4-BE49-F238E27FC236}">
              <a16:creationId xmlns:a16="http://schemas.microsoft.com/office/drawing/2014/main" id="{7AB5DF82-BCAF-4D0E-A4BC-D5B5FBF5FB52}"/>
            </a:ext>
          </a:extLst>
        </xdr:cNvPr>
        <xdr:cNvSpPr/>
      </xdr:nvSpPr>
      <xdr:spPr>
        <a:xfrm>
          <a:off x="3746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76200</xdr:rowOff>
    </xdr:from>
    <xdr:to>
      <xdr:col>24</xdr:col>
      <xdr:colOff>63500</xdr:colOff>
      <xdr:row>82</xdr:row>
      <xdr:rowOff>127636</xdr:rowOff>
    </xdr:to>
    <xdr:cxnSp macro="">
      <xdr:nvCxnSpPr>
        <xdr:cNvPr id="307" name="直線コネクタ 306">
          <a:extLst>
            <a:ext uri="{FF2B5EF4-FFF2-40B4-BE49-F238E27FC236}">
              <a16:creationId xmlns:a16="http://schemas.microsoft.com/office/drawing/2014/main" id="{441A31A2-94BF-48ED-B8C8-DB1FB9813772}"/>
            </a:ext>
          </a:extLst>
        </xdr:cNvPr>
        <xdr:cNvCxnSpPr/>
      </xdr:nvCxnSpPr>
      <xdr:spPr>
        <a:xfrm>
          <a:off x="3797300" y="14135100"/>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153036</xdr:rowOff>
    </xdr:from>
    <xdr:to>
      <xdr:col>15</xdr:col>
      <xdr:colOff>101600</xdr:colOff>
      <xdr:row>82</xdr:row>
      <xdr:rowOff>83186</xdr:rowOff>
    </xdr:to>
    <xdr:sp macro="" textlink="">
      <xdr:nvSpPr>
        <xdr:cNvPr id="308" name="楕円 307">
          <a:extLst>
            <a:ext uri="{FF2B5EF4-FFF2-40B4-BE49-F238E27FC236}">
              <a16:creationId xmlns:a16="http://schemas.microsoft.com/office/drawing/2014/main" id="{727CD519-1562-4164-AA1E-7CB39759ECE3}"/>
            </a:ext>
          </a:extLst>
        </xdr:cNvPr>
        <xdr:cNvSpPr/>
      </xdr:nvSpPr>
      <xdr:spPr>
        <a:xfrm>
          <a:off x="2857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32386</xdr:rowOff>
    </xdr:from>
    <xdr:to>
      <xdr:col>19</xdr:col>
      <xdr:colOff>177800</xdr:colOff>
      <xdr:row>82</xdr:row>
      <xdr:rowOff>76200</xdr:rowOff>
    </xdr:to>
    <xdr:cxnSp macro="">
      <xdr:nvCxnSpPr>
        <xdr:cNvPr id="309" name="直線コネクタ 308">
          <a:extLst>
            <a:ext uri="{FF2B5EF4-FFF2-40B4-BE49-F238E27FC236}">
              <a16:creationId xmlns:a16="http://schemas.microsoft.com/office/drawing/2014/main" id="{924053EC-5384-4617-98C3-837B4E0DA766}"/>
            </a:ext>
          </a:extLst>
        </xdr:cNvPr>
        <xdr:cNvCxnSpPr/>
      </xdr:nvCxnSpPr>
      <xdr:spPr>
        <a:xfrm>
          <a:off x="2908300" y="140912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95886</xdr:rowOff>
    </xdr:from>
    <xdr:to>
      <xdr:col>10</xdr:col>
      <xdr:colOff>165100</xdr:colOff>
      <xdr:row>82</xdr:row>
      <xdr:rowOff>26036</xdr:rowOff>
    </xdr:to>
    <xdr:sp macro="" textlink="">
      <xdr:nvSpPr>
        <xdr:cNvPr id="310" name="楕円 309">
          <a:extLst>
            <a:ext uri="{FF2B5EF4-FFF2-40B4-BE49-F238E27FC236}">
              <a16:creationId xmlns:a16="http://schemas.microsoft.com/office/drawing/2014/main" id="{E7D3952F-D639-4522-97D0-1729496B2466}"/>
            </a:ext>
          </a:extLst>
        </xdr:cNvPr>
        <xdr:cNvSpPr/>
      </xdr:nvSpPr>
      <xdr:spPr>
        <a:xfrm>
          <a:off x="1968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146686</xdr:rowOff>
    </xdr:from>
    <xdr:to>
      <xdr:col>15</xdr:col>
      <xdr:colOff>50800</xdr:colOff>
      <xdr:row>82</xdr:row>
      <xdr:rowOff>32386</xdr:rowOff>
    </xdr:to>
    <xdr:cxnSp macro="">
      <xdr:nvCxnSpPr>
        <xdr:cNvPr id="311" name="直線コネクタ 310">
          <a:extLst>
            <a:ext uri="{FF2B5EF4-FFF2-40B4-BE49-F238E27FC236}">
              <a16:creationId xmlns:a16="http://schemas.microsoft.com/office/drawing/2014/main" id="{9B1C632D-419F-426E-9F74-608CC044D654}"/>
            </a:ext>
          </a:extLst>
        </xdr:cNvPr>
        <xdr:cNvCxnSpPr/>
      </xdr:nvCxnSpPr>
      <xdr:spPr>
        <a:xfrm>
          <a:off x="2019300" y="1403413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42545</xdr:rowOff>
    </xdr:from>
    <xdr:to>
      <xdr:col>6</xdr:col>
      <xdr:colOff>38100</xdr:colOff>
      <xdr:row>81</xdr:row>
      <xdr:rowOff>144145</xdr:rowOff>
    </xdr:to>
    <xdr:sp macro="" textlink="">
      <xdr:nvSpPr>
        <xdr:cNvPr id="312" name="楕円 311">
          <a:extLst>
            <a:ext uri="{FF2B5EF4-FFF2-40B4-BE49-F238E27FC236}">
              <a16:creationId xmlns:a16="http://schemas.microsoft.com/office/drawing/2014/main" id="{C84F05F4-C878-4321-8D5A-DDC12E612A53}"/>
            </a:ext>
          </a:extLst>
        </xdr:cNvPr>
        <xdr:cNvSpPr/>
      </xdr:nvSpPr>
      <xdr:spPr>
        <a:xfrm>
          <a:off x="1079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93345</xdr:rowOff>
    </xdr:from>
    <xdr:to>
      <xdr:col>10</xdr:col>
      <xdr:colOff>114300</xdr:colOff>
      <xdr:row>81</xdr:row>
      <xdr:rowOff>146686</xdr:rowOff>
    </xdr:to>
    <xdr:cxnSp macro="">
      <xdr:nvCxnSpPr>
        <xdr:cNvPr id="313" name="直線コネクタ 312">
          <a:extLst>
            <a:ext uri="{FF2B5EF4-FFF2-40B4-BE49-F238E27FC236}">
              <a16:creationId xmlns:a16="http://schemas.microsoft.com/office/drawing/2014/main" id="{D1BEE302-AC68-4CAD-B420-4117F444CA79}"/>
            </a:ext>
          </a:extLst>
        </xdr:cNvPr>
        <xdr:cNvCxnSpPr/>
      </xdr:nvCxnSpPr>
      <xdr:spPr>
        <a:xfrm>
          <a:off x="1130300" y="13980795"/>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314" name="n_1aveValue【公営住宅】&#10;有形固定資産減価償却率">
          <a:extLst>
            <a:ext uri="{FF2B5EF4-FFF2-40B4-BE49-F238E27FC236}">
              <a16:creationId xmlns:a16="http://schemas.microsoft.com/office/drawing/2014/main" id="{E6A8096D-C7C7-47DD-A5CF-451B6FF8C9D0}"/>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315" name="n_2aveValue【公営住宅】&#10;有形固定資産減価償却率">
          <a:extLst>
            <a:ext uri="{FF2B5EF4-FFF2-40B4-BE49-F238E27FC236}">
              <a16:creationId xmlns:a16="http://schemas.microsoft.com/office/drawing/2014/main" id="{637F465B-1A06-474E-AD6D-532201D91723}"/>
            </a:ext>
          </a:extLst>
        </xdr:cNvPr>
        <xdr:cNvSpPr txBox="1"/>
      </xdr:nvSpPr>
      <xdr:spPr>
        <a:xfrm>
          <a:off x="2705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169563</xdr:rowOff>
    </xdr:from>
    <xdr:ext cx="405111" cy="259045"/>
    <xdr:sp macro="" textlink="">
      <xdr:nvSpPr>
        <xdr:cNvPr id="316" name="n_3aveValue【公営住宅】&#10;有形固定資産減価償却率">
          <a:extLst>
            <a:ext uri="{FF2B5EF4-FFF2-40B4-BE49-F238E27FC236}">
              <a16:creationId xmlns:a16="http://schemas.microsoft.com/office/drawing/2014/main" id="{97BF7DBA-9998-40C3-BC77-8C7D50439C94}"/>
            </a:ext>
          </a:extLst>
        </xdr:cNvPr>
        <xdr:cNvSpPr txBox="1"/>
      </xdr:nvSpPr>
      <xdr:spPr>
        <a:xfrm>
          <a:off x="1816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165752</xdr:rowOff>
    </xdr:from>
    <xdr:ext cx="405111" cy="259045"/>
    <xdr:sp macro="" textlink="">
      <xdr:nvSpPr>
        <xdr:cNvPr id="317" name="n_4aveValue【公営住宅】&#10;有形固定資産減価償却率">
          <a:extLst>
            <a:ext uri="{FF2B5EF4-FFF2-40B4-BE49-F238E27FC236}">
              <a16:creationId xmlns:a16="http://schemas.microsoft.com/office/drawing/2014/main" id="{510CFFAE-F1C7-45DD-8369-8860522CBFC4}"/>
            </a:ext>
          </a:extLst>
        </xdr:cNvPr>
        <xdr:cNvSpPr txBox="1"/>
      </xdr:nvSpPr>
      <xdr:spPr>
        <a:xfrm>
          <a:off x="927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143527</xdr:rowOff>
    </xdr:from>
    <xdr:ext cx="405111" cy="259045"/>
    <xdr:sp macro="" textlink="">
      <xdr:nvSpPr>
        <xdr:cNvPr id="318" name="n_1mainValue【公営住宅】&#10;有形固定資産減価償却率">
          <a:extLst>
            <a:ext uri="{FF2B5EF4-FFF2-40B4-BE49-F238E27FC236}">
              <a16:creationId xmlns:a16="http://schemas.microsoft.com/office/drawing/2014/main" id="{A494C125-9B4E-4E69-A930-933BED55B85D}"/>
            </a:ext>
          </a:extLst>
        </xdr:cNvPr>
        <xdr:cNvSpPr txBox="1"/>
      </xdr:nvSpPr>
      <xdr:spPr>
        <a:xfrm>
          <a:off x="35820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99713</xdr:rowOff>
    </xdr:from>
    <xdr:ext cx="405111" cy="259045"/>
    <xdr:sp macro="" textlink="">
      <xdr:nvSpPr>
        <xdr:cNvPr id="319" name="n_2mainValue【公営住宅】&#10;有形固定資産減価償却率">
          <a:extLst>
            <a:ext uri="{FF2B5EF4-FFF2-40B4-BE49-F238E27FC236}">
              <a16:creationId xmlns:a16="http://schemas.microsoft.com/office/drawing/2014/main" id="{894CCD38-1754-4BD4-B1A6-98E8C43DD04A}"/>
            </a:ext>
          </a:extLst>
        </xdr:cNvPr>
        <xdr:cNvSpPr txBox="1"/>
      </xdr:nvSpPr>
      <xdr:spPr>
        <a:xfrm>
          <a:off x="2705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42563</xdr:rowOff>
    </xdr:from>
    <xdr:ext cx="405111" cy="259045"/>
    <xdr:sp macro="" textlink="">
      <xdr:nvSpPr>
        <xdr:cNvPr id="320" name="n_3mainValue【公営住宅】&#10;有形固定資産減価償却率">
          <a:extLst>
            <a:ext uri="{FF2B5EF4-FFF2-40B4-BE49-F238E27FC236}">
              <a16:creationId xmlns:a16="http://schemas.microsoft.com/office/drawing/2014/main" id="{9149B082-F2FC-44AC-8F72-F58CF5752C19}"/>
            </a:ext>
          </a:extLst>
        </xdr:cNvPr>
        <xdr:cNvSpPr txBox="1"/>
      </xdr:nvSpPr>
      <xdr:spPr>
        <a:xfrm>
          <a:off x="1816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160672</xdr:rowOff>
    </xdr:from>
    <xdr:ext cx="405111" cy="259045"/>
    <xdr:sp macro="" textlink="">
      <xdr:nvSpPr>
        <xdr:cNvPr id="321" name="n_4mainValue【公営住宅】&#10;有形固定資産減価償却率">
          <a:extLst>
            <a:ext uri="{FF2B5EF4-FFF2-40B4-BE49-F238E27FC236}">
              <a16:creationId xmlns:a16="http://schemas.microsoft.com/office/drawing/2014/main" id="{5F07D1E9-8B9F-4535-8884-CFC81093D198}"/>
            </a:ext>
          </a:extLst>
        </xdr:cNvPr>
        <xdr:cNvSpPr txBox="1"/>
      </xdr:nvSpPr>
      <xdr:spPr>
        <a:xfrm>
          <a:off x="927744"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7F1B2224-49BE-4D5B-B558-F54CE341579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982C39A5-DF6A-40A8-8241-3C705282103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5268D5D-EEB0-42CA-B856-75B36813865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37E3517-3261-42EC-BA70-D4AAD57422A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AC1E6F6-E150-4EF8-8F17-61D3BF37B4E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A324FF68-4E4B-4412-BE86-4F482DE7FE4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58D097E-B98B-4954-9D44-5461B3B1280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5B0E1A79-3979-4255-B3B8-AD91254A5BA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A7D4DF7-40A7-4FED-929B-60635DE8C67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8AC5E46-1BA5-46E4-812D-4C305D23A78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2009A808-F6BD-4C19-AE45-E08E1763BE8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807A3669-69F3-413C-814A-059F85C1B06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849891E3-FED3-4019-A5D6-60FF2FF8E6B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A15C0362-2181-424C-B1BD-751393596C0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60B808DE-ADFF-4110-BE26-3911E48ED7E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304BC1F4-ACB1-46BD-B716-0345E12396C2}"/>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B3041EDB-814B-47D5-A18E-76906A702C0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F84E99D3-5093-4EB8-B0EB-AB07C1464A5A}"/>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FAEF9CD7-221C-4BB2-B4FC-CA1475F9190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5517A0C2-9FA6-4CB2-AAF4-0806748187C4}"/>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D6AB3479-DD1C-4240-B257-1BBE37B365A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27AD9AD2-3007-4FDD-AC64-D65B4A5B838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EB7FDED6-BAB1-41BC-B5B8-842C3B52672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42E0D113-605D-4DE3-9F07-9AFA6A551575}"/>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6870B89E-D7FB-40C2-A62A-07760375F2D9}"/>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EC085F8E-6306-4414-B971-3ED3543F5C03}"/>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3459FEE3-538C-4D92-A263-6EEC5A7EDCD8}"/>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7B26B687-2372-49F2-88D9-E0DBD369FEBD}"/>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EF7DAFAC-A74F-41F0-9E48-265A73B5C4AD}"/>
            </a:ext>
          </a:extLst>
        </xdr:cNvPr>
        <xdr:cNvSpPr txBox="1"/>
      </xdr:nvSpPr>
      <xdr:spPr>
        <a:xfrm>
          <a:off x="10515600" y="1440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E6C95BD1-EA55-4A9C-B7A4-1D55D6C8B505}"/>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5097330C-6CA0-409F-835B-3A3A50C29374}"/>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2EBE56F9-F584-4EC2-A390-48B322851395}"/>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5D3466BA-0137-46B8-ABE6-7C43DB82E153}"/>
            </a:ext>
          </a:extLst>
        </xdr:cNvPr>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a:extLst>
            <a:ext uri="{FF2B5EF4-FFF2-40B4-BE49-F238E27FC236}">
              <a16:creationId xmlns:a16="http://schemas.microsoft.com/office/drawing/2014/main" id="{2655D6B1-EE9A-4375-BBFE-2AA3D4B856B7}"/>
            </a:ext>
          </a:extLst>
        </xdr:cNvPr>
        <xdr:cNvSpPr/>
      </xdr:nvSpPr>
      <xdr:spPr>
        <a:xfrm>
          <a:off x="6921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95F51EB-384B-422B-ACCF-B5A7F17CF5F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8ABC51C-8CD9-4371-B627-2CC0BA9B0DC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025AE89-5951-49E3-B662-1018C12FAAE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3B8DCB3-A8B4-420C-89D9-0E0B4AA2FDF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232AD67-8A58-4D33-9D15-72875944894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88112</xdr:rowOff>
    </xdr:from>
    <xdr:to>
      <xdr:col>55</xdr:col>
      <xdr:colOff>50800</xdr:colOff>
      <xdr:row>86</xdr:row>
      <xdr:rowOff>18262</xdr:rowOff>
    </xdr:to>
    <xdr:sp macro="" textlink="">
      <xdr:nvSpPr>
        <xdr:cNvPr id="361" name="楕円 360">
          <a:extLst>
            <a:ext uri="{FF2B5EF4-FFF2-40B4-BE49-F238E27FC236}">
              <a16:creationId xmlns:a16="http://schemas.microsoft.com/office/drawing/2014/main" id="{39B0889C-8CF9-427C-AE19-C9C22A8C546F}"/>
            </a:ext>
          </a:extLst>
        </xdr:cNvPr>
        <xdr:cNvSpPr/>
      </xdr:nvSpPr>
      <xdr:spPr>
        <a:xfrm>
          <a:off x="10426700" y="1466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66539</xdr:rowOff>
    </xdr:from>
    <xdr:ext cx="469744" cy="259045"/>
    <xdr:sp macro="" textlink="">
      <xdr:nvSpPr>
        <xdr:cNvPr id="362" name="【公営住宅】&#10;一人当たり面積該当値テキスト">
          <a:extLst>
            <a:ext uri="{FF2B5EF4-FFF2-40B4-BE49-F238E27FC236}">
              <a16:creationId xmlns:a16="http://schemas.microsoft.com/office/drawing/2014/main" id="{472E45CB-C249-416B-96B8-41051BC6C9C9}"/>
            </a:ext>
          </a:extLst>
        </xdr:cNvPr>
        <xdr:cNvSpPr txBox="1"/>
      </xdr:nvSpPr>
      <xdr:spPr>
        <a:xfrm>
          <a:off x="10515600" y="1463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91008</xdr:rowOff>
    </xdr:from>
    <xdr:to>
      <xdr:col>50</xdr:col>
      <xdr:colOff>165100</xdr:colOff>
      <xdr:row>86</xdr:row>
      <xdr:rowOff>21158</xdr:rowOff>
    </xdr:to>
    <xdr:sp macro="" textlink="">
      <xdr:nvSpPr>
        <xdr:cNvPr id="363" name="楕円 362">
          <a:extLst>
            <a:ext uri="{FF2B5EF4-FFF2-40B4-BE49-F238E27FC236}">
              <a16:creationId xmlns:a16="http://schemas.microsoft.com/office/drawing/2014/main" id="{956396C3-62D7-40AB-A086-AF9DA036DBD5}"/>
            </a:ext>
          </a:extLst>
        </xdr:cNvPr>
        <xdr:cNvSpPr/>
      </xdr:nvSpPr>
      <xdr:spPr>
        <a:xfrm>
          <a:off x="9588500" y="1466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138912</xdr:rowOff>
    </xdr:from>
    <xdr:to>
      <xdr:col>55</xdr:col>
      <xdr:colOff>0</xdr:colOff>
      <xdr:row>85</xdr:row>
      <xdr:rowOff>141808</xdr:rowOff>
    </xdr:to>
    <xdr:cxnSp macro="">
      <xdr:nvCxnSpPr>
        <xdr:cNvPr id="364" name="直線コネクタ 363">
          <a:extLst>
            <a:ext uri="{FF2B5EF4-FFF2-40B4-BE49-F238E27FC236}">
              <a16:creationId xmlns:a16="http://schemas.microsoft.com/office/drawing/2014/main" id="{44AE9A8A-FE08-44F4-BBD2-6450AD53B243}"/>
            </a:ext>
          </a:extLst>
        </xdr:cNvPr>
        <xdr:cNvCxnSpPr/>
      </xdr:nvCxnSpPr>
      <xdr:spPr>
        <a:xfrm flipV="1">
          <a:off x="9639300" y="14712162"/>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93523</xdr:rowOff>
    </xdr:from>
    <xdr:to>
      <xdr:col>46</xdr:col>
      <xdr:colOff>38100</xdr:colOff>
      <xdr:row>86</xdr:row>
      <xdr:rowOff>23673</xdr:rowOff>
    </xdr:to>
    <xdr:sp macro="" textlink="">
      <xdr:nvSpPr>
        <xdr:cNvPr id="365" name="楕円 364">
          <a:extLst>
            <a:ext uri="{FF2B5EF4-FFF2-40B4-BE49-F238E27FC236}">
              <a16:creationId xmlns:a16="http://schemas.microsoft.com/office/drawing/2014/main" id="{EC3475F5-AD26-4BE1-8518-839827EC9CA8}"/>
            </a:ext>
          </a:extLst>
        </xdr:cNvPr>
        <xdr:cNvSpPr/>
      </xdr:nvSpPr>
      <xdr:spPr>
        <a:xfrm>
          <a:off x="8699500" y="1466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141808</xdr:rowOff>
    </xdr:from>
    <xdr:to>
      <xdr:col>50</xdr:col>
      <xdr:colOff>114300</xdr:colOff>
      <xdr:row>85</xdr:row>
      <xdr:rowOff>144323</xdr:rowOff>
    </xdr:to>
    <xdr:cxnSp macro="">
      <xdr:nvCxnSpPr>
        <xdr:cNvPr id="366" name="直線コネクタ 365">
          <a:extLst>
            <a:ext uri="{FF2B5EF4-FFF2-40B4-BE49-F238E27FC236}">
              <a16:creationId xmlns:a16="http://schemas.microsoft.com/office/drawing/2014/main" id="{C7DE82AD-7765-4E70-9837-07783532FCC7}"/>
            </a:ext>
          </a:extLst>
        </xdr:cNvPr>
        <xdr:cNvCxnSpPr/>
      </xdr:nvCxnSpPr>
      <xdr:spPr>
        <a:xfrm flipV="1">
          <a:off x="8750300" y="14715058"/>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99771</xdr:rowOff>
    </xdr:from>
    <xdr:to>
      <xdr:col>41</xdr:col>
      <xdr:colOff>101600</xdr:colOff>
      <xdr:row>86</xdr:row>
      <xdr:rowOff>29921</xdr:rowOff>
    </xdr:to>
    <xdr:sp macro="" textlink="">
      <xdr:nvSpPr>
        <xdr:cNvPr id="367" name="楕円 366">
          <a:extLst>
            <a:ext uri="{FF2B5EF4-FFF2-40B4-BE49-F238E27FC236}">
              <a16:creationId xmlns:a16="http://schemas.microsoft.com/office/drawing/2014/main" id="{63475E74-14E0-4FF7-9EBA-504B6B21BE16}"/>
            </a:ext>
          </a:extLst>
        </xdr:cNvPr>
        <xdr:cNvSpPr/>
      </xdr:nvSpPr>
      <xdr:spPr>
        <a:xfrm>
          <a:off x="7810500" y="1467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144323</xdr:rowOff>
    </xdr:from>
    <xdr:to>
      <xdr:col>45</xdr:col>
      <xdr:colOff>177800</xdr:colOff>
      <xdr:row>85</xdr:row>
      <xdr:rowOff>150571</xdr:rowOff>
    </xdr:to>
    <xdr:cxnSp macro="">
      <xdr:nvCxnSpPr>
        <xdr:cNvPr id="368" name="直線コネクタ 367">
          <a:extLst>
            <a:ext uri="{FF2B5EF4-FFF2-40B4-BE49-F238E27FC236}">
              <a16:creationId xmlns:a16="http://schemas.microsoft.com/office/drawing/2014/main" id="{DB45AEF7-737A-4737-A6A8-F072841B8631}"/>
            </a:ext>
          </a:extLst>
        </xdr:cNvPr>
        <xdr:cNvCxnSpPr/>
      </xdr:nvCxnSpPr>
      <xdr:spPr>
        <a:xfrm flipV="1">
          <a:off x="7861300" y="14717573"/>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102972</xdr:rowOff>
    </xdr:from>
    <xdr:to>
      <xdr:col>36</xdr:col>
      <xdr:colOff>165100</xdr:colOff>
      <xdr:row>86</xdr:row>
      <xdr:rowOff>33122</xdr:rowOff>
    </xdr:to>
    <xdr:sp macro="" textlink="">
      <xdr:nvSpPr>
        <xdr:cNvPr id="369" name="楕円 368">
          <a:extLst>
            <a:ext uri="{FF2B5EF4-FFF2-40B4-BE49-F238E27FC236}">
              <a16:creationId xmlns:a16="http://schemas.microsoft.com/office/drawing/2014/main" id="{4E583688-0C6C-4C19-9A70-E833A9C0C267}"/>
            </a:ext>
          </a:extLst>
        </xdr:cNvPr>
        <xdr:cNvSpPr/>
      </xdr:nvSpPr>
      <xdr:spPr>
        <a:xfrm>
          <a:off x="6921500" y="1467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150571</xdr:rowOff>
    </xdr:from>
    <xdr:to>
      <xdr:col>41</xdr:col>
      <xdr:colOff>50800</xdr:colOff>
      <xdr:row>85</xdr:row>
      <xdr:rowOff>153772</xdr:rowOff>
    </xdr:to>
    <xdr:cxnSp macro="">
      <xdr:nvCxnSpPr>
        <xdr:cNvPr id="370" name="直線コネクタ 369">
          <a:extLst>
            <a:ext uri="{FF2B5EF4-FFF2-40B4-BE49-F238E27FC236}">
              <a16:creationId xmlns:a16="http://schemas.microsoft.com/office/drawing/2014/main" id="{3C1F1430-BE0F-4210-9915-51CF78597C0A}"/>
            </a:ext>
          </a:extLst>
        </xdr:cNvPr>
        <xdr:cNvCxnSpPr/>
      </xdr:nvCxnSpPr>
      <xdr:spPr>
        <a:xfrm flipV="1">
          <a:off x="6972300" y="14723821"/>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AA3F9A84-07FC-4C9E-8FF4-67BFCA9E9FBC}"/>
            </a:ext>
          </a:extLst>
        </xdr:cNvPr>
        <xdr:cNvSpPr txBox="1"/>
      </xdr:nvSpPr>
      <xdr:spPr>
        <a:xfrm>
          <a:off x="93917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a:extLst>
            <a:ext uri="{FF2B5EF4-FFF2-40B4-BE49-F238E27FC236}">
              <a16:creationId xmlns:a16="http://schemas.microsoft.com/office/drawing/2014/main" id="{5AC1D858-42B5-44B9-A5B1-42B9531E7E20}"/>
            </a:ext>
          </a:extLst>
        </xdr:cNvPr>
        <xdr:cNvSpPr txBox="1"/>
      </xdr:nvSpPr>
      <xdr:spPr>
        <a:xfrm>
          <a:off x="85154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73" name="n_3aveValue【公営住宅】&#10;一人当たり面積">
          <a:extLst>
            <a:ext uri="{FF2B5EF4-FFF2-40B4-BE49-F238E27FC236}">
              <a16:creationId xmlns:a16="http://schemas.microsoft.com/office/drawing/2014/main" id="{7F31D2E9-39C4-4D20-813A-267686CDAAA4}"/>
            </a:ext>
          </a:extLst>
        </xdr:cNvPr>
        <xdr:cNvSpPr txBox="1"/>
      </xdr:nvSpPr>
      <xdr:spPr>
        <a:xfrm>
          <a:off x="7626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132554</xdr:rowOff>
    </xdr:from>
    <xdr:ext cx="469744" cy="259045"/>
    <xdr:sp macro="" textlink="">
      <xdr:nvSpPr>
        <xdr:cNvPr id="374" name="n_4aveValue【公営住宅】&#10;一人当たり面積">
          <a:extLst>
            <a:ext uri="{FF2B5EF4-FFF2-40B4-BE49-F238E27FC236}">
              <a16:creationId xmlns:a16="http://schemas.microsoft.com/office/drawing/2014/main" id="{08056FA2-9918-43D5-A678-57D172709E54}"/>
            </a:ext>
          </a:extLst>
        </xdr:cNvPr>
        <xdr:cNvSpPr txBox="1"/>
      </xdr:nvSpPr>
      <xdr:spPr>
        <a:xfrm>
          <a:off x="6737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12285</xdr:rowOff>
    </xdr:from>
    <xdr:ext cx="469744" cy="259045"/>
    <xdr:sp macro="" textlink="">
      <xdr:nvSpPr>
        <xdr:cNvPr id="375" name="n_1mainValue【公営住宅】&#10;一人当たり面積">
          <a:extLst>
            <a:ext uri="{FF2B5EF4-FFF2-40B4-BE49-F238E27FC236}">
              <a16:creationId xmlns:a16="http://schemas.microsoft.com/office/drawing/2014/main" id="{D7C78FC3-95BF-45AA-A16D-EF1479041338}"/>
            </a:ext>
          </a:extLst>
        </xdr:cNvPr>
        <xdr:cNvSpPr txBox="1"/>
      </xdr:nvSpPr>
      <xdr:spPr>
        <a:xfrm>
          <a:off x="9391727" y="147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14800</xdr:rowOff>
    </xdr:from>
    <xdr:ext cx="469744" cy="259045"/>
    <xdr:sp macro="" textlink="">
      <xdr:nvSpPr>
        <xdr:cNvPr id="376" name="n_2mainValue【公営住宅】&#10;一人当たり面積">
          <a:extLst>
            <a:ext uri="{FF2B5EF4-FFF2-40B4-BE49-F238E27FC236}">
              <a16:creationId xmlns:a16="http://schemas.microsoft.com/office/drawing/2014/main" id="{5E3372C5-58AB-49CD-AF83-7CAA5C8D1D46}"/>
            </a:ext>
          </a:extLst>
        </xdr:cNvPr>
        <xdr:cNvSpPr txBox="1"/>
      </xdr:nvSpPr>
      <xdr:spPr>
        <a:xfrm>
          <a:off x="8515427" y="14759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21048</xdr:rowOff>
    </xdr:from>
    <xdr:ext cx="469744" cy="259045"/>
    <xdr:sp macro="" textlink="">
      <xdr:nvSpPr>
        <xdr:cNvPr id="377" name="n_3mainValue【公営住宅】&#10;一人当たり面積">
          <a:extLst>
            <a:ext uri="{FF2B5EF4-FFF2-40B4-BE49-F238E27FC236}">
              <a16:creationId xmlns:a16="http://schemas.microsoft.com/office/drawing/2014/main" id="{0587B049-EA54-47B1-8068-F39C834A434A}"/>
            </a:ext>
          </a:extLst>
        </xdr:cNvPr>
        <xdr:cNvSpPr txBox="1"/>
      </xdr:nvSpPr>
      <xdr:spPr>
        <a:xfrm>
          <a:off x="7626427" y="1476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24249</xdr:rowOff>
    </xdr:from>
    <xdr:ext cx="469744" cy="259045"/>
    <xdr:sp macro="" textlink="">
      <xdr:nvSpPr>
        <xdr:cNvPr id="378" name="n_4mainValue【公営住宅】&#10;一人当たり面積">
          <a:extLst>
            <a:ext uri="{FF2B5EF4-FFF2-40B4-BE49-F238E27FC236}">
              <a16:creationId xmlns:a16="http://schemas.microsoft.com/office/drawing/2014/main" id="{DB141849-CBE8-4E24-AC31-CE52D83B4448}"/>
            </a:ext>
          </a:extLst>
        </xdr:cNvPr>
        <xdr:cNvSpPr txBox="1"/>
      </xdr:nvSpPr>
      <xdr:spPr>
        <a:xfrm>
          <a:off x="6737427" y="1476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E71511E6-188E-4421-92DC-0E76B6B9C26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7675EF99-615B-48EF-B911-69CFCCA949D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1840A1DA-93BF-43E8-A842-E5481D2022B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C721EB04-2A52-4099-A3AC-BCA8403A6B8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CFD5E0DF-AE9C-4B69-82E8-E2105CD5669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7598A3D3-8643-4166-BDF4-03D8C1E7034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CA600A88-2824-40B9-8D19-DD2DD9AFB83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2B5BF642-F7ED-4F34-BBC4-01BFC1E454D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7ACA519-A6C6-4901-AB0D-DC4B099E9D2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E89CD29A-41BF-4C9D-A018-1F9F693DAED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1F4EDCEB-CFA5-477B-854E-3DD6D230EF9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E405D94B-EFA8-4218-8A03-A3022351EBE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AA7BE861-CDE7-45FC-ABC8-A82730A6F9A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FC140E2D-145D-4C0A-997A-CA2B8808D8B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C871B3D1-CBD1-4427-B3A4-7A595A0E7F1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D2E5A51-B282-4831-A729-A093D5D4AFC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D9F20676-7752-4964-BD8B-466C70D26AF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5460BEF0-E58F-4A61-A15D-F3B5F5C2B3B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C639015-717D-412F-BB5E-DAF88C2E681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3D2CE9D4-2C98-4B9D-A405-051179FF121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834511D4-92A8-42C7-BAEB-6CE83C44C16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1FBB7F09-7C12-4F6A-83A6-207E9F7F64B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9D73B4FD-C06A-47E9-8078-B42CC913DE7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98EA4BFA-E681-4A4E-8BBB-4FF1F8E1417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1EB901DB-63C9-4F95-88E9-E23E3B22826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60F60E61-A979-4848-8BEF-3ACA613212F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34A2819A-ADBB-4C2F-AA0D-1FE7CA3805D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63303602-E59E-4E78-9D4B-AA1AFD8965D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60D4BAA3-DD2A-430E-9286-D082B630542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A3047E95-4BB8-46B2-94D2-75ADD3AF340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42B34FB4-15D4-4E34-A545-633BE9BAC7A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2F50429E-FB37-4B5E-8837-86123F40F37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04247AEE-B50E-4157-8665-5D5DE7C513E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1137A78C-1E41-42A8-B001-164E4D721E3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4BA881E5-4C9A-4E7D-8E09-DFC8B9714F1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75DC2B34-280A-45F4-A135-7662F45AFBE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B14D86A-8ED3-4F08-9BDA-5C4CB8AE4F3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F2DBDCAA-8475-409D-B908-1072B83692F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BFD6B627-9A2C-4740-A152-26DF874BD59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2D51E6F3-9FE7-4C16-A7BD-5A27FEBBEF7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6EB4450E-0626-445E-BAD1-2F71D59CB48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99060</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035CDB4A-CA9B-49A2-B553-C68EB7520B06}"/>
            </a:ext>
          </a:extLst>
        </xdr:cNvPr>
        <xdr:cNvCxnSpPr/>
      </xdr:nvCxnSpPr>
      <xdr:spPr>
        <a:xfrm flipV="1">
          <a:off x="16318864" y="5928360"/>
          <a:ext cx="0" cy="136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700C827D-8C39-40A5-BEE9-CA6FD90A194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7FC6B865-E48D-49AD-AE8C-7E35581F614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45737</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E832F679-A69D-4B99-96FB-D4F7F346FFD7}"/>
            </a:ext>
          </a:extLst>
        </xdr:cNvPr>
        <xdr:cNvSpPr txBox="1"/>
      </xdr:nvSpPr>
      <xdr:spPr>
        <a:xfrm>
          <a:off x="16357600" y="570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99060</xdr:rowOff>
    </xdr:from>
    <xdr:to>
      <xdr:col>86</xdr:col>
      <xdr:colOff>25400</xdr:colOff>
      <xdr:row>34</xdr:row>
      <xdr:rowOff>99060</xdr:rowOff>
    </xdr:to>
    <xdr:cxnSp macro="">
      <xdr:nvCxnSpPr>
        <xdr:cNvPr id="424" name="直線コネクタ 423">
          <a:extLst>
            <a:ext uri="{FF2B5EF4-FFF2-40B4-BE49-F238E27FC236}">
              <a16:creationId xmlns:a16="http://schemas.microsoft.com/office/drawing/2014/main" id="{E020377B-759C-41F3-9285-A5E25AC27C0D}"/>
            </a:ext>
          </a:extLst>
        </xdr:cNvPr>
        <xdr:cNvCxnSpPr/>
      </xdr:nvCxnSpPr>
      <xdr:spPr>
        <a:xfrm>
          <a:off x="16230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80571</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EB8AF66C-9321-4331-9400-546615350D31}"/>
            </a:ext>
          </a:extLst>
        </xdr:cNvPr>
        <xdr:cNvSpPr txBox="1"/>
      </xdr:nvSpPr>
      <xdr:spPr>
        <a:xfrm>
          <a:off x="16357600" y="642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102144</xdr:rowOff>
    </xdr:from>
    <xdr:to>
      <xdr:col>85</xdr:col>
      <xdr:colOff>177800</xdr:colOff>
      <xdr:row>38</xdr:row>
      <xdr:rowOff>32294</xdr:rowOff>
    </xdr:to>
    <xdr:sp macro="" textlink="">
      <xdr:nvSpPr>
        <xdr:cNvPr id="426" name="フローチャート: 判断 425">
          <a:extLst>
            <a:ext uri="{FF2B5EF4-FFF2-40B4-BE49-F238E27FC236}">
              <a16:creationId xmlns:a16="http://schemas.microsoft.com/office/drawing/2014/main" id="{FDBBA4DE-6A9A-42FA-95A5-743B1FF747D5}"/>
            </a:ext>
          </a:extLst>
        </xdr:cNvPr>
        <xdr:cNvSpPr/>
      </xdr:nvSpPr>
      <xdr:spPr>
        <a:xfrm>
          <a:off x="16268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76019</xdr:rowOff>
    </xdr:from>
    <xdr:to>
      <xdr:col>81</xdr:col>
      <xdr:colOff>101600</xdr:colOff>
      <xdr:row>38</xdr:row>
      <xdr:rowOff>6169</xdr:rowOff>
    </xdr:to>
    <xdr:sp macro="" textlink="">
      <xdr:nvSpPr>
        <xdr:cNvPr id="427" name="フローチャート: 判断 426">
          <a:extLst>
            <a:ext uri="{FF2B5EF4-FFF2-40B4-BE49-F238E27FC236}">
              <a16:creationId xmlns:a16="http://schemas.microsoft.com/office/drawing/2014/main" id="{BB2AFD46-4135-4C09-8306-15217DC4F02D}"/>
            </a:ext>
          </a:extLst>
        </xdr:cNvPr>
        <xdr:cNvSpPr/>
      </xdr:nvSpPr>
      <xdr:spPr>
        <a:xfrm>
          <a:off x="15430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64589</xdr:rowOff>
    </xdr:from>
    <xdr:to>
      <xdr:col>76</xdr:col>
      <xdr:colOff>165100</xdr:colOff>
      <xdr:row>37</xdr:row>
      <xdr:rowOff>166188</xdr:rowOff>
    </xdr:to>
    <xdr:sp macro="" textlink="">
      <xdr:nvSpPr>
        <xdr:cNvPr id="428" name="フローチャート: 判断 427">
          <a:extLst>
            <a:ext uri="{FF2B5EF4-FFF2-40B4-BE49-F238E27FC236}">
              <a16:creationId xmlns:a16="http://schemas.microsoft.com/office/drawing/2014/main" id="{F6D0B956-F67C-41E0-ACED-1E60B49CB916}"/>
            </a:ext>
          </a:extLst>
        </xdr:cNvPr>
        <xdr:cNvSpPr/>
      </xdr:nvSpPr>
      <xdr:spPr>
        <a:xfrm>
          <a:off x="14541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43361</xdr:rowOff>
    </xdr:from>
    <xdr:to>
      <xdr:col>72</xdr:col>
      <xdr:colOff>38100</xdr:colOff>
      <xdr:row>37</xdr:row>
      <xdr:rowOff>144961</xdr:rowOff>
    </xdr:to>
    <xdr:sp macro="" textlink="">
      <xdr:nvSpPr>
        <xdr:cNvPr id="429" name="フローチャート: 判断 428">
          <a:extLst>
            <a:ext uri="{FF2B5EF4-FFF2-40B4-BE49-F238E27FC236}">
              <a16:creationId xmlns:a16="http://schemas.microsoft.com/office/drawing/2014/main" id="{B9E80A5B-22AF-4A11-B763-6D736805EFA5}"/>
            </a:ext>
          </a:extLst>
        </xdr:cNvPr>
        <xdr:cNvSpPr/>
      </xdr:nvSpPr>
      <xdr:spPr>
        <a:xfrm>
          <a:off x="13652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31931</xdr:rowOff>
    </xdr:from>
    <xdr:to>
      <xdr:col>67</xdr:col>
      <xdr:colOff>101600</xdr:colOff>
      <xdr:row>37</xdr:row>
      <xdr:rowOff>133531</xdr:rowOff>
    </xdr:to>
    <xdr:sp macro="" textlink="">
      <xdr:nvSpPr>
        <xdr:cNvPr id="430" name="フローチャート: 判断 429">
          <a:extLst>
            <a:ext uri="{FF2B5EF4-FFF2-40B4-BE49-F238E27FC236}">
              <a16:creationId xmlns:a16="http://schemas.microsoft.com/office/drawing/2014/main" id="{35226727-7540-4F4A-A8C4-611DB8524969}"/>
            </a:ext>
          </a:extLst>
        </xdr:cNvPr>
        <xdr:cNvSpPr/>
      </xdr:nvSpPr>
      <xdr:spPr>
        <a:xfrm>
          <a:off x="12763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1749DEC-EACC-4FE9-B55B-34F45159053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143D374-5A72-4115-86ED-FFAA22CC48F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FB67C1D-94F8-476E-B4BC-A8104BDDD91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9E70AC8-B459-4C1C-BF43-7E1F53C8E07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66261D24-2935-4506-B2E8-C927F14C49D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141333</xdr:rowOff>
    </xdr:from>
    <xdr:to>
      <xdr:col>85</xdr:col>
      <xdr:colOff>177800</xdr:colOff>
      <xdr:row>35</xdr:row>
      <xdr:rowOff>71483</xdr:rowOff>
    </xdr:to>
    <xdr:sp macro="" textlink="">
      <xdr:nvSpPr>
        <xdr:cNvPr id="436" name="楕円 435">
          <a:extLst>
            <a:ext uri="{FF2B5EF4-FFF2-40B4-BE49-F238E27FC236}">
              <a16:creationId xmlns:a16="http://schemas.microsoft.com/office/drawing/2014/main" id="{73F2C72D-39CC-415D-B344-2035B291FEEB}"/>
            </a:ext>
          </a:extLst>
        </xdr:cNvPr>
        <xdr:cNvSpPr/>
      </xdr:nvSpPr>
      <xdr:spPr>
        <a:xfrm>
          <a:off x="16268700" y="597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56260</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116A5608-4782-43B1-8C38-59F1DDBB19CC}"/>
            </a:ext>
          </a:extLst>
        </xdr:cNvPr>
        <xdr:cNvSpPr txBox="1"/>
      </xdr:nvSpPr>
      <xdr:spPr>
        <a:xfrm>
          <a:off x="16357600" y="5885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97246</xdr:rowOff>
    </xdr:from>
    <xdr:to>
      <xdr:col>81</xdr:col>
      <xdr:colOff>101600</xdr:colOff>
      <xdr:row>35</xdr:row>
      <xdr:rowOff>27396</xdr:rowOff>
    </xdr:to>
    <xdr:sp macro="" textlink="">
      <xdr:nvSpPr>
        <xdr:cNvPr id="438" name="楕円 437">
          <a:extLst>
            <a:ext uri="{FF2B5EF4-FFF2-40B4-BE49-F238E27FC236}">
              <a16:creationId xmlns:a16="http://schemas.microsoft.com/office/drawing/2014/main" id="{3BF6394B-648A-4D5C-941F-714E90B4C7C0}"/>
            </a:ext>
          </a:extLst>
        </xdr:cNvPr>
        <xdr:cNvSpPr/>
      </xdr:nvSpPr>
      <xdr:spPr>
        <a:xfrm>
          <a:off x="15430500" y="592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148046</xdr:rowOff>
    </xdr:from>
    <xdr:to>
      <xdr:col>85</xdr:col>
      <xdr:colOff>127000</xdr:colOff>
      <xdr:row>35</xdr:row>
      <xdr:rowOff>20683</xdr:rowOff>
    </xdr:to>
    <xdr:cxnSp macro="">
      <xdr:nvCxnSpPr>
        <xdr:cNvPr id="439" name="直線コネクタ 438">
          <a:extLst>
            <a:ext uri="{FF2B5EF4-FFF2-40B4-BE49-F238E27FC236}">
              <a16:creationId xmlns:a16="http://schemas.microsoft.com/office/drawing/2014/main" id="{3D980E10-DE27-42F5-874B-B362BAE0E25A}"/>
            </a:ext>
          </a:extLst>
        </xdr:cNvPr>
        <xdr:cNvCxnSpPr/>
      </xdr:nvCxnSpPr>
      <xdr:spPr>
        <a:xfrm>
          <a:off x="15481300" y="597734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54792</xdr:rowOff>
    </xdr:from>
    <xdr:to>
      <xdr:col>76</xdr:col>
      <xdr:colOff>165100</xdr:colOff>
      <xdr:row>34</xdr:row>
      <xdr:rowOff>156392</xdr:rowOff>
    </xdr:to>
    <xdr:sp macro="" textlink="">
      <xdr:nvSpPr>
        <xdr:cNvPr id="440" name="楕円 439">
          <a:extLst>
            <a:ext uri="{FF2B5EF4-FFF2-40B4-BE49-F238E27FC236}">
              <a16:creationId xmlns:a16="http://schemas.microsoft.com/office/drawing/2014/main" id="{1B283715-DCD1-4ADC-865A-2C529F7BB323}"/>
            </a:ext>
          </a:extLst>
        </xdr:cNvPr>
        <xdr:cNvSpPr/>
      </xdr:nvSpPr>
      <xdr:spPr>
        <a:xfrm>
          <a:off x="14541500" y="588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105592</xdr:rowOff>
    </xdr:from>
    <xdr:to>
      <xdr:col>81</xdr:col>
      <xdr:colOff>50800</xdr:colOff>
      <xdr:row>34</xdr:row>
      <xdr:rowOff>148046</xdr:rowOff>
    </xdr:to>
    <xdr:cxnSp macro="">
      <xdr:nvCxnSpPr>
        <xdr:cNvPr id="441" name="直線コネクタ 440">
          <a:extLst>
            <a:ext uri="{FF2B5EF4-FFF2-40B4-BE49-F238E27FC236}">
              <a16:creationId xmlns:a16="http://schemas.microsoft.com/office/drawing/2014/main" id="{E7FCC495-91FD-4EEB-9BAA-DC615B55ABC5}"/>
            </a:ext>
          </a:extLst>
        </xdr:cNvPr>
        <xdr:cNvCxnSpPr/>
      </xdr:nvCxnSpPr>
      <xdr:spPr>
        <a:xfrm>
          <a:off x="14592300" y="593489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10704</xdr:rowOff>
    </xdr:from>
    <xdr:to>
      <xdr:col>72</xdr:col>
      <xdr:colOff>38100</xdr:colOff>
      <xdr:row>34</xdr:row>
      <xdr:rowOff>112304</xdr:rowOff>
    </xdr:to>
    <xdr:sp macro="" textlink="">
      <xdr:nvSpPr>
        <xdr:cNvPr id="442" name="楕円 441">
          <a:extLst>
            <a:ext uri="{FF2B5EF4-FFF2-40B4-BE49-F238E27FC236}">
              <a16:creationId xmlns:a16="http://schemas.microsoft.com/office/drawing/2014/main" id="{72CD060A-9055-4FE0-8E66-35DFCC547140}"/>
            </a:ext>
          </a:extLst>
        </xdr:cNvPr>
        <xdr:cNvSpPr/>
      </xdr:nvSpPr>
      <xdr:spPr>
        <a:xfrm>
          <a:off x="13652500" y="58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61504</xdr:rowOff>
    </xdr:from>
    <xdr:to>
      <xdr:col>76</xdr:col>
      <xdr:colOff>114300</xdr:colOff>
      <xdr:row>34</xdr:row>
      <xdr:rowOff>105592</xdr:rowOff>
    </xdr:to>
    <xdr:cxnSp macro="">
      <xdr:nvCxnSpPr>
        <xdr:cNvPr id="443" name="直線コネクタ 442">
          <a:extLst>
            <a:ext uri="{FF2B5EF4-FFF2-40B4-BE49-F238E27FC236}">
              <a16:creationId xmlns:a16="http://schemas.microsoft.com/office/drawing/2014/main" id="{AF2DDB26-C187-453C-AC67-72CFAEDC5822}"/>
            </a:ext>
          </a:extLst>
        </xdr:cNvPr>
        <xdr:cNvCxnSpPr/>
      </xdr:nvCxnSpPr>
      <xdr:spPr>
        <a:xfrm>
          <a:off x="13703300" y="589080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144599</xdr:rowOff>
    </xdr:from>
    <xdr:to>
      <xdr:col>67</xdr:col>
      <xdr:colOff>101600</xdr:colOff>
      <xdr:row>34</xdr:row>
      <xdr:rowOff>74749</xdr:rowOff>
    </xdr:to>
    <xdr:sp macro="" textlink="">
      <xdr:nvSpPr>
        <xdr:cNvPr id="444" name="楕円 443">
          <a:extLst>
            <a:ext uri="{FF2B5EF4-FFF2-40B4-BE49-F238E27FC236}">
              <a16:creationId xmlns:a16="http://schemas.microsoft.com/office/drawing/2014/main" id="{AA59F2AF-2915-4340-A4E6-8925F66C7EE0}"/>
            </a:ext>
          </a:extLst>
        </xdr:cNvPr>
        <xdr:cNvSpPr/>
      </xdr:nvSpPr>
      <xdr:spPr>
        <a:xfrm>
          <a:off x="12763500" y="580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23949</xdr:rowOff>
    </xdr:from>
    <xdr:to>
      <xdr:col>71</xdr:col>
      <xdr:colOff>177800</xdr:colOff>
      <xdr:row>34</xdr:row>
      <xdr:rowOff>61504</xdr:rowOff>
    </xdr:to>
    <xdr:cxnSp macro="">
      <xdr:nvCxnSpPr>
        <xdr:cNvPr id="445" name="直線コネクタ 444">
          <a:extLst>
            <a:ext uri="{FF2B5EF4-FFF2-40B4-BE49-F238E27FC236}">
              <a16:creationId xmlns:a16="http://schemas.microsoft.com/office/drawing/2014/main" id="{3A2E8AF4-B619-474D-9DC4-8BC378CF9C52}"/>
            </a:ext>
          </a:extLst>
        </xdr:cNvPr>
        <xdr:cNvCxnSpPr/>
      </xdr:nvCxnSpPr>
      <xdr:spPr>
        <a:xfrm>
          <a:off x="12814300" y="585324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168746</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8DDB729A-100C-4162-A94A-973B0E98F46C}"/>
            </a:ext>
          </a:extLst>
        </xdr:cNvPr>
        <xdr:cNvSpPr txBox="1"/>
      </xdr:nvSpPr>
      <xdr:spPr>
        <a:xfrm>
          <a:off x="152660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157315</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65ED55ED-0641-4818-81D2-5EDAD68AF555}"/>
            </a:ext>
          </a:extLst>
        </xdr:cNvPr>
        <xdr:cNvSpPr txBox="1"/>
      </xdr:nvSpPr>
      <xdr:spPr>
        <a:xfrm>
          <a:off x="14389744" y="650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136089</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75609F3B-7703-44C2-808E-FCA2201EA1FD}"/>
            </a:ext>
          </a:extLst>
        </xdr:cNvPr>
        <xdr:cNvSpPr txBox="1"/>
      </xdr:nvSpPr>
      <xdr:spPr>
        <a:xfrm>
          <a:off x="135007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124658</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FAA4C83A-8F8E-4F72-B298-B4DABE4BD071}"/>
            </a:ext>
          </a:extLst>
        </xdr:cNvPr>
        <xdr:cNvSpPr txBox="1"/>
      </xdr:nvSpPr>
      <xdr:spPr>
        <a:xfrm>
          <a:off x="12611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43923</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C1644CEE-F1B5-4B17-B489-EC46FF7BFDD7}"/>
            </a:ext>
          </a:extLst>
        </xdr:cNvPr>
        <xdr:cNvSpPr txBox="1"/>
      </xdr:nvSpPr>
      <xdr:spPr>
        <a:xfrm>
          <a:off x="15266044" y="570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1469</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2F1F3D4C-1265-46DF-9C99-797DF3997C64}"/>
            </a:ext>
          </a:extLst>
        </xdr:cNvPr>
        <xdr:cNvSpPr txBox="1"/>
      </xdr:nvSpPr>
      <xdr:spPr>
        <a:xfrm>
          <a:off x="14389744" y="565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128831</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F9112089-42D2-4385-94CB-761A10B8DFB8}"/>
            </a:ext>
          </a:extLst>
        </xdr:cNvPr>
        <xdr:cNvSpPr txBox="1"/>
      </xdr:nvSpPr>
      <xdr:spPr>
        <a:xfrm>
          <a:off x="13500744" y="561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91276</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743F4842-8A7F-40B8-8CB0-938949DB7E33}"/>
            </a:ext>
          </a:extLst>
        </xdr:cNvPr>
        <xdr:cNvSpPr txBox="1"/>
      </xdr:nvSpPr>
      <xdr:spPr>
        <a:xfrm>
          <a:off x="12611744" y="5577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62CAD51C-4855-4EBF-ADC0-9407437E068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58A699C9-C242-4B41-89A0-7D071A37B50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A1D150AC-EF04-48D9-87BA-7813CDC2C03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9F385335-1B04-4B0F-88CF-49C1FA8BE08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4934E0FC-900A-4052-87D7-6D2145F884B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6BB9DCE-9DFE-44F9-AF91-E9DFEB81FA0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F80F47F1-5ED7-40AC-AD93-60640C2907E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C7C11C63-261A-406D-9BB9-D3C623EF331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428F7CD6-E2D7-4817-B7EA-E474C22BAE2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D12F7360-A808-4B50-82FA-308E1332E16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560AFAA0-B06D-4BFC-B8DD-4C138B64A8F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0E93BA35-5C26-48F4-8619-4171FAC9DFB5}"/>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F3542320-3744-4BD2-9781-8BB2337D2A9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B26EBF70-C609-4DF0-A5D4-F4A8A6162CF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4A831CC0-4E5E-4BB5-BCA1-759AF723B9F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A7490818-98E1-4581-8564-F6B4B521A9B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37E75508-7DEC-4AEE-8B30-B5AAEA8E28F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18B0BFBA-E36B-4420-9A0C-E4142D201727}"/>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589F1C53-9D99-46B6-9BE4-B8C1DC2417C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8ACCBB70-6A3C-444E-993E-EEBBC45EA26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E8EA18E8-FAE2-4CF0-94BA-6F90EAAE3CB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DE87C3A2-F49D-4F7E-9A18-6CAE6ABE87D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E8C28AEF-FF6C-4DED-8EF3-F267C9117C4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477" name="直線コネクタ 476">
          <a:extLst>
            <a:ext uri="{FF2B5EF4-FFF2-40B4-BE49-F238E27FC236}">
              <a16:creationId xmlns:a16="http://schemas.microsoft.com/office/drawing/2014/main" id="{BEC36E9A-59BE-4B1F-AA13-31C7FF14A65E}"/>
            </a:ext>
          </a:extLst>
        </xdr:cNvPr>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333C432D-923C-4C15-A755-7069A2E3D4C7}"/>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9" name="直線コネクタ 478">
          <a:extLst>
            <a:ext uri="{FF2B5EF4-FFF2-40B4-BE49-F238E27FC236}">
              <a16:creationId xmlns:a16="http://schemas.microsoft.com/office/drawing/2014/main" id="{FDB4FD8B-1253-42F1-8BF8-59F0DD9D14D4}"/>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2900D98A-7005-4E84-B631-CB3F12AFFB0A}"/>
            </a:ext>
          </a:extLst>
        </xdr:cNvPr>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481" name="直線コネクタ 480">
          <a:extLst>
            <a:ext uri="{FF2B5EF4-FFF2-40B4-BE49-F238E27FC236}">
              <a16:creationId xmlns:a16="http://schemas.microsoft.com/office/drawing/2014/main" id="{F69C7542-CD7A-4788-8BAF-BC8F4DEF378A}"/>
            </a:ext>
          </a:extLst>
        </xdr:cNvPr>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85615</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DC3AF77D-9A50-4CCE-85B0-CE5AB6A92790}"/>
            </a:ext>
          </a:extLst>
        </xdr:cNvPr>
        <xdr:cNvSpPr txBox="1"/>
      </xdr:nvSpPr>
      <xdr:spPr>
        <a:xfrm>
          <a:off x="22199600" y="6772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483" name="フローチャート: 判断 482">
          <a:extLst>
            <a:ext uri="{FF2B5EF4-FFF2-40B4-BE49-F238E27FC236}">
              <a16:creationId xmlns:a16="http://schemas.microsoft.com/office/drawing/2014/main" id="{A6E53D5C-2220-4C27-804A-8DA09F888894}"/>
            </a:ext>
          </a:extLst>
        </xdr:cNvPr>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484" name="フローチャート: 判断 483">
          <a:extLst>
            <a:ext uri="{FF2B5EF4-FFF2-40B4-BE49-F238E27FC236}">
              <a16:creationId xmlns:a16="http://schemas.microsoft.com/office/drawing/2014/main" id="{8BDBD1A2-8710-4D27-9D93-44E7509F7526}"/>
            </a:ext>
          </a:extLst>
        </xdr:cNvPr>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485" name="フローチャート: 判断 484">
          <a:extLst>
            <a:ext uri="{FF2B5EF4-FFF2-40B4-BE49-F238E27FC236}">
              <a16:creationId xmlns:a16="http://schemas.microsoft.com/office/drawing/2014/main" id="{9A1F7E9A-5367-42C2-931C-322E57BB043D}"/>
            </a:ext>
          </a:extLst>
        </xdr:cNvPr>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486" name="フローチャート: 判断 485">
          <a:extLst>
            <a:ext uri="{FF2B5EF4-FFF2-40B4-BE49-F238E27FC236}">
              <a16:creationId xmlns:a16="http://schemas.microsoft.com/office/drawing/2014/main" id="{6CD27EAC-89E6-4589-855D-D44A324E4561}"/>
            </a:ext>
          </a:extLst>
        </xdr:cNvPr>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487" name="フローチャート: 判断 486">
          <a:extLst>
            <a:ext uri="{FF2B5EF4-FFF2-40B4-BE49-F238E27FC236}">
              <a16:creationId xmlns:a16="http://schemas.microsoft.com/office/drawing/2014/main" id="{51F3F742-1173-490C-B9FD-2D22588F20F1}"/>
            </a:ext>
          </a:extLst>
        </xdr:cNvPr>
        <xdr:cNvSpPr/>
      </xdr:nvSpPr>
      <xdr:spPr>
        <a:xfrm>
          <a:off x="18605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71EF8FFB-280E-4917-873F-91D511400DD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BB1D88C-B5C4-4982-AA33-3440378D961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240439E-24EF-47AF-BC3F-66C5D1FA3D2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C526E813-700C-450C-8C68-44D8BBBE9AE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A5FBF735-67DD-4FB8-B859-9D890DBDF7A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84074</xdr:rowOff>
    </xdr:from>
    <xdr:to>
      <xdr:col>116</xdr:col>
      <xdr:colOff>114300</xdr:colOff>
      <xdr:row>41</xdr:row>
      <xdr:rowOff>14224</xdr:rowOff>
    </xdr:to>
    <xdr:sp macro="" textlink="">
      <xdr:nvSpPr>
        <xdr:cNvPr id="493" name="楕円 492">
          <a:extLst>
            <a:ext uri="{FF2B5EF4-FFF2-40B4-BE49-F238E27FC236}">
              <a16:creationId xmlns:a16="http://schemas.microsoft.com/office/drawing/2014/main" id="{BFC41FA0-AFF1-431F-AE53-95F2B71FDA89}"/>
            </a:ext>
          </a:extLst>
        </xdr:cNvPr>
        <xdr:cNvSpPr/>
      </xdr:nvSpPr>
      <xdr:spPr>
        <a:xfrm>
          <a:off x="22110700" y="694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62501</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2431D7C0-851D-48EF-9659-E7B64C028132}"/>
            </a:ext>
          </a:extLst>
        </xdr:cNvPr>
        <xdr:cNvSpPr txBox="1"/>
      </xdr:nvSpPr>
      <xdr:spPr>
        <a:xfrm>
          <a:off x="22199600" y="692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90932</xdr:rowOff>
    </xdr:from>
    <xdr:to>
      <xdr:col>112</xdr:col>
      <xdr:colOff>38100</xdr:colOff>
      <xdr:row>41</xdr:row>
      <xdr:rowOff>21082</xdr:rowOff>
    </xdr:to>
    <xdr:sp macro="" textlink="">
      <xdr:nvSpPr>
        <xdr:cNvPr id="495" name="楕円 494">
          <a:extLst>
            <a:ext uri="{FF2B5EF4-FFF2-40B4-BE49-F238E27FC236}">
              <a16:creationId xmlns:a16="http://schemas.microsoft.com/office/drawing/2014/main" id="{7CCF5CED-E67F-4CAC-831F-CF0C41D6893F}"/>
            </a:ext>
          </a:extLst>
        </xdr:cNvPr>
        <xdr:cNvSpPr/>
      </xdr:nvSpPr>
      <xdr:spPr>
        <a:xfrm>
          <a:off x="21272500" y="694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134874</xdr:rowOff>
    </xdr:from>
    <xdr:to>
      <xdr:col>116</xdr:col>
      <xdr:colOff>63500</xdr:colOff>
      <xdr:row>40</xdr:row>
      <xdr:rowOff>141732</xdr:rowOff>
    </xdr:to>
    <xdr:cxnSp macro="">
      <xdr:nvCxnSpPr>
        <xdr:cNvPr id="496" name="直線コネクタ 495">
          <a:extLst>
            <a:ext uri="{FF2B5EF4-FFF2-40B4-BE49-F238E27FC236}">
              <a16:creationId xmlns:a16="http://schemas.microsoft.com/office/drawing/2014/main" id="{DEE8C9A3-C11A-4C75-B234-D668CAA10269}"/>
            </a:ext>
          </a:extLst>
        </xdr:cNvPr>
        <xdr:cNvCxnSpPr/>
      </xdr:nvCxnSpPr>
      <xdr:spPr>
        <a:xfrm flipV="1">
          <a:off x="21323300" y="699287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95504</xdr:rowOff>
    </xdr:from>
    <xdr:to>
      <xdr:col>107</xdr:col>
      <xdr:colOff>101600</xdr:colOff>
      <xdr:row>41</xdr:row>
      <xdr:rowOff>25654</xdr:rowOff>
    </xdr:to>
    <xdr:sp macro="" textlink="">
      <xdr:nvSpPr>
        <xdr:cNvPr id="497" name="楕円 496">
          <a:extLst>
            <a:ext uri="{FF2B5EF4-FFF2-40B4-BE49-F238E27FC236}">
              <a16:creationId xmlns:a16="http://schemas.microsoft.com/office/drawing/2014/main" id="{4639717F-C2E8-4350-8B76-EDC34D10ED10}"/>
            </a:ext>
          </a:extLst>
        </xdr:cNvPr>
        <xdr:cNvSpPr/>
      </xdr:nvSpPr>
      <xdr:spPr>
        <a:xfrm>
          <a:off x="203835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141732</xdr:rowOff>
    </xdr:from>
    <xdr:to>
      <xdr:col>111</xdr:col>
      <xdr:colOff>177800</xdr:colOff>
      <xdr:row>40</xdr:row>
      <xdr:rowOff>146304</xdr:rowOff>
    </xdr:to>
    <xdr:cxnSp macro="">
      <xdr:nvCxnSpPr>
        <xdr:cNvPr id="498" name="直線コネクタ 497">
          <a:extLst>
            <a:ext uri="{FF2B5EF4-FFF2-40B4-BE49-F238E27FC236}">
              <a16:creationId xmlns:a16="http://schemas.microsoft.com/office/drawing/2014/main" id="{766AA1BD-7C6F-4EAD-B673-E135B103BF29}"/>
            </a:ext>
          </a:extLst>
        </xdr:cNvPr>
        <xdr:cNvCxnSpPr/>
      </xdr:nvCxnSpPr>
      <xdr:spPr>
        <a:xfrm flipV="1">
          <a:off x="20434300" y="69997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100838</xdr:rowOff>
    </xdr:from>
    <xdr:to>
      <xdr:col>102</xdr:col>
      <xdr:colOff>165100</xdr:colOff>
      <xdr:row>41</xdr:row>
      <xdr:rowOff>30988</xdr:rowOff>
    </xdr:to>
    <xdr:sp macro="" textlink="">
      <xdr:nvSpPr>
        <xdr:cNvPr id="499" name="楕円 498">
          <a:extLst>
            <a:ext uri="{FF2B5EF4-FFF2-40B4-BE49-F238E27FC236}">
              <a16:creationId xmlns:a16="http://schemas.microsoft.com/office/drawing/2014/main" id="{FD7AA33B-B39B-4815-9C90-8CC589016132}"/>
            </a:ext>
          </a:extLst>
        </xdr:cNvPr>
        <xdr:cNvSpPr/>
      </xdr:nvSpPr>
      <xdr:spPr>
        <a:xfrm>
          <a:off x="19494500" y="69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146304</xdr:rowOff>
    </xdr:from>
    <xdr:to>
      <xdr:col>107</xdr:col>
      <xdr:colOff>50800</xdr:colOff>
      <xdr:row>40</xdr:row>
      <xdr:rowOff>151638</xdr:rowOff>
    </xdr:to>
    <xdr:cxnSp macro="">
      <xdr:nvCxnSpPr>
        <xdr:cNvPr id="500" name="直線コネクタ 499">
          <a:extLst>
            <a:ext uri="{FF2B5EF4-FFF2-40B4-BE49-F238E27FC236}">
              <a16:creationId xmlns:a16="http://schemas.microsoft.com/office/drawing/2014/main" id="{027CC487-D5BA-498C-A6C0-EE6A52690514}"/>
            </a:ext>
          </a:extLst>
        </xdr:cNvPr>
        <xdr:cNvCxnSpPr/>
      </xdr:nvCxnSpPr>
      <xdr:spPr>
        <a:xfrm flipV="1">
          <a:off x="19545300" y="700430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106172</xdr:rowOff>
    </xdr:from>
    <xdr:to>
      <xdr:col>98</xdr:col>
      <xdr:colOff>38100</xdr:colOff>
      <xdr:row>41</xdr:row>
      <xdr:rowOff>36322</xdr:rowOff>
    </xdr:to>
    <xdr:sp macro="" textlink="">
      <xdr:nvSpPr>
        <xdr:cNvPr id="501" name="楕円 500">
          <a:extLst>
            <a:ext uri="{FF2B5EF4-FFF2-40B4-BE49-F238E27FC236}">
              <a16:creationId xmlns:a16="http://schemas.microsoft.com/office/drawing/2014/main" id="{E79BC7DD-4029-4D15-A3B8-30AB5DD90E0C}"/>
            </a:ext>
          </a:extLst>
        </xdr:cNvPr>
        <xdr:cNvSpPr/>
      </xdr:nvSpPr>
      <xdr:spPr>
        <a:xfrm>
          <a:off x="18605500" y="696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151638</xdr:rowOff>
    </xdr:from>
    <xdr:to>
      <xdr:col>102</xdr:col>
      <xdr:colOff>114300</xdr:colOff>
      <xdr:row>40</xdr:row>
      <xdr:rowOff>156972</xdr:rowOff>
    </xdr:to>
    <xdr:cxnSp macro="">
      <xdr:nvCxnSpPr>
        <xdr:cNvPr id="502" name="直線コネクタ 501">
          <a:extLst>
            <a:ext uri="{FF2B5EF4-FFF2-40B4-BE49-F238E27FC236}">
              <a16:creationId xmlns:a16="http://schemas.microsoft.com/office/drawing/2014/main" id="{7D5ECE23-11F8-4601-864F-5ED34CA63C9B}"/>
            </a:ext>
          </a:extLst>
        </xdr:cNvPr>
        <xdr:cNvCxnSpPr/>
      </xdr:nvCxnSpPr>
      <xdr:spPr>
        <a:xfrm flipV="1">
          <a:off x="18656300" y="700963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9415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518775ED-F788-425B-91F7-078A124B3824}"/>
            </a:ext>
          </a:extLst>
        </xdr:cNvPr>
        <xdr:cNvSpPr txBox="1"/>
      </xdr:nvSpPr>
      <xdr:spPr>
        <a:xfrm>
          <a:off x="21075727" y="669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10939</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9515E140-5D47-43BC-9641-69836A99D500}"/>
            </a:ext>
          </a:extLst>
        </xdr:cNvPr>
        <xdr:cNvSpPr txBox="1"/>
      </xdr:nvSpPr>
      <xdr:spPr>
        <a:xfrm>
          <a:off x="20199427" y="669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21607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B7376820-11A3-49F7-B8C7-5C75C54D1D70}"/>
            </a:ext>
          </a:extLst>
        </xdr:cNvPr>
        <xdr:cNvSpPr txBox="1"/>
      </xdr:nvSpPr>
      <xdr:spPr>
        <a:xfrm>
          <a:off x="19310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18559</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D3209FD8-13CF-4AD5-964C-0D0258A7719C}"/>
            </a:ext>
          </a:extLst>
        </xdr:cNvPr>
        <xdr:cNvSpPr txBox="1"/>
      </xdr:nvSpPr>
      <xdr:spPr>
        <a:xfrm>
          <a:off x="18421427" y="670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12209</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97DACD9D-31A9-49EE-8F1E-26D17E32A07A}"/>
            </a:ext>
          </a:extLst>
        </xdr:cNvPr>
        <xdr:cNvSpPr txBox="1"/>
      </xdr:nvSpPr>
      <xdr:spPr>
        <a:xfrm>
          <a:off x="21075727" y="704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16781</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84BB73A2-92EF-4757-BCBD-BCB1FA48B418}"/>
            </a:ext>
          </a:extLst>
        </xdr:cNvPr>
        <xdr:cNvSpPr txBox="1"/>
      </xdr:nvSpPr>
      <xdr:spPr>
        <a:xfrm>
          <a:off x="20199427" y="704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22115</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8127AE00-F78E-491E-B754-0DE0688AAEA8}"/>
            </a:ext>
          </a:extLst>
        </xdr:cNvPr>
        <xdr:cNvSpPr txBox="1"/>
      </xdr:nvSpPr>
      <xdr:spPr>
        <a:xfrm>
          <a:off x="19310427" y="705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27449</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E553F001-10B4-4C98-A194-3839C3A720C6}"/>
            </a:ext>
          </a:extLst>
        </xdr:cNvPr>
        <xdr:cNvSpPr txBox="1"/>
      </xdr:nvSpPr>
      <xdr:spPr>
        <a:xfrm>
          <a:off x="18421427" y="70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E6C3560F-25FF-49E1-AD77-652F84B847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58DE43EF-C404-4E1D-9461-256328C18A5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4DA4E3-24BC-43CE-8CD0-F85D74B1A98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D48F7C66-18B2-4A2E-BB67-E76636A68A0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9DE366E2-50A6-4E42-B181-AF198B2D460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986A71AF-EE3A-4345-A28E-EADC1C3DFE7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D4986FC6-4FF8-4F22-886E-97699FEA646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70EA29E9-EA09-436F-8EF4-CC19390A2AC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3AE2971C-4038-469D-BB85-BA946E77B1C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369070F2-F241-4CCC-88A7-70489F835C2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AF5AA334-C21A-49D8-83C0-DE86A36E73A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780E720F-00A5-4831-A99D-B7279502D4D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3A157F1E-09FE-4CC5-B624-8D5DF535B23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CFF3B4D3-5ED1-47A5-844B-61BFE22C19F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E9DA8E54-23A0-48F6-A38A-1CB4A461760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76877D4B-17CC-47CE-8FB9-4A983334518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89C2F1B5-7018-4683-9299-0EDF6CEB24D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F400FBF4-24C0-465B-AEB3-B2625081ADA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6DF29ECE-F173-4A74-BAF1-1D52E2E4159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9636C497-C8EB-4A20-A7B8-6EDC701744F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F2F13CBB-8CBE-43C9-8953-6DF772B1FAA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14BEF36D-2193-4471-B76C-0240D4604B7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B616F50A-FB86-41A6-9B82-5DB6D4ACC69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FD0B638D-C7C4-416F-B830-0CE1A5F0F9E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535" name="直線コネクタ 534">
          <a:extLst>
            <a:ext uri="{FF2B5EF4-FFF2-40B4-BE49-F238E27FC236}">
              <a16:creationId xmlns:a16="http://schemas.microsoft.com/office/drawing/2014/main" id="{013EC855-6963-4D3C-B68E-F2FB5CA92C32}"/>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3C536876-DFFD-45A0-A687-D35C8F81AAE0}"/>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7" name="直線コネクタ 536">
          <a:extLst>
            <a:ext uri="{FF2B5EF4-FFF2-40B4-BE49-F238E27FC236}">
              <a16:creationId xmlns:a16="http://schemas.microsoft.com/office/drawing/2014/main" id="{4D1EBE80-B356-4F1F-9A03-5EDB2F05CA24}"/>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FBD151AD-3C64-43AC-99C9-67034CB19A2C}"/>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9" name="直線コネクタ 538">
          <a:extLst>
            <a:ext uri="{FF2B5EF4-FFF2-40B4-BE49-F238E27FC236}">
              <a16:creationId xmlns:a16="http://schemas.microsoft.com/office/drawing/2014/main" id="{D0B1EA9E-E4DE-483A-AF89-843D96A6EF6A}"/>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161942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E8A621D4-5BDC-420A-9CDE-FB55A3B5529E}"/>
            </a:ext>
          </a:extLst>
        </xdr:cNvPr>
        <xdr:cNvSpPr txBox="1"/>
      </xdr:nvSpPr>
      <xdr:spPr>
        <a:xfrm>
          <a:off x="16357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41" name="フローチャート: 判断 540">
          <a:extLst>
            <a:ext uri="{FF2B5EF4-FFF2-40B4-BE49-F238E27FC236}">
              <a16:creationId xmlns:a16="http://schemas.microsoft.com/office/drawing/2014/main" id="{7ED77708-20F4-4294-A24A-8BCA500CA1A3}"/>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2" name="フローチャート: 判断 541">
          <a:extLst>
            <a:ext uri="{FF2B5EF4-FFF2-40B4-BE49-F238E27FC236}">
              <a16:creationId xmlns:a16="http://schemas.microsoft.com/office/drawing/2014/main" id="{F118E16E-900B-4891-AC4C-BE5741395BEC}"/>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3" name="フローチャート: 判断 542">
          <a:extLst>
            <a:ext uri="{FF2B5EF4-FFF2-40B4-BE49-F238E27FC236}">
              <a16:creationId xmlns:a16="http://schemas.microsoft.com/office/drawing/2014/main" id="{89A1EDFC-FEA6-43BE-A232-DFA2F81154C3}"/>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4" name="フローチャート: 判断 543">
          <a:extLst>
            <a:ext uri="{FF2B5EF4-FFF2-40B4-BE49-F238E27FC236}">
              <a16:creationId xmlns:a16="http://schemas.microsoft.com/office/drawing/2014/main" id="{693697EC-8F2A-4F0E-BC21-8B3AA90EAF6C}"/>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5" name="フローチャート: 判断 544">
          <a:extLst>
            <a:ext uri="{FF2B5EF4-FFF2-40B4-BE49-F238E27FC236}">
              <a16:creationId xmlns:a16="http://schemas.microsoft.com/office/drawing/2014/main" id="{1976B4C5-3AFF-4C80-8116-806E217AC9D2}"/>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29ECB9E-A9A9-4210-9642-C0F26EBD707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20642C6-4A40-4FC8-97EF-4C04B20E8F7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9CB89C9-E309-44B4-B74A-CA500899128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CBC03C81-233D-465F-B12F-D4EF8411D24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173E26D4-58D3-4742-991B-23C60E46914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65405</xdr:rowOff>
    </xdr:from>
    <xdr:to>
      <xdr:col>85</xdr:col>
      <xdr:colOff>177800</xdr:colOff>
      <xdr:row>59</xdr:row>
      <xdr:rowOff>167005</xdr:rowOff>
    </xdr:to>
    <xdr:sp macro="" textlink="">
      <xdr:nvSpPr>
        <xdr:cNvPr id="551" name="楕円 550">
          <a:extLst>
            <a:ext uri="{FF2B5EF4-FFF2-40B4-BE49-F238E27FC236}">
              <a16:creationId xmlns:a16="http://schemas.microsoft.com/office/drawing/2014/main" id="{1476329E-346E-46D5-8721-0398F181B498}"/>
            </a:ext>
          </a:extLst>
        </xdr:cNvPr>
        <xdr:cNvSpPr/>
      </xdr:nvSpPr>
      <xdr:spPr>
        <a:xfrm>
          <a:off x="162687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88282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A6D6A7A7-5204-45D4-873D-96871E8EE340}"/>
            </a:ext>
          </a:extLst>
        </xdr:cNvPr>
        <xdr:cNvSpPr txBox="1"/>
      </xdr:nvSpPr>
      <xdr:spPr>
        <a:xfrm>
          <a:off x="16357600"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31115</xdr:rowOff>
    </xdr:from>
    <xdr:to>
      <xdr:col>81</xdr:col>
      <xdr:colOff>101600</xdr:colOff>
      <xdr:row>59</xdr:row>
      <xdr:rowOff>132715</xdr:rowOff>
    </xdr:to>
    <xdr:sp macro="" textlink="">
      <xdr:nvSpPr>
        <xdr:cNvPr id="553" name="楕円 552">
          <a:extLst>
            <a:ext uri="{FF2B5EF4-FFF2-40B4-BE49-F238E27FC236}">
              <a16:creationId xmlns:a16="http://schemas.microsoft.com/office/drawing/2014/main" id="{A5C10B44-1911-455E-8647-5BE6A1674A6A}"/>
            </a:ext>
          </a:extLst>
        </xdr:cNvPr>
        <xdr:cNvSpPr/>
      </xdr:nvSpPr>
      <xdr:spPr>
        <a:xfrm>
          <a:off x="15430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81915</xdr:rowOff>
    </xdr:from>
    <xdr:to>
      <xdr:col>85</xdr:col>
      <xdr:colOff>127000</xdr:colOff>
      <xdr:row>59</xdr:row>
      <xdr:rowOff>116205</xdr:rowOff>
    </xdr:to>
    <xdr:cxnSp macro="">
      <xdr:nvCxnSpPr>
        <xdr:cNvPr id="554" name="直線コネクタ 553">
          <a:extLst>
            <a:ext uri="{FF2B5EF4-FFF2-40B4-BE49-F238E27FC236}">
              <a16:creationId xmlns:a16="http://schemas.microsoft.com/office/drawing/2014/main" id="{52F5BB57-B354-435E-B933-66E93C116DCA}"/>
            </a:ext>
          </a:extLst>
        </xdr:cNvPr>
        <xdr:cNvCxnSpPr/>
      </xdr:nvCxnSpPr>
      <xdr:spPr>
        <a:xfrm>
          <a:off x="15481300" y="101974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44450</xdr:rowOff>
    </xdr:from>
    <xdr:to>
      <xdr:col>76</xdr:col>
      <xdr:colOff>165100</xdr:colOff>
      <xdr:row>59</xdr:row>
      <xdr:rowOff>146050</xdr:rowOff>
    </xdr:to>
    <xdr:sp macro="" textlink="">
      <xdr:nvSpPr>
        <xdr:cNvPr id="555" name="楕円 554">
          <a:extLst>
            <a:ext uri="{FF2B5EF4-FFF2-40B4-BE49-F238E27FC236}">
              <a16:creationId xmlns:a16="http://schemas.microsoft.com/office/drawing/2014/main" id="{95DD6C37-68A9-441E-BC8C-802B4F2CD549}"/>
            </a:ext>
          </a:extLst>
        </xdr:cNvPr>
        <xdr:cNvSpPr/>
      </xdr:nvSpPr>
      <xdr:spPr>
        <a:xfrm>
          <a:off x="14541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81915</xdr:rowOff>
    </xdr:from>
    <xdr:to>
      <xdr:col>81</xdr:col>
      <xdr:colOff>50800</xdr:colOff>
      <xdr:row>59</xdr:row>
      <xdr:rowOff>95250</xdr:rowOff>
    </xdr:to>
    <xdr:cxnSp macro="">
      <xdr:nvCxnSpPr>
        <xdr:cNvPr id="556" name="直線コネクタ 555">
          <a:extLst>
            <a:ext uri="{FF2B5EF4-FFF2-40B4-BE49-F238E27FC236}">
              <a16:creationId xmlns:a16="http://schemas.microsoft.com/office/drawing/2014/main" id="{AE944A4F-1FE4-4854-B5C1-630F665BA759}"/>
            </a:ext>
          </a:extLst>
        </xdr:cNvPr>
        <xdr:cNvCxnSpPr/>
      </xdr:nvCxnSpPr>
      <xdr:spPr>
        <a:xfrm flipV="1">
          <a:off x="14592300" y="101974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73025</xdr:rowOff>
    </xdr:from>
    <xdr:to>
      <xdr:col>72</xdr:col>
      <xdr:colOff>38100</xdr:colOff>
      <xdr:row>60</xdr:row>
      <xdr:rowOff>3175</xdr:rowOff>
    </xdr:to>
    <xdr:sp macro="" textlink="">
      <xdr:nvSpPr>
        <xdr:cNvPr id="557" name="楕円 556">
          <a:extLst>
            <a:ext uri="{FF2B5EF4-FFF2-40B4-BE49-F238E27FC236}">
              <a16:creationId xmlns:a16="http://schemas.microsoft.com/office/drawing/2014/main" id="{3AEB2DE7-4D81-482C-A9A0-5F6575523EB4}"/>
            </a:ext>
          </a:extLst>
        </xdr:cNvPr>
        <xdr:cNvSpPr/>
      </xdr:nvSpPr>
      <xdr:spPr>
        <a:xfrm>
          <a:off x="13652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95250</xdr:rowOff>
    </xdr:from>
    <xdr:to>
      <xdr:col>76</xdr:col>
      <xdr:colOff>114300</xdr:colOff>
      <xdr:row>59</xdr:row>
      <xdr:rowOff>123825</xdr:rowOff>
    </xdr:to>
    <xdr:cxnSp macro="">
      <xdr:nvCxnSpPr>
        <xdr:cNvPr id="558" name="直線コネクタ 557">
          <a:extLst>
            <a:ext uri="{FF2B5EF4-FFF2-40B4-BE49-F238E27FC236}">
              <a16:creationId xmlns:a16="http://schemas.microsoft.com/office/drawing/2014/main" id="{07CB0D51-641B-4850-9DB4-E785B699E686}"/>
            </a:ext>
          </a:extLst>
        </xdr:cNvPr>
        <xdr:cNvCxnSpPr/>
      </xdr:nvCxnSpPr>
      <xdr:spPr>
        <a:xfrm flipV="1">
          <a:off x="13703300" y="102108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57785</xdr:rowOff>
    </xdr:from>
    <xdr:to>
      <xdr:col>67</xdr:col>
      <xdr:colOff>101600</xdr:colOff>
      <xdr:row>59</xdr:row>
      <xdr:rowOff>159385</xdr:rowOff>
    </xdr:to>
    <xdr:sp macro="" textlink="">
      <xdr:nvSpPr>
        <xdr:cNvPr id="559" name="楕円 558">
          <a:extLst>
            <a:ext uri="{FF2B5EF4-FFF2-40B4-BE49-F238E27FC236}">
              <a16:creationId xmlns:a16="http://schemas.microsoft.com/office/drawing/2014/main" id="{86A0B741-196B-473B-B919-7D926016B538}"/>
            </a:ext>
          </a:extLst>
        </xdr:cNvPr>
        <xdr:cNvSpPr/>
      </xdr:nvSpPr>
      <xdr:spPr>
        <a:xfrm>
          <a:off x="12763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108585</xdr:rowOff>
    </xdr:from>
    <xdr:to>
      <xdr:col>71</xdr:col>
      <xdr:colOff>177800</xdr:colOff>
      <xdr:row>59</xdr:row>
      <xdr:rowOff>123825</xdr:rowOff>
    </xdr:to>
    <xdr:cxnSp macro="">
      <xdr:nvCxnSpPr>
        <xdr:cNvPr id="560" name="直線コネクタ 559">
          <a:extLst>
            <a:ext uri="{FF2B5EF4-FFF2-40B4-BE49-F238E27FC236}">
              <a16:creationId xmlns:a16="http://schemas.microsoft.com/office/drawing/2014/main" id="{E492B760-EA67-4FBE-8363-477E06A3DC59}"/>
            </a:ext>
          </a:extLst>
        </xdr:cNvPr>
        <xdr:cNvCxnSpPr/>
      </xdr:nvCxnSpPr>
      <xdr:spPr>
        <a:xfrm>
          <a:off x="12814300" y="102241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61" name="n_1aveValue【学校施設】&#10;有形固定資産減価償却率">
          <a:extLst>
            <a:ext uri="{FF2B5EF4-FFF2-40B4-BE49-F238E27FC236}">
              <a16:creationId xmlns:a16="http://schemas.microsoft.com/office/drawing/2014/main" id="{677B03D0-2AE2-4128-9A76-D34D27CEE2D7}"/>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562" name="n_2aveValue【学校施設】&#10;有形固定資産減価償却率">
          <a:extLst>
            <a:ext uri="{FF2B5EF4-FFF2-40B4-BE49-F238E27FC236}">
              <a16:creationId xmlns:a16="http://schemas.microsoft.com/office/drawing/2014/main" id="{71AE602F-70A6-477D-989D-78157A20A708}"/>
            </a:ext>
          </a:extLst>
        </xdr:cNvPr>
        <xdr:cNvSpPr txBox="1"/>
      </xdr:nvSpPr>
      <xdr:spPr>
        <a:xfrm>
          <a:off x="14389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563" name="n_3aveValue【学校施設】&#10;有形固定資産減価償却率">
          <a:extLst>
            <a:ext uri="{FF2B5EF4-FFF2-40B4-BE49-F238E27FC236}">
              <a16:creationId xmlns:a16="http://schemas.microsoft.com/office/drawing/2014/main" id="{82106739-3626-4308-AF65-5D125FF3C6E4}"/>
            </a:ext>
          </a:extLst>
        </xdr:cNvPr>
        <xdr:cNvSpPr txBox="1"/>
      </xdr:nvSpPr>
      <xdr:spPr>
        <a:xfrm>
          <a:off x="13500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564" name="n_4aveValue【学校施設】&#10;有形固定資産減価償却率">
          <a:extLst>
            <a:ext uri="{FF2B5EF4-FFF2-40B4-BE49-F238E27FC236}">
              <a16:creationId xmlns:a16="http://schemas.microsoft.com/office/drawing/2014/main" id="{9FE1ED28-0721-4B55-81A5-284209C83FD0}"/>
            </a:ext>
          </a:extLst>
        </xdr:cNvPr>
        <xdr:cNvSpPr txBox="1"/>
      </xdr:nvSpPr>
      <xdr:spPr>
        <a:xfrm>
          <a:off x="12611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149242</xdr:rowOff>
    </xdr:from>
    <xdr:ext cx="405111" cy="259045"/>
    <xdr:sp macro="" textlink="">
      <xdr:nvSpPr>
        <xdr:cNvPr id="565" name="n_1mainValue【学校施設】&#10;有形固定資産減価償却率">
          <a:extLst>
            <a:ext uri="{FF2B5EF4-FFF2-40B4-BE49-F238E27FC236}">
              <a16:creationId xmlns:a16="http://schemas.microsoft.com/office/drawing/2014/main" id="{5D5E0907-9DD1-41FA-A8F0-9D78B06DE3EC}"/>
            </a:ext>
          </a:extLst>
        </xdr:cNvPr>
        <xdr:cNvSpPr txBox="1"/>
      </xdr:nvSpPr>
      <xdr:spPr>
        <a:xfrm>
          <a:off x="152660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162577</xdr:rowOff>
    </xdr:from>
    <xdr:ext cx="405111" cy="259045"/>
    <xdr:sp macro="" textlink="">
      <xdr:nvSpPr>
        <xdr:cNvPr id="566" name="n_2mainValue【学校施設】&#10;有形固定資産減価償却率">
          <a:extLst>
            <a:ext uri="{FF2B5EF4-FFF2-40B4-BE49-F238E27FC236}">
              <a16:creationId xmlns:a16="http://schemas.microsoft.com/office/drawing/2014/main" id="{5B6EF4A2-8BA8-4979-AF61-7479383120B8}"/>
            </a:ext>
          </a:extLst>
        </xdr:cNvPr>
        <xdr:cNvSpPr txBox="1"/>
      </xdr:nvSpPr>
      <xdr:spPr>
        <a:xfrm>
          <a:off x="14389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19702</xdr:rowOff>
    </xdr:from>
    <xdr:ext cx="405111" cy="259045"/>
    <xdr:sp macro="" textlink="">
      <xdr:nvSpPr>
        <xdr:cNvPr id="567" name="n_3mainValue【学校施設】&#10;有形固定資産減価償却率">
          <a:extLst>
            <a:ext uri="{FF2B5EF4-FFF2-40B4-BE49-F238E27FC236}">
              <a16:creationId xmlns:a16="http://schemas.microsoft.com/office/drawing/2014/main" id="{E965BE60-8093-4043-891B-6F4290F8079F}"/>
            </a:ext>
          </a:extLst>
        </xdr:cNvPr>
        <xdr:cNvSpPr txBox="1"/>
      </xdr:nvSpPr>
      <xdr:spPr>
        <a:xfrm>
          <a:off x="13500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4462</xdr:rowOff>
    </xdr:from>
    <xdr:ext cx="405111" cy="259045"/>
    <xdr:sp macro="" textlink="">
      <xdr:nvSpPr>
        <xdr:cNvPr id="568" name="n_4mainValue【学校施設】&#10;有形固定資産減価償却率">
          <a:extLst>
            <a:ext uri="{FF2B5EF4-FFF2-40B4-BE49-F238E27FC236}">
              <a16:creationId xmlns:a16="http://schemas.microsoft.com/office/drawing/2014/main" id="{630668A2-C190-461A-A4CD-3CD7E2E73CCE}"/>
            </a:ext>
          </a:extLst>
        </xdr:cNvPr>
        <xdr:cNvSpPr txBox="1"/>
      </xdr:nvSpPr>
      <xdr:spPr>
        <a:xfrm>
          <a:off x="12611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4DEF065-F24E-47F9-B9A5-99E7B798FA1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6EF99511-3410-4E0A-921C-9F6341A4C57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88B6C875-8051-438E-80BC-D0133DDDD27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1D923092-D677-4669-80AC-F9B554E38F3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6EE56D86-D1C1-4618-AA7C-E00B2315BC6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2B76BF32-DEEB-4837-AE2E-C6E7B9C577C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BEAB16D1-CB1A-4DE3-88DA-CB4AA59CA39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A03E26B-DC6D-4AC6-BC1B-6D502E29C96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E787E676-4E55-4B4D-A862-718581E7C2F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47013427-22BC-4CF8-B401-443B68F73B6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9147E51A-E79C-40CE-B593-5FA6EC0851A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2E96B037-B5E1-4299-B52E-FDBE279EB3F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819EF033-ED69-4ABC-B6A6-89AE36D7243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C01F4577-FBA2-422A-AABF-9108CD425D4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194DE3C8-4976-49C9-B9FC-0AB1B84ADE6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a:extLst>
            <a:ext uri="{FF2B5EF4-FFF2-40B4-BE49-F238E27FC236}">
              <a16:creationId xmlns:a16="http://schemas.microsoft.com/office/drawing/2014/main" id="{080F3ED1-A9F1-4829-9595-DC7C7A3159D4}"/>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77358924-60CE-4CF3-B790-229905E6E8E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a:extLst>
            <a:ext uri="{FF2B5EF4-FFF2-40B4-BE49-F238E27FC236}">
              <a16:creationId xmlns:a16="http://schemas.microsoft.com/office/drawing/2014/main" id="{AA1C7EC1-F999-4476-B2E4-7BF7E4E9D685}"/>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E8CBE7D8-6531-4553-A1D6-1D763477CE5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D396EFCC-4152-4FA3-B20B-FABC3A1DEDB5}"/>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CEF51E11-CDF7-43D8-A9DB-62E5130908A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E9AE1079-D398-473D-99A8-DCAD80C5765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EBE69F32-DA6A-4221-A43D-6B4802F63D2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92" name="直線コネクタ 591">
          <a:extLst>
            <a:ext uri="{FF2B5EF4-FFF2-40B4-BE49-F238E27FC236}">
              <a16:creationId xmlns:a16="http://schemas.microsoft.com/office/drawing/2014/main" id="{917DFA16-88FF-4246-9A22-6BE98764794F}"/>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93" name="【学校施設】&#10;一人当たり面積最小値テキスト">
          <a:extLst>
            <a:ext uri="{FF2B5EF4-FFF2-40B4-BE49-F238E27FC236}">
              <a16:creationId xmlns:a16="http://schemas.microsoft.com/office/drawing/2014/main" id="{A4FFBE5E-C429-47B6-B27E-4F489D4ED8BC}"/>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94" name="直線コネクタ 593">
          <a:extLst>
            <a:ext uri="{FF2B5EF4-FFF2-40B4-BE49-F238E27FC236}">
              <a16:creationId xmlns:a16="http://schemas.microsoft.com/office/drawing/2014/main" id="{A498ED2B-FADF-4A42-A0BE-B702159A3711}"/>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95" name="【学校施設】&#10;一人当たり面積最大値テキスト">
          <a:extLst>
            <a:ext uri="{FF2B5EF4-FFF2-40B4-BE49-F238E27FC236}">
              <a16:creationId xmlns:a16="http://schemas.microsoft.com/office/drawing/2014/main" id="{AA2D4ED8-15D2-4C9A-AA63-715916CF7663}"/>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96" name="直線コネクタ 595">
          <a:extLst>
            <a:ext uri="{FF2B5EF4-FFF2-40B4-BE49-F238E27FC236}">
              <a16:creationId xmlns:a16="http://schemas.microsoft.com/office/drawing/2014/main" id="{38E4C650-5BD5-4AA9-842A-DA5C938DBCBB}"/>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115867</xdr:rowOff>
    </xdr:from>
    <xdr:ext cx="469744" cy="259045"/>
    <xdr:sp macro="" textlink="">
      <xdr:nvSpPr>
        <xdr:cNvPr id="597" name="【学校施設】&#10;一人当たり面積平均値テキスト">
          <a:extLst>
            <a:ext uri="{FF2B5EF4-FFF2-40B4-BE49-F238E27FC236}">
              <a16:creationId xmlns:a16="http://schemas.microsoft.com/office/drawing/2014/main" id="{B279EFDB-2C3F-40A1-A8BC-848085FFA964}"/>
            </a:ext>
          </a:extLst>
        </xdr:cNvPr>
        <xdr:cNvSpPr txBox="1"/>
      </xdr:nvSpPr>
      <xdr:spPr>
        <a:xfrm>
          <a:off x="22199600" y="105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98" name="フローチャート: 判断 597">
          <a:extLst>
            <a:ext uri="{FF2B5EF4-FFF2-40B4-BE49-F238E27FC236}">
              <a16:creationId xmlns:a16="http://schemas.microsoft.com/office/drawing/2014/main" id="{FB77B5D3-3357-41D7-8432-EDF20ABA4FA0}"/>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99" name="フローチャート: 判断 598">
          <a:extLst>
            <a:ext uri="{FF2B5EF4-FFF2-40B4-BE49-F238E27FC236}">
              <a16:creationId xmlns:a16="http://schemas.microsoft.com/office/drawing/2014/main" id="{E8265AF7-E173-48D2-96A9-29FA3653B506}"/>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600" name="フローチャート: 判断 599">
          <a:extLst>
            <a:ext uri="{FF2B5EF4-FFF2-40B4-BE49-F238E27FC236}">
              <a16:creationId xmlns:a16="http://schemas.microsoft.com/office/drawing/2014/main" id="{507C9C45-706B-42B3-97C2-5878AF9ED182}"/>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601" name="フローチャート: 判断 600">
          <a:extLst>
            <a:ext uri="{FF2B5EF4-FFF2-40B4-BE49-F238E27FC236}">
              <a16:creationId xmlns:a16="http://schemas.microsoft.com/office/drawing/2014/main" id="{0DCDEE74-930E-4241-94BB-7E25B2248948}"/>
            </a:ext>
          </a:extLst>
        </xdr:cNvPr>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602" name="フローチャート: 判断 601">
          <a:extLst>
            <a:ext uri="{FF2B5EF4-FFF2-40B4-BE49-F238E27FC236}">
              <a16:creationId xmlns:a16="http://schemas.microsoft.com/office/drawing/2014/main" id="{9D259610-2AC2-4167-9D60-ECAAFCDAEE36}"/>
            </a:ext>
          </a:extLst>
        </xdr:cNvPr>
        <xdr:cNvSpPr/>
      </xdr:nvSpPr>
      <xdr:spPr>
        <a:xfrm>
          <a:off x="18605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B611CAA-A43B-4DD3-8717-888F98D890A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12F81590-79B6-478F-A4F5-3FF3715E146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E8653A81-A559-465B-BAC2-6B797231166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18A0DDE8-C991-469A-9D77-89A3541A427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9BD23B4F-2677-4BF5-8D20-9B01C802A36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129032</xdr:rowOff>
    </xdr:from>
    <xdr:to>
      <xdr:col>116</xdr:col>
      <xdr:colOff>114300</xdr:colOff>
      <xdr:row>63</xdr:row>
      <xdr:rowOff>59182</xdr:rowOff>
    </xdr:to>
    <xdr:sp macro="" textlink="">
      <xdr:nvSpPr>
        <xdr:cNvPr id="608" name="楕円 607">
          <a:extLst>
            <a:ext uri="{FF2B5EF4-FFF2-40B4-BE49-F238E27FC236}">
              <a16:creationId xmlns:a16="http://schemas.microsoft.com/office/drawing/2014/main" id="{95EB9921-9C05-4E87-A49B-C264CF2D0D78}"/>
            </a:ext>
          </a:extLst>
        </xdr:cNvPr>
        <xdr:cNvSpPr/>
      </xdr:nvSpPr>
      <xdr:spPr>
        <a:xfrm>
          <a:off x="22110700" y="1075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71416</xdr:rowOff>
    </xdr:from>
    <xdr:ext cx="469744" cy="259045"/>
    <xdr:sp macro="" textlink="">
      <xdr:nvSpPr>
        <xdr:cNvPr id="609" name="【学校施設】&#10;一人当たり面積該当値テキスト">
          <a:extLst>
            <a:ext uri="{FF2B5EF4-FFF2-40B4-BE49-F238E27FC236}">
              <a16:creationId xmlns:a16="http://schemas.microsoft.com/office/drawing/2014/main" id="{91DDFA36-0445-47F1-98D0-8FCD6DEAF13E}"/>
            </a:ext>
          </a:extLst>
        </xdr:cNvPr>
        <xdr:cNvSpPr txBox="1"/>
      </xdr:nvSpPr>
      <xdr:spPr>
        <a:xfrm>
          <a:off x="22199600" y="1070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166904</xdr:rowOff>
    </xdr:from>
    <xdr:to>
      <xdr:col>112</xdr:col>
      <xdr:colOff>38100</xdr:colOff>
      <xdr:row>63</xdr:row>
      <xdr:rowOff>97054</xdr:rowOff>
    </xdr:to>
    <xdr:sp macro="" textlink="">
      <xdr:nvSpPr>
        <xdr:cNvPr id="610" name="楕円 609">
          <a:extLst>
            <a:ext uri="{FF2B5EF4-FFF2-40B4-BE49-F238E27FC236}">
              <a16:creationId xmlns:a16="http://schemas.microsoft.com/office/drawing/2014/main" id="{3A2DC3BE-9219-474C-BB3A-621C6D4359E7}"/>
            </a:ext>
          </a:extLst>
        </xdr:cNvPr>
        <xdr:cNvSpPr/>
      </xdr:nvSpPr>
      <xdr:spPr>
        <a:xfrm>
          <a:off x="21272500" y="107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8382</xdr:rowOff>
    </xdr:from>
    <xdr:to>
      <xdr:col>116</xdr:col>
      <xdr:colOff>63500</xdr:colOff>
      <xdr:row>63</xdr:row>
      <xdr:rowOff>46254</xdr:rowOff>
    </xdr:to>
    <xdr:cxnSp macro="">
      <xdr:nvCxnSpPr>
        <xdr:cNvPr id="611" name="直線コネクタ 610">
          <a:extLst>
            <a:ext uri="{FF2B5EF4-FFF2-40B4-BE49-F238E27FC236}">
              <a16:creationId xmlns:a16="http://schemas.microsoft.com/office/drawing/2014/main" id="{0764443A-4BD3-47E2-8E27-8AB748B05F1D}"/>
            </a:ext>
          </a:extLst>
        </xdr:cNvPr>
        <xdr:cNvCxnSpPr/>
      </xdr:nvCxnSpPr>
      <xdr:spPr>
        <a:xfrm flipV="1">
          <a:off x="21323300" y="10809732"/>
          <a:ext cx="838200" cy="3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171171</xdr:rowOff>
    </xdr:from>
    <xdr:to>
      <xdr:col>107</xdr:col>
      <xdr:colOff>101600</xdr:colOff>
      <xdr:row>63</xdr:row>
      <xdr:rowOff>101321</xdr:rowOff>
    </xdr:to>
    <xdr:sp macro="" textlink="">
      <xdr:nvSpPr>
        <xdr:cNvPr id="612" name="楕円 611">
          <a:extLst>
            <a:ext uri="{FF2B5EF4-FFF2-40B4-BE49-F238E27FC236}">
              <a16:creationId xmlns:a16="http://schemas.microsoft.com/office/drawing/2014/main" id="{65AE5E4D-EAAB-4AA2-BEF7-6F4364AB62B3}"/>
            </a:ext>
          </a:extLst>
        </xdr:cNvPr>
        <xdr:cNvSpPr/>
      </xdr:nvSpPr>
      <xdr:spPr>
        <a:xfrm>
          <a:off x="20383500" y="1080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46254</xdr:rowOff>
    </xdr:from>
    <xdr:to>
      <xdr:col>111</xdr:col>
      <xdr:colOff>177800</xdr:colOff>
      <xdr:row>63</xdr:row>
      <xdr:rowOff>50521</xdr:rowOff>
    </xdr:to>
    <xdr:cxnSp macro="">
      <xdr:nvCxnSpPr>
        <xdr:cNvPr id="613" name="直線コネクタ 612">
          <a:extLst>
            <a:ext uri="{FF2B5EF4-FFF2-40B4-BE49-F238E27FC236}">
              <a16:creationId xmlns:a16="http://schemas.microsoft.com/office/drawing/2014/main" id="{561D5ADD-0F25-4FE9-880F-20897818E9D3}"/>
            </a:ext>
          </a:extLst>
        </xdr:cNvPr>
        <xdr:cNvCxnSpPr/>
      </xdr:nvCxnSpPr>
      <xdr:spPr>
        <a:xfrm flipV="1">
          <a:off x="20434300" y="10847604"/>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169570</xdr:rowOff>
    </xdr:from>
    <xdr:to>
      <xdr:col>102</xdr:col>
      <xdr:colOff>165100</xdr:colOff>
      <xdr:row>63</xdr:row>
      <xdr:rowOff>99720</xdr:rowOff>
    </xdr:to>
    <xdr:sp macro="" textlink="">
      <xdr:nvSpPr>
        <xdr:cNvPr id="614" name="楕円 613">
          <a:extLst>
            <a:ext uri="{FF2B5EF4-FFF2-40B4-BE49-F238E27FC236}">
              <a16:creationId xmlns:a16="http://schemas.microsoft.com/office/drawing/2014/main" id="{388E5211-9F67-404B-93F3-AEA9F27565AA}"/>
            </a:ext>
          </a:extLst>
        </xdr:cNvPr>
        <xdr:cNvSpPr/>
      </xdr:nvSpPr>
      <xdr:spPr>
        <a:xfrm>
          <a:off x="19494500" y="1079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48920</xdr:rowOff>
    </xdr:from>
    <xdr:to>
      <xdr:col>107</xdr:col>
      <xdr:colOff>50800</xdr:colOff>
      <xdr:row>63</xdr:row>
      <xdr:rowOff>50521</xdr:rowOff>
    </xdr:to>
    <xdr:cxnSp macro="">
      <xdr:nvCxnSpPr>
        <xdr:cNvPr id="615" name="直線コネクタ 614">
          <a:extLst>
            <a:ext uri="{FF2B5EF4-FFF2-40B4-BE49-F238E27FC236}">
              <a16:creationId xmlns:a16="http://schemas.microsoft.com/office/drawing/2014/main" id="{D186ABDF-AFEE-4EE7-8EAF-15319C8FFE71}"/>
            </a:ext>
          </a:extLst>
        </xdr:cNvPr>
        <xdr:cNvCxnSpPr/>
      </xdr:nvCxnSpPr>
      <xdr:spPr>
        <a:xfrm>
          <a:off x="19545300" y="10850270"/>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2845</xdr:rowOff>
    </xdr:from>
    <xdr:to>
      <xdr:col>98</xdr:col>
      <xdr:colOff>38100</xdr:colOff>
      <xdr:row>63</xdr:row>
      <xdr:rowOff>104445</xdr:rowOff>
    </xdr:to>
    <xdr:sp macro="" textlink="">
      <xdr:nvSpPr>
        <xdr:cNvPr id="616" name="楕円 615">
          <a:extLst>
            <a:ext uri="{FF2B5EF4-FFF2-40B4-BE49-F238E27FC236}">
              <a16:creationId xmlns:a16="http://schemas.microsoft.com/office/drawing/2014/main" id="{B58E2CC2-D55B-41F3-BB0F-3030D93A9709}"/>
            </a:ext>
          </a:extLst>
        </xdr:cNvPr>
        <xdr:cNvSpPr/>
      </xdr:nvSpPr>
      <xdr:spPr>
        <a:xfrm>
          <a:off x="18605500" y="1080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48920</xdr:rowOff>
    </xdr:from>
    <xdr:to>
      <xdr:col>102</xdr:col>
      <xdr:colOff>114300</xdr:colOff>
      <xdr:row>63</xdr:row>
      <xdr:rowOff>53645</xdr:rowOff>
    </xdr:to>
    <xdr:cxnSp macro="">
      <xdr:nvCxnSpPr>
        <xdr:cNvPr id="617" name="直線コネクタ 616">
          <a:extLst>
            <a:ext uri="{FF2B5EF4-FFF2-40B4-BE49-F238E27FC236}">
              <a16:creationId xmlns:a16="http://schemas.microsoft.com/office/drawing/2014/main" id="{09F3847F-1DE7-4F30-B693-FCAA202CD5D6}"/>
            </a:ext>
          </a:extLst>
        </xdr:cNvPr>
        <xdr:cNvCxnSpPr/>
      </xdr:nvCxnSpPr>
      <xdr:spPr>
        <a:xfrm flipV="1">
          <a:off x="18656300" y="10850270"/>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618" name="n_1aveValue【学校施設】&#10;一人当たり面積">
          <a:extLst>
            <a:ext uri="{FF2B5EF4-FFF2-40B4-BE49-F238E27FC236}">
              <a16:creationId xmlns:a16="http://schemas.microsoft.com/office/drawing/2014/main" id="{28188ABB-16CD-49DC-8D96-2616433C7A0F}"/>
            </a:ext>
          </a:extLst>
        </xdr:cNvPr>
        <xdr:cNvSpPr txBox="1"/>
      </xdr:nvSpPr>
      <xdr:spPr>
        <a:xfrm>
          <a:off x="21075727" y="105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60164</xdr:rowOff>
    </xdr:from>
    <xdr:ext cx="469744" cy="259045"/>
    <xdr:sp macro="" textlink="">
      <xdr:nvSpPr>
        <xdr:cNvPr id="619" name="n_2aveValue【学校施設】&#10;一人当たり面積">
          <a:extLst>
            <a:ext uri="{FF2B5EF4-FFF2-40B4-BE49-F238E27FC236}">
              <a16:creationId xmlns:a16="http://schemas.microsoft.com/office/drawing/2014/main" id="{28FAF52B-96B0-4465-A000-4A9305398583}"/>
            </a:ext>
          </a:extLst>
        </xdr:cNvPr>
        <xdr:cNvSpPr txBox="1"/>
      </xdr:nvSpPr>
      <xdr:spPr>
        <a:xfrm>
          <a:off x="201994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66108</xdr:rowOff>
    </xdr:from>
    <xdr:ext cx="469744" cy="259045"/>
    <xdr:sp macro="" textlink="">
      <xdr:nvSpPr>
        <xdr:cNvPr id="620" name="n_3aveValue【学校施設】&#10;一人当たり面積">
          <a:extLst>
            <a:ext uri="{FF2B5EF4-FFF2-40B4-BE49-F238E27FC236}">
              <a16:creationId xmlns:a16="http://schemas.microsoft.com/office/drawing/2014/main" id="{9886D70E-383B-465D-BB1C-2D8DC5778CF2}"/>
            </a:ext>
          </a:extLst>
        </xdr:cNvPr>
        <xdr:cNvSpPr txBox="1"/>
      </xdr:nvSpPr>
      <xdr:spPr>
        <a:xfrm>
          <a:off x="193104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54601</xdr:rowOff>
    </xdr:from>
    <xdr:ext cx="469744" cy="259045"/>
    <xdr:sp macro="" textlink="">
      <xdr:nvSpPr>
        <xdr:cNvPr id="621" name="n_4aveValue【学校施設】&#10;一人当たり面積">
          <a:extLst>
            <a:ext uri="{FF2B5EF4-FFF2-40B4-BE49-F238E27FC236}">
              <a16:creationId xmlns:a16="http://schemas.microsoft.com/office/drawing/2014/main" id="{73FCBD01-D0FB-4A73-9BF2-F9E90FDA6696}"/>
            </a:ext>
          </a:extLst>
        </xdr:cNvPr>
        <xdr:cNvSpPr txBox="1"/>
      </xdr:nvSpPr>
      <xdr:spPr>
        <a:xfrm>
          <a:off x="18421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88181</xdr:rowOff>
    </xdr:from>
    <xdr:ext cx="469744" cy="259045"/>
    <xdr:sp macro="" textlink="">
      <xdr:nvSpPr>
        <xdr:cNvPr id="622" name="n_1mainValue【学校施設】&#10;一人当たり面積">
          <a:extLst>
            <a:ext uri="{FF2B5EF4-FFF2-40B4-BE49-F238E27FC236}">
              <a16:creationId xmlns:a16="http://schemas.microsoft.com/office/drawing/2014/main" id="{6A948B24-1F73-47AA-BDD5-AA7ABB44DA22}"/>
            </a:ext>
          </a:extLst>
        </xdr:cNvPr>
        <xdr:cNvSpPr txBox="1"/>
      </xdr:nvSpPr>
      <xdr:spPr>
        <a:xfrm>
          <a:off x="21075727" y="1088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92448</xdr:rowOff>
    </xdr:from>
    <xdr:ext cx="469744" cy="259045"/>
    <xdr:sp macro="" textlink="">
      <xdr:nvSpPr>
        <xdr:cNvPr id="623" name="n_2mainValue【学校施設】&#10;一人当たり面積">
          <a:extLst>
            <a:ext uri="{FF2B5EF4-FFF2-40B4-BE49-F238E27FC236}">
              <a16:creationId xmlns:a16="http://schemas.microsoft.com/office/drawing/2014/main" id="{56FA3BD3-7585-41DD-97A0-6D90B3D0F2C2}"/>
            </a:ext>
          </a:extLst>
        </xdr:cNvPr>
        <xdr:cNvSpPr txBox="1"/>
      </xdr:nvSpPr>
      <xdr:spPr>
        <a:xfrm>
          <a:off x="20199427" y="1089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90847</xdr:rowOff>
    </xdr:from>
    <xdr:ext cx="469744" cy="259045"/>
    <xdr:sp macro="" textlink="">
      <xdr:nvSpPr>
        <xdr:cNvPr id="624" name="n_3mainValue【学校施設】&#10;一人当たり面積">
          <a:extLst>
            <a:ext uri="{FF2B5EF4-FFF2-40B4-BE49-F238E27FC236}">
              <a16:creationId xmlns:a16="http://schemas.microsoft.com/office/drawing/2014/main" id="{EE9B2833-C686-4A50-AD19-D330D473C85C}"/>
            </a:ext>
          </a:extLst>
        </xdr:cNvPr>
        <xdr:cNvSpPr txBox="1"/>
      </xdr:nvSpPr>
      <xdr:spPr>
        <a:xfrm>
          <a:off x="19310427" y="10892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95572</xdr:rowOff>
    </xdr:from>
    <xdr:ext cx="469744" cy="259045"/>
    <xdr:sp macro="" textlink="">
      <xdr:nvSpPr>
        <xdr:cNvPr id="625" name="n_4mainValue【学校施設】&#10;一人当たり面積">
          <a:extLst>
            <a:ext uri="{FF2B5EF4-FFF2-40B4-BE49-F238E27FC236}">
              <a16:creationId xmlns:a16="http://schemas.microsoft.com/office/drawing/2014/main" id="{A9E5C4D1-FD19-48F3-A228-E1BDD6368FF4}"/>
            </a:ext>
          </a:extLst>
        </xdr:cNvPr>
        <xdr:cNvSpPr txBox="1"/>
      </xdr:nvSpPr>
      <xdr:spPr>
        <a:xfrm>
          <a:off x="18421427" y="1089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172E47EC-292B-4AEF-903B-312D876E393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938012FD-C4A2-4946-B54F-161F71D13BB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17BEF355-21F3-4F62-95B3-39AB298175F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BDFA7010-42A4-49AC-8C01-7CFAE60385C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D1EE276C-9EE3-4ED7-8CC5-2D359781B10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46D9BB06-260E-4046-8621-11BE06CA316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336321BC-D744-4CAD-A2B9-E9E77C15DC0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6FC2D6A8-4074-4990-A7B7-F4AC8AB83BA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43DD53EF-EE5A-448D-B263-F30BB9EBF7D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7E425630-A8A2-413B-99F5-07DEE62DAE4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7BB09476-F919-49E5-A5A6-9E629E5EFEE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9B31FEEE-55F2-48FA-9B45-F41A02EAC6E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76929420-EFEB-40E0-BCD7-83B9E1318C4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FD96A42A-2696-4530-8D72-AEBFBF7605C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82989B5B-7B4B-490C-88D3-FCD391E6EFC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C9CEB140-5CC0-49D8-A42F-1D6DCB92BCC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6323F2DE-48FA-445C-BED0-BF350481EE9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A8C9D933-171D-4017-9A3A-957508FB2F1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9056C5E4-96F3-4D4F-AB5A-B379983355B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12A02E06-C4C8-49B0-B48B-C2C3ECB224D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BB15134A-FAC3-4CC0-8042-62E93377D2D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ED0E5861-14E4-4471-B5C5-0064EC44976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F3CFB60A-A59D-4740-957C-AF4CCBD30F6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97F674C1-6512-4037-BA2A-A11B6FE4D5E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829FA03F-AADD-4EC1-A6F4-9770D4D3198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57D01171-40B9-4972-A14D-4C89E0A569A3}"/>
            </a:ext>
          </a:extLst>
        </xdr:cNvPr>
        <xdr:cNvCxnSpPr/>
      </xdr:nvCxnSpPr>
      <xdr:spPr>
        <a:xfrm flipV="1">
          <a:off x="16318864" y="13287102"/>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11BA3DC6-9992-4DD2-8F32-C35CB769946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D85BD32A-781C-4E5B-AF8B-B35E296455CC}"/>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340478" cy="259045"/>
    <xdr:sp macro="" textlink="">
      <xdr:nvSpPr>
        <xdr:cNvPr id="654" name="【児童館】&#10;有形固定資産減価償却率最大値テキスト">
          <a:extLst>
            <a:ext uri="{FF2B5EF4-FFF2-40B4-BE49-F238E27FC236}">
              <a16:creationId xmlns:a16="http://schemas.microsoft.com/office/drawing/2014/main" id="{14457592-B26A-4B50-8E4F-F590979A0945}"/>
            </a:ext>
          </a:extLst>
        </xdr:cNvPr>
        <xdr:cNvSpPr txBox="1"/>
      </xdr:nvSpPr>
      <xdr:spPr>
        <a:xfrm>
          <a:off x="16357600" y="130623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655" name="直線コネクタ 654">
          <a:extLst>
            <a:ext uri="{FF2B5EF4-FFF2-40B4-BE49-F238E27FC236}">
              <a16:creationId xmlns:a16="http://schemas.microsoft.com/office/drawing/2014/main" id="{E5B6FAD8-A8E3-4FCD-8161-2E1D51A8CD7C}"/>
            </a:ext>
          </a:extLst>
        </xdr:cNvPr>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78395</xdr:rowOff>
    </xdr:from>
    <xdr:ext cx="405111" cy="259045"/>
    <xdr:sp macro="" textlink="">
      <xdr:nvSpPr>
        <xdr:cNvPr id="656" name="【児童館】&#10;有形固定資産減価償却率平均値テキスト">
          <a:extLst>
            <a:ext uri="{FF2B5EF4-FFF2-40B4-BE49-F238E27FC236}">
              <a16:creationId xmlns:a16="http://schemas.microsoft.com/office/drawing/2014/main" id="{3509C63D-28D8-4FC1-8694-6117399DF6F6}"/>
            </a:ext>
          </a:extLst>
        </xdr:cNvPr>
        <xdr:cNvSpPr txBox="1"/>
      </xdr:nvSpPr>
      <xdr:spPr>
        <a:xfrm>
          <a:off x="16357600" y="1448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99968</xdr:rowOff>
    </xdr:from>
    <xdr:to>
      <xdr:col>85</xdr:col>
      <xdr:colOff>177800</xdr:colOff>
      <xdr:row>85</xdr:row>
      <xdr:rowOff>30118</xdr:rowOff>
    </xdr:to>
    <xdr:sp macro="" textlink="">
      <xdr:nvSpPr>
        <xdr:cNvPr id="657" name="フローチャート: 判断 656">
          <a:extLst>
            <a:ext uri="{FF2B5EF4-FFF2-40B4-BE49-F238E27FC236}">
              <a16:creationId xmlns:a16="http://schemas.microsoft.com/office/drawing/2014/main" id="{44B1D896-6633-43A9-A50A-06E7405007D4}"/>
            </a:ext>
          </a:extLst>
        </xdr:cNvPr>
        <xdr:cNvSpPr/>
      </xdr:nvSpPr>
      <xdr:spPr>
        <a:xfrm>
          <a:off x="16268700" y="1450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67311</xdr:rowOff>
    </xdr:from>
    <xdr:to>
      <xdr:col>81</xdr:col>
      <xdr:colOff>101600</xdr:colOff>
      <xdr:row>84</xdr:row>
      <xdr:rowOff>168911</xdr:rowOff>
    </xdr:to>
    <xdr:sp macro="" textlink="">
      <xdr:nvSpPr>
        <xdr:cNvPr id="658" name="フローチャート: 判断 657">
          <a:extLst>
            <a:ext uri="{FF2B5EF4-FFF2-40B4-BE49-F238E27FC236}">
              <a16:creationId xmlns:a16="http://schemas.microsoft.com/office/drawing/2014/main" id="{4DF64697-BFB1-4FEB-9360-21ADC40684EF}"/>
            </a:ext>
          </a:extLst>
        </xdr:cNvPr>
        <xdr:cNvSpPr/>
      </xdr:nvSpPr>
      <xdr:spPr>
        <a:xfrm>
          <a:off x="15430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158750</xdr:rowOff>
    </xdr:from>
    <xdr:to>
      <xdr:col>76</xdr:col>
      <xdr:colOff>165100</xdr:colOff>
      <xdr:row>84</xdr:row>
      <xdr:rowOff>88900</xdr:rowOff>
    </xdr:to>
    <xdr:sp macro="" textlink="">
      <xdr:nvSpPr>
        <xdr:cNvPr id="659" name="フローチャート: 判断 658">
          <a:extLst>
            <a:ext uri="{FF2B5EF4-FFF2-40B4-BE49-F238E27FC236}">
              <a16:creationId xmlns:a16="http://schemas.microsoft.com/office/drawing/2014/main" id="{8F6185FD-BC73-4263-8479-BF20788CF66B}"/>
            </a:ext>
          </a:extLst>
        </xdr:cNvPr>
        <xdr:cNvSpPr/>
      </xdr:nvSpPr>
      <xdr:spPr>
        <a:xfrm>
          <a:off x="14541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148952</xdr:rowOff>
    </xdr:from>
    <xdr:to>
      <xdr:col>72</xdr:col>
      <xdr:colOff>38100</xdr:colOff>
      <xdr:row>84</xdr:row>
      <xdr:rowOff>79102</xdr:rowOff>
    </xdr:to>
    <xdr:sp macro="" textlink="">
      <xdr:nvSpPr>
        <xdr:cNvPr id="660" name="フローチャート: 判断 659">
          <a:extLst>
            <a:ext uri="{FF2B5EF4-FFF2-40B4-BE49-F238E27FC236}">
              <a16:creationId xmlns:a16="http://schemas.microsoft.com/office/drawing/2014/main" id="{80546B23-0EAC-4B21-978C-CD4908E7E6D6}"/>
            </a:ext>
          </a:extLst>
        </xdr:cNvPr>
        <xdr:cNvSpPr/>
      </xdr:nvSpPr>
      <xdr:spPr>
        <a:xfrm>
          <a:off x="13652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6894</xdr:rowOff>
    </xdr:from>
    <xdr:to>
      <xdr:col>67</xdr:col>
      <xdr:colOff>101600</xdr:colOff>
      <xdr:row>84</xdr:row>
      <xdr:rowOff>108494</xdr:rowOff>
    </xdr:to>
    <xdr:sp macro="" textlink="">
      <xdr:nvSpPr>
        <xdr:cNvPr id="661" name="フローチャート: 判断 660">
          <a:extLst>
            <a:ext uri="{FF2B5EF4-FFF2-40B4-BE49-F238E27FC236}">
              <a16:creationId xmlns:a16="http://schemas.microsoft.com/office/drawing/2014/main" id="{680BC07A-3C06-43EA-9CF1-8B346A3F1FEC}"/>
            </a:ext>
          </a:extLst>
        </xdr:cNvPr>
        <xdr:cNvSpPr/>
      </xdr:nvSpPr>
      <xdr:spPr>
        <a:xfrm>
          <a:off x="127635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49688812-E5FE-4D24-99F0-BAFAB839277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D23F77A-9AF6-44F6-B9CB-DE839E086B9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B7887499-B77D-478C-98C4-20229895800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1E0F3FEA-4AB2-4F4F-ACBC-4328EC6174C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E11E92D3-956F-46A4-BAF9-42AD9C58AFE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46082</xdr:rowOff>
    </xdr:from>
    <xdr:to>
      <xdr:col>85</xdr:col>
      <xdr:colOff>177800</xdr:colOff>
      <xdr:row>79</xdr:row>
      <xdr:rowOff>147682</xdr:rowOff>
    </xdr:to>
    <xdr:sp macro="" textlink="">
      <xdr:nvSpPr>
        <xdr:cNvPr id="667" name="楕円 666">
          <a:extLst>
            <a:ext uri="{FF2B5EF4-FFF2-40B4-BE49-F238E27FC236}">
              <a16:creationId xmlns:a16="http://schemas.microsoft.com/office/drawing/2014/main" id="{5FD45563-3F77-4A91-A502-EE7E3EE5CE92}"/>
            </a:ext>
          </a:extLst>
        </xdr:cNvPr>
        <xdr:cNvSpPr/>
      </xdr:nvSpPr>
      <xdr:spPr>
        <a:xfrm>
          <a:off x="16268700" y="135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68959</xdr:rowOff>
    </xdr:from>
    <xdr:ext cx="405111" cy="259045"/>
    <xdr:sp macro="" textlink="">
      <xdr:nvSpPr>
        <xdr:cNvPr id="668" name="【児童館】&#10;有形固定資産減価償却率該当値テキスト">
          <a:extLst>
            <a:ext uri="{FF2B5EF4-FFF2-40B4-BE49-F238E27FC236}">
              <a16:creationId xmlns:a16="http://schemas.microsoft.com/office/drawing/2014/main" id="{302C3D5D-DB91-45B4-86D4-62711F334C82}"/>
            </a:ext>
          </a:extLst>
        </xdr:cNvPr>
        <xdr:cNvSpPr txBox="1"/>
      </xdr:nvSpPr>
      <xdr:spPr>
        <a:xfrm>
          <a:off x="16357600" y="134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1995</xdr:rowOff>
    </xdr:from>
    <xdr:to>
      <xdr:col>81</xdr:col>
      <xdr:colOff>101600</xdr:colOff>
      <xdr:row>79</xdr:row>
      <xdr:rowOff>103595</xdr:rowOff>
    </xdr:to>
    <xdr:sp macro="" textlink="">
      <xdr:nvSpPr>
        <xdr:cNvPr id="669" name="楕円 668">
          <a:extLst>
            <a:ext uri="{FF2B5EF4-FFF2-40B4-BE49-F238E27FC236}">
              <a16:creationId xmlns:a16="http://schemas.microsoft.com/office/drawing/2014/main" id="{ABCB11CA-1878-47D6-ACF2-948BB6545AD7}"/>
            </a:ext>
          </a:extLst>
        </xdr:cNvPr>
        <xdr:cNvSpPr/>
      </xdr:nvSpPr>
      <xdr:spPr>
        <a:xfrm>
          <a:off x="15430500" y="135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52795</xdr:rowOff>
    </xdr:from>
    <xdr:to>
      <xdr:col>85</xdr:col>
      <xdr:colOff>127000</xdr:colOff>
      <xdr:row>79</xdr:row>
      <xdr:rowOff>96882</xdr:rowOff>
    </xdr:to>
    <xdr:cxnSp macro="">
      <xdr:nvCxnSpPr>
        <xdr:cNvPr id="670" name="直線コネクタ 669">
          <a:extLst>
            <a:ext uri="{FF2B5EF4-FFF2-40B4-BE49-F238E27FC236}">
              <a16:creationId xmlns:a16="http://schemas.microsoft.com/office/drawing/2014/main" id="{D637567E-A6F5-4BB1-AFEF-2AE0647B8493}"/>
            </a:ext>
          </a:extLst>
        </xdr:cNvPr>
        <xdr:cNvCxnSpPr/>
      </xdr:nvCxnSpPr>
      <xdr:spPr>
        <a:xfrm>
          <a:off x="15481300" y="13597345"/>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130992</xdr:rowOff>
    </xdr:from>
    <xdr:to>
      <xdr:col>76</xdr:col>
      <xdr:colOff>165100</xdr:colOff>
      <xdr:row>79</xdr:row>
      <xdr:rowOff>61142</xdr:rowOff>
    </xdr:to>
    <xdr:sp macro="" textlink="">
      <xdr:nvSpPr>
        <xdr:cNvPr id="671" name="楕円 670">
          <a:extLst>
            <a:ext uri="{FF2B5EF4-FFF2-40B4-BE49-F238E27FC236}">
              <a16:creationId xmlns:a16="http://schemas.microsoft.com/office/drawing/2014/main" id="{735398DC-CF79-4806-8301-F32E672677FC}"/>
            </a:ext>
          </a:extLst>
        </xdr:cNvPr>
        <xdr:cNvSpPr/>
      </xdr:nvSpPr>
      <xdr:spPr>
        <a:xfrm>
          <a:off x="14541500" y="1350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10342</xdr:rowOff>
    </xdr:from>
    <xdr:to>
      <xdr:col>81</xdr:col>
      <xdr:colOff>50800</xdr:colOff>
      <xdr:row>79</xdr:row>
      <xdr:rowOff>52795</xdr:rowOff>
    </xdr:to>
    <xdr:cxnSp macro="">
      <xdr:nvCxnSpPr>
        <xdr:cNvPr id="672" name="直線コネクタ 671">
          <a:extLst>
            <a:ext uri="{FF2B5EF4-FFF2-40B4-BE49-F238E27FC236}">
              <a16:creationId xmlns:a16="http://schemas.microsoft.com/office/drawing/2014/main" id="{D463B5C1-4B93-40EA-B67C-0B7A1FB83D7D}"/>
            </a:ext>
          </a:extLst>
        </xdr:cNvPr>
        <xdr:cNvCxnSpPr/>
      </xdr:nvCxnSpPr>
      <xdr:spPr>
        <a:xfrm>
          <a:off x="14592300" y="13554892"/>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86905</xdr:rowOff>
    </xdr:from>
    <xdr:to>
      <xdr:col>72</xdr:col>
      <xdr:colOff>38100</xdr:colOff>
      <xdr:row>79</xdr:row>
      <xdr:rowOff>17055</xdr:rowOff>
    </xdr:to>
    <xdr:sp macro="" textlink="">
      <xdr:nvSpPr>
        <xdr:cNvPr id="673" name="楕円 672">
          <a:extLst>
            <a:ext uri="{FF2B5EF4-FFF2-40B4-BE49-F238E27FC236}">
              <a16:creationId xmlns:a16="http://schemas.microsoft.com/office/drawing/2014/main" id="{630A611B-1209-433F-A11A-F4A78F2DD800}"/>
            </a:ext>
          </a:extLst>
        </xdr:cNvPr>
        <xdr:cNvSpPr/>
      </xdr:nvSpPr>
      <xdr:spPr>
        <a:xfrm>
          <a:off x="13652500" y="1346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137705</xdr:rowOff>
    </xdr:from>
    <xdr:to>
      <xdr:col>76</xdr:col>
      <xdr:colOff>114300</xdr:colOff>
      <xdr:row>79</xdr:row>
      <xdr:rowOff>10342</xdr:rowOff>
    </xdr:to>
    <xdr:cxnSp macro="">
      <xdr:nvCxnSpPr>
        <xdr:cNvPr id="674" name="直線コネクタ 673">
          <a:extLst>
            <a:ext uri="{FF2B5EF4-FFF2-40B4-BE49-F238E27FC236}">
              <a16:creationId xmlns:a16="http://schemas.microsoft.com/office/drawing/2014/main" id="{1FADB478-1FFF-458F-BB40-471315528B9A}"/>
            </a:ext>
          </a:extLst>
        </xdr:cNvPr>
        <xdr:cNvCxnSpPr/>
      </xdr:nvCxnSpPr>
      <xdr:spPr>
        <a:xfrm>
          <a:off x="13703300" y="13510805"/>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363</xdr:rowOff>
    </xdr:from>
    <xdr:to>
      <xdr:col>67</xdr:col>
      <xdr:colOff>101600</xdr:colOff>
      <xdr:row>78</xdr:row>
      <xdr:rowOff>101963</xdr:rowOff>
    </xdr:to>
    <xdr:sp macro="" textlink="">
      <xdr:nvSpPr>
        <xdr:cNvPr id="675" name="楕円 674">
          <a:extLst>
            <a:ext uri="{FF2B5EF4-FFF2-40B4-BE49-F238E27FC236}">
              <a16:creationId xmlns:a16="http://schemas.microsoft.com/office/drawing/2014/main" id="{2B64EFD6-C3CB-4301-AAC5-6CECED5F8C0E}"/>
            </a:ext>
          </a:extLst>
        </xdr:cNvPr>
        <xdr:cNvSpPr/>
      </xdr:nvSpPr>
      <xdr:spPr>
        <a:xfrm>
          <a:off x="12763500" y="1337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51163</xdr:rowOff>
    </xdr:from>
    <xdr:to>
      <xdr:col>71</xdr:col>
      <xdr:colOff>177800</xdr:colOff>
      <xdr:row>78</xdr:row>
      <xdr:rowOff>137705</xdr:rowOff>
    </xdr:to>
    <xdr:cxnSp macro="">
      <xdr:nvCxnSpPr>
        <xdr:cNvPr id="676" name="直線コネクタ 675">
          <a:extLst>
            <a:ext uri="{FF2B5EF4-FFF2-40B4-BE49-F238E27FC236}">
              <a16:creationId xmlns:a16="http://schemas.microsoft.com/office/drawing/2014/main" id="{B63F5910-E4F4-4FE1-B45A-D3CEA680DCE9}"/>
            </a:ext>
          </a:extLst>
        </xdr:cNvPr>
        <xdr:cNvCxnSpPr/>
      </xdr:nvCxnSpPr>
      <xdr:spPr>
        <a:xfrm>
          <a:off x="12814300" y="13424263"/>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160038</xdr:rowOff>
    </xdr:from>
    <xdr:ext cx="405111" cy="259045"/>
    <xdr:sp macro="" textlink="">
      <xdr:nvSpPr>
        <xdr:cNvPr id="677" name="n_1aveValue【児童館】&#10;有形固定資産減価償却率">
          <a:extLst>
            <a:ext uri="{FF2B5EF4-FFF2-40B4-BE49-F238E27FC236}">
              <a16:creationId xmlns:a16="http://schemas.microsoft.com/office/drawing/2014/main" id="{63F72407-09CD-494D-BE03-322E1C7C1018}"/>
            </a:ext>
          </a:extLst>
        </xdr:cNvPr>
        <xdr:cNvSpPr txBox="1"/>
      </xdr:nvSpPr>
      <xdr:spPr>
        <a:xfrm>
          <a:off x="152660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80027</xdr:rowOff>
    </xdr:from>
    <xdr:ext cx="405111" cy="259045"/>
    <xdr:sp macro="" textlink="">
      <xdr:nvSpPr>
        <xdr:cNvPr id="678" name="n_2aveValue【児童館】&#10;有形固定資産減価償却率">
          <a:extLst>
            <a:ext uri="{FF2B5EF4-FFF2-40B4-BE49-F238E27FC236}">
              <a16:creationId xmlns:a16="http://schemas.microsoft.com/office/drawing/2014/main" id="{E73DC287-A218-4EB8-9842-F03CE1D10F72}"/>
            </a:ext>
          </a:extLst>
        </xdr:cNvPr>
        <xdr:cNvSpPr txBox="1"/>
      </xdr:nvSpPr>
      <xdr:spPr>
        <a:xfrm>
          <a:off x="14389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70229</xdr:rowOff>
    </xdr:from>
    <xdr:ext cx="405111" cy="259045"/>
    <xdr:sp macro="" textlink="">
      <xdr:nvSpPr>
        <xdr:cNvPr id="679" name="n_3aveValue【児童館】&#10;有形固定資産減価償却率">
          <a:extLst>
            <a:ext uri="{FF2B5EF4-FFF2-40B4-BE49-F238E27FC236}">
              <a16:creationId xmlns:a16="http://schemas.microsoft.com/office/drawing/2014/main" id="{CE2DB323-8E8D-4EF1-B515-89A166B11897}"/>
            </a:ext>
          </a:extLst>
        </xdr:cNvPr>
        <xdr:cNvSpPr txBox="1"/>
      </xdr:nvSpPr>
      <xdr:spPr>
        <a:xfrm>
          <a:off x="135007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99621</xdr:rowOff>
    </xdr:from>
    <xdr:ext cx="405111" cy="259045"/>
    <xdr:sp macro="" textlink="">
      <xdr:nvSpPr>
        <xdr:cNvPr id="680" name="n_4aveValue【児童館】&#10;有形固定資産減価償却率">
          <a:extLst>
            <a:ext uri="{FF2B5EF4-FFF2-40B4-BE49-F238E27FC236}">
              <a16:creationId xmlns:a16="http://schemas.microsoft.com/office/drawing/2014/main" id="{73976EE9-13AE-48B1-B756-D803ACBADEA9}"/>
            </a:ext>
          </a:extLst>
        </xdr:cNvPr>
        <xdr:cNvSpPr txBox="1"/>
      </xdr:nvSpPr>
      <xdr:spPr>
        <a:xfrm>
          <a:off x="126117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120122</xdr:rowOff>
    </xdr:from>
    <xdr:ext cx="405111" cy="259045"/>
    <xdr:sp macro="" textlink="">
      <xdr:nvSpPr>
        <xdr:cNvPr id="681" name="n_1mainValue【児童館】&#10;有形固定資産減価償却率">
          <a:extLst>
            <a:ext uri="{FF2B5EF4-FFF2-40B4-BE49-F238E27FC236}">
              <a16:creationId xmlns:a16="http://schemas.microsoft.com/office/drawing/2014/main" id="{69015EAC-5E7C-4081-A3D8-C20062A4736F}"/>
            </a:ext>
          </a:extLst>
        </xdr:cNvPr>
        <xdr:cNvSpPr txBox="1"/>
      </xdr:nvSpPr>
      <xdr:spPr>
        <a:xfrm>
          <a:off x="15266044" y="133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77669</xdr:rowOff>
    </xdr:from>
    <xdr:ext cx="405111" cy="259045"/>
    <xdr:sp macro="" textlink="">
      <xdr:nvSpPr>
        <xdr:cNvPr id="682" name="n_2mainValue【児童館】&#10;有形固定資産減価償却率">
          <a:extLst>
            <a:ext uri="{FF2B5EF4-FFF2-40B4-BE49-F238E27FC236}">
              <a16:creationId xmlns:a16="http://schemas.microsoft.com/office/drawing/2014/main" id="{C3CE54BF-A5BB-41EE-8EC3-C9959B600EEF}"/>
            </a:ext>
          </a:extLst>
        </xdr:cNvPr>
        <xdr:cNvSpPr txBox="1"/>
      </xdr:nvSpPr>
      <xdr:spPr>
        <a:xfrm>
          <a:off x="14389744" y="1327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33582</xdr:rowOff>
    </xdr:from>
    <xdr:ext cx="405111" cy="259045"/>
    <xdr:sp macro="" textlink="">
      <xdr:nvSpPr>
        <xdr:cNvPr id="683" name="n_3mainValue【児童館】&#10;有形固定資産減価償却率">
          <a:extLst>
            <a:ext uri="{FF2B5EF4-FFF2-40B4-BE49-F238E27FC236}">
              <a16:creationId xmlns:a16="http://schemas.microsoft.com/office/drawing/2014/main" id="{D8368B67-3DA6-4BCC-8CAA-F8E0419B9491}"/>
            </a:ext>
          </a:extLst>
        </xdr:cNvPr>
        <xdr:cNvSpPr txBox="1"/>
      </xdr:nvSpPr>
      <xdr:spPr>
        <a:xfrm>
          <a:off x="13500744" y="1323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118490</xdr:rowOff>
    </xdr:from>
    <xdr:ext cx="340478" cy="259045"/>
    <xdr:sp macro="" textlink="">
      <xdr:nvSpPr>
        <xdr:cNvPr id="684" name="n_4mainValue【児童館】&#10;有形固定資産減価償却率">
          <a:extLst>
            <a:ext uri="{FF2B5EF4-FFF2-40B4-BE49-F238E27FC236}">
              <a16:creationId xmlns:a16="http://schemas.microsoft.com/office/drawing/2014/main" id="{2C5276D7-9BEB-446D-BD02-0A95F0015C2E}"/>
            </a:ext>
          </a:extLst>
        </xdr:cNvPr>
        <xdr:cNvSpPr txBox="1"/>
      </xdr:nvSpPr>
      <xdr:spPr>
        <a:xfrm>
          <a:off x="12644061" y="13148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87FD9600-F9B5-4FA6-B875-68233084189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20305A84-56E3-4596-A870-2CEC4C8A452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B70D8302-9620-46C8-B58E-58D49E533FA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F2109325-0464-4BA9-857F-8DA8F50635A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DA9C0B6E-3189-41CD-915E-DC16FE533F0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6CD915EB-EFDF-4C6F-BE15-7EDB987D36F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BD0723D8-D356-460C-95EA-C62C779DFCB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EBF7719D-40EB-4BAD-9E0A-9F32A6D6827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751A65C-80BB-4B84-BBA1-FE8FFAB5712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17D863BF-ABE8-4631-9BD6-E4A705A33F3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12AF0111-DA4F-43F1-A1E7-0B83308F304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5FBBBB52-8EED-4FAC-8F21-4210BD2FAA1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B049252C-C5EC-4BF1-82A3-3014B55993F3}"/>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D1F1D2A3-DD92-4104-A56E-579ED8A8A3F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984AC15F-CB96-447C-AAC6-9385F5782DB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C25D114C-D8D3-429C-B15D-EA2D4F3717D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A096D3D4-FAF0-4B33-A90A-4625EE6EA58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03886C70-6CEE-4462-8270-12288C72550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7D801539-C94E-4B99-A998-BE46B5EFC38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28AF79CD-4396-4D94-88F0-A2C52493D3D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FCD337C9-AD99-47A8-8E9E-4A50032BEBE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85</xdr:row>
      <xdr:rowOff>127254</xdr:rowOff>
    </xdr:to>
    <xdr:cxnSp macro="">
      <xdr:nvCxnSpPr>
        <xdr:cNvPr id="706" name="直線コネクタ 705">
          <a:extLst>
            <a:ext uri="{FF2B5EF4-FFF2-40B4-BE49-F238E27FC236}">
              <a16:creationId xmlns:a16="http://schemas.microsoft.com/office/drawing/2014/main" id="{94DF078B-9136-482C-A478-D72FBB1A8A14}"/>
            </a:ext>
          </a:extLst>
        </xdr:cNvPr>
        <xdr:cNvCxnSpPr/>
      </xdr:nvCxnSpPr>
      <xdr:spPr>
        <a:xfrm flipV="1">
          <a:off x="22160864" y="13525500"/>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707" name="【児童館】&#10;一人当たり面積最小値テキスト">
          <a:extLst>
            <a:ext uri="{FF2B5EF4-FFF2-40B4-BE49-F238E27FC236}">
              <a16:creationId xmlns:a16="http://schemas.microsoft.com/office/drawing/2014/main" id="{1E444D74-22F2-4328-B2CD-ACCAB9633481}"/>
            </a:ext>
          </a:extLst>
        </xdr:cNvPr>
        <xdr:cNvSpPr txBox="1"/>
      </xdr:nvSpPr>
      <xdr:spPr>
        <a:xfrm>
          <a:off x="22199600"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708" name="直線コネクタ 707">
          <a:extLst>
            <a:ext uri="{FF2B5EF4-FFF2-40B4-BE49-F238E27FC236}">
              <a16:creationId xmlns:a16="http://schemas.microsoft.com/office/drawing/2014/main" id="{C839201C-A0AA-488B-9040-E1F850B7EF57}"/>
            </a:ext>
          </a:extLst>
        </xdr:cNvPr>
        <xdr:cNvCxnSpPr/>
      </xdr:nvCxnSpPr>
      <xdr:spPr>
        <a:xfrm>
          <a:off x="22072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09" name="【児童館】&#10;一人当たり面積最大値テキスト">
          <a:extLst>
            <a:ext uri="{FF2B5EF4-FFF2-40B4-BE49-F238E27FC236}">
              <a16:creationId xmlns:a16="http://schemas.microsoft.com/office/drawing/2014/main" id="{FA48672D-A9F4-42C1-B6DF-95B45C71D8CE}"/>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10" name="直線コネクタ 709">
          <a:extLst>
            <a:ext uri="{FF2B5EF4-FFF2-40B4-BE49-F238E27FC236}">
              <a16:creationId xmlns:a16="http://schemas.microsoft.com/office/drawing/2014/main" id="{B71B8A6F-CCF3-45E9-A8D7-E9781A94D9AB}"/>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131335</xdr:rowOff>
    </xdr:from>
    <xdr:ext cx="469744" cy="259045"/>
    <xdr:sp macro="" textlink="">
      <xdr:nvSpPr>
        <xdr:cNvPr id="711" name="【児童館】&#10;一人当たり面積平均値テキスト">
          <a:extLst>
            <a:ext uri="{FF2B5EF4-FFF2-40B4-BE49-F238E27FC236}">
              <a16:creationId xmlns:a16="http://schemas.microsoft.com/office/drawing/2014/main" id="{47218561-EDCD-4306-8AE5-DCA556BA65CC}"/>
            </a:ext>
          </a:extLst>
        </xdr:cNvPr>
        <xdr:cNvSpPr txBox="1"/>
      </xdr:nvSpPr>
      <xdr:spPr>
        <a:xfrm>
          <a:off x="22199600" y="1419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712" name="フローチャート: 判断 711">
          <a:extLst>
            <a:ext uri="{FF2B5EF4-FFF2-40B4-BE49-F238E27FC236}">
              <a16:creationId xmlns:a16="http://schemas.microsoft.com/office/drawing/2014/main" id="{B1633000-9DCF-4050-BF9F-EB97332EF520}"/>
            </a:ext>
          </a:extLst>
        </xdr:cNvPr>
        <xdr:cNvSpPr/>
      </xdr:nvSpPr>
      <xdr:spPr>
        <a:xfrm>
          <a:off x="221107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713" name="フローチャート: 判断 712">
          <a:extLst>
            <a:ext uri="{FF2B5EF4-FFF2-40B4-BE49-F238E27FC236}">
              <a16:creationId xmlns:a16="http://schemas.microsoft.com/office/drawing/2014/main" id="{413692D9-6695-4EE4-9181-41695084FAD0}"/>
            </a:ext>
          </a:extLst>
        </xdr:cNvPr>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714" name="フローチャート: 判断 713">
          <a:extLst>
            <a:ext uri="{FF2B5EF4-FFF2-40B4-BE49-F238E27FC236}">
              <a16:creationId xmlns:a16="http://schemas.microsoft.com/office/drawing/2014/main" id="{E0D1A7DD-43BB-401E-AA35-2BAB4C537485}"/>
            </a:ext>
          </a:extLst>
        </xdr:cNvPr>
        <xdr:cNvSpPr/>
      </xdr:nvSpPr>
      <xdr:spPr>
        <a:xfrm>
          <a:off x="20383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15" name="フローチャート: 判断 714">
          <a:extLst>
            <a:ext uri="{FF2B5EF4-FFF2-40B4-BE49-F238E27FC236}">
              <a16:creationId xmlns:a16="http://schemas.microsoft.com/office/drawing/2014/main" id="{B91CF2D1-D29A-4000-8FAA-FD52FD3589EF}"/>
            </a:ext>
          </a:extLst>
        </xdr:cNvPr>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117602</xdr:rowOff>
    </xdr:from>
    <xdr:to>
      <xdr:col>98</xdr:col>
      <xdr:colOff>38100</xdr:colOff>
      <xdr:row>84</xdr:row>
      <xdr:rowOff>47752</xdr:rowOff>
    </xdr:to>
    <xdr:sp macro="" textlink="">
      <xdr:nvSpPr>
        <xdr:cNvPr id="716" name="フローチャート: 判断 715">
          <a:extLst>
            <a:ext uri="{FF2B5EF4-FFF2-40B4-BE49-F238E27FC236}">
              <a16:creationId xmlns:a16="http://schemas.microsoft.com/office/drawing/2014/main" id="{86D302BB-AE8F-4D4F-98EE-6DFE0089B347}"/>
            </a:ext>
          </a:extLst>
        </xdr:cNvPr>
        <xdr:cNvSpPr/>
      </xdr:nvSpPr>
      <xdr:spPr>
        <a:xfrm>
          <a:off x="18605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6C9232D7-213A-4ED3-BFB9-F002C93D203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6D2363C6-0D7E-44A7-97AD-C7E9F0178EA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389EBDD8-D452-4334-BD44-EB42C55AF70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BA2750A6-2913-4AA1-B7F0-FCFB1B5F818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9F8C565F-14B9-40F8-B889-C9D4AA0F3DF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17018</xdr:rowOff>
    </xdr:from>
    <xdr:to>
      <xdr:col>116</xdr:col>
      <xdr:colOff>114300</xdr:colOff>
      <xdr:row>85</xdr:row>
      <xdr:rowOff>118618</xdr:rowOff>
    </xdr:to>
    <xdr:sp macro="" textlink="">
      <xdr:nvSpPr>
        <xdr:cNvPr id="722" name="楕円 721">
          <a:extLst>
            <a:ext uri="{FF2B5EF4-FFF2-40B4-BE49-F238E27FC236}">
              <a16:creationId xmlns:a16="http://schemas.microsoft.com/office/drawing/2014/main" id="{91450633-43EF-411C-94D0-D4BA9AFE0D8C}"/>
            </a:ext>
          </a:extLst>
        </xdr:cNvPr>
        <xdr:cNvSpPr/>
      </xdr:nvSpPr>
      <xdr:spPr>
        <a:xfrm>
          <a:off x="221107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103395</xdr:rowOff>
    </xdr:from>
    <xdr:ext cx="469744" cy="259045"/>
    <xdr:sp macro="" textlink="">
      <xdr:nvSpPr>
        <xdr:cNvPr id="723" name="【児童館】&#10;一人当たり面積該当値テキスト">
          <a:extLst>
            <a:ext uri="{FF2B5EF4-FFF2-40B4-BE49-F238E27FC236}">
              <a16:creationId xmlns:a16="http://schemas.microsoft.com/office/drawing/2014/main" id="{8D8499B0-017D-426A-922B-A997636098EE}"/>
            </a:ext>
          </a:extLst>
        </xdr:cNvPr>
        <xdr:cNvSpPr txBox="1"/>
      </xdr:nvSpPr>
      <xdr:spPr>
        <a:xfrm>
          <a:off x="22199600" y="1450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724" name="楕円 723">
          <a:extLst>
            <a:ext uri="{FF2B5EF4-FFF2-40B4-BE49-F238E27FC236}">
              <a16:creationId xmlns:a16="http://schemas.microsoft.com/office/drawing/2014/main" id="{CFB08AEE-DFCC-413E-AF23-66713AF5AB8B}"/>
            </a:ext>
          </a:extLst>
        </xdr:cNvPr>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67818</xdr:rowOff>
    </xdr:from>
    <xdr:to>
      <xdr:col>116</xdr:col>
      <xdr:colOff>63500</xdr:colOff>
      <xdr:row>85</xdr:row>
      <xdr:rowOff>72389</xdr:rowOff>
    </xdr:to>
    <xdr:cxnSp macro="">
      <xdr:nvCxnSpPr>
        <xdr:cNvPr id="725" name="直線コネクタ 724">
          <a:extLst>
            <a:ext uri="{FF2B5EF4-FFF2-40B4-BE49-F238E27FC236}">
              <a16:creationId xmlns:a16="http://schemas.microsoft.com/office/drawing/2014/main" id="{27ABC322-7E0A-4368-9B19-CDC61E37B8B3}"/>
            </a:ext>
          </a:extLst>
        </xdr:cNvPr>
        <xdr:cNvCxnSpPr/>
      </xdr:nvCxnSpPr>
      <xdr:spPr>
        <a:xfrm flipV="1">
          <a:off x="21323300" y="146410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26163</xdr:rowOff>
    </xdr:from>
    <xdr:to>
      <xdr:col>107</xdr:col>
      <xdr:colOff>101600</xdr:colOff>
      <xdr:row>85</xdr:row>
      <xdr:rowOff>127763</xdr:rowOff>
    </xdr:to>
    <xdr:sp macro="" textlink="">
      <xdr:nvSpPr>
        <xdr:cNvPr id="726" name="楕円 725">
          <a:extLst>
            <a:ext uri="{FF2B5EF4-FFF2-40B4-BE49-F238E27FC236}">
              <a16:creationId xmlns:a16="http://schemas.microsoft.com/office/drawing/2014/main" id="{63F07374-82A6-41A7-ADBA-9F2D6B89432B}"/>
            </a:ext>
          </a:extLst>
        </xdr:cNvPr>
        <xdr:cNvSpPr/>
      </xdr:nvSpPr>
      <xdr:spPr>
        <a:xfrm>
          <a:off x="20383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76963</xdr:rowOff>
    </xdr:to>
    <xdr:cxnSp macro="">
      <xdr:nvCxnSpPr>
        <xdr:cNvPr id="727" name="直線コネクタ 726">
          <a:extLst>
            <a:ext uri="{FF2B5EF4-FFF2-40B4-BE49-F238E27FC236}">
              <a16:creationId xmlns:a16="http://schemas.microsoft.com/office/drawing/2014/main" id="{215DBEB6-2282-4EA9-B889-A4B4D59A64DF}"/>
            </a:ext>
          </a:extLst>
        </xdr:cNvPr>
        <xdr:cNvCxnSpPr/>
      </xdr:nvCxnSpPr>
      <xdr:spPr>
        <a:xfrm flipV="1">
          <a:off x="20434300" y="146456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26163</xdr:rowOff>
    </xdr:from>
    <xdr:to>
      <xdr:col>102</xdr:col>
      <xdr:colOff>165100</xdr:colOff>
      <xdr:row>85</xdr:row>
      <xdr:rowOff>127763</xdr:rowOff>
    </xdr:to>
    <xdr:sp macro="" textlink="">
      <xdr:nvSpPr>
        <xdr:cNvPr id="728" name="楕円 727">
          <a:extLst>
            <a:ext uri="{FF2B5EF4-FFF2-40B4-BE49-F238E27FC236}">
              <a16:creationId xmlns:a16="http://schemas.microsoft.com/office/drawing/2014/main" id="{CCACC6C7-FEBD-429C-9E1A-56F7E369FFAB}"/>
            </a:ext>
          </a:extLst>
        </xdr:cNvPr>
        <xdr:cNvSpPr/>
      </xdr:nvSpPr>
      <xdr:spPr>
        <a:xfrm>
          <a:off x="19494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76963</xdr:rowOff>
    </xdr:from>
    <xdr:to>
      <xdr:col>107</xdr:col>
      <xdr:colOff>50800</xdr:colOff>
      <xdr:row>85</xdr:row>
      <xdr:rowOff>76963</xdr:rowOff>
    </xdr:to>
    <xdr:cxnSp macro="">
      <xdr:nvCxnSpPr>
        <xdr:cNvPr id="729" name="直線コネクタ 728">
          <a:extLst>
            <a:ext uri="{FF2B5EF4-FFF2-40B4-BE49-F238E27FC236}">
              <a16:creationId xmlns:a16="http://schemas.microsoft.com/office/drawing/2014/main" id="{65391C07-A11F-48D5-9B5D-A0E96901E034}"/>
            </a:ext>
          </a:extLst>
        </xdr:cNvPr>
        <xdr:cNvCxnSpPr/>
      </xdr:nvCxnSpPr>
      <xdr:spPr>
        <a:xfrm>
          <a:off x="19545300" y="14650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30735</xdr:rowOff>
    </xdr:from>
    <xdr:to>
      <xdr:col>98</xdr:col>
      <xdr:colOff>38100</xdr:colOff>
      <xdr:row>85</xdr:row>
      <xdr:rowOff>132335</xdr:rowOff>
    </xdr:to>
    <xdr:sp macro="" textlink="">
      <xdr:nvSpPr>
        <xdr:cNvPr id="730" name="楕円 729">
          <a:extLst>
            <a:ext uri="{FF2B5EF4-FFF2-40B4-BE49-F238E27FC236}">
              <a16:creationId xmlns:a16="http://schemas.microsoft.com/office/drawing/2014/main" id="{0DDC9D39-1121-464A-8BFE-947468A248EC}"/>
            </a:ext>
          </a:extLst>
        </xdr:cNvPr>
        <xdr:cNvSpPr/>
      </xdr:nvSpPr>
      <xdr:spPr>
        <a:xfrm>
          <a:off x="18605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76963</xdr:rowOff>
    </xdr:from>
    <xdr:to>
      <xdr:col>102</xdr:col>
      <xdr:colOff>114300</xdr:colOff>
      <xdr:row>85</xdr:row>
      <xdr:rowOff>81535</xdr:rowOff>
    </xdr:to>
    <xdr:cxnSp macro="">
      <xdr:nvCxnSpPr>
        <xdr:cNvPr id="731" name="直線コネクタ 730">
          <a:extLst>
            <a:ext uri="{FF2B5EF4-FFF2-40B4-BE49-F238E27FC236}">
              <a16:creationId xmlns:a16="http://schemas.microsoft.com/office/drawing/2014/main" id="{139CDAE4-B144-428A-8902-2D7D894FAD6F}"/>
            </a:ext>
          </a:extLst>
        </xdr:cNvPr>
        <xdr:cNvCxnSpPr/>
      </xdr:nvCxnSpPr>
      <xdr:spPr>
        <a:xfrm flipV="1">
          <a:off x="18656300" y="146502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73423</xdr:rowOff>
    </xdr:from>
    <xdr:ext cx="469744" cy="259045"/>
    <xdr:sp macro="" textlink="">
      <xdr:nvSpPr>
        <xdr:cNvPr id="732" name="n_1aveValue【児童館】&#10;一人当たり面積">
          <a:extLst>
            <a:ext uri="{FF2B5EF4-FFF2-40B4-BE49-F238E27FC236}">
              <a16:creationId xmlns:a16="http://schemas.microsoft.com/office/drawing/2014/main" id="{45A204B7-1761-46A7-80D4-503E7A2639BE}"/>
            </a:ext>
          </a:extLst>
        </xdr:cNvPr>
        <xdr:cNvSpPr txBox="1"/>
      </xdr:nvSpPr>
      <xdr:spPr>
        <a:xfrm>
          <a:off x="210757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73423</xdr:rowOff>
    </xdr:from>
    <xdr:ext cx="469744" cy="259045"/>
    <xdr:sp macro="" textlink="">
      <xdr:nvSpPr>
        <xdr:cNvPr id="733" name="n_2aveValue【児童館】&#10;一人当たり面積">
          <a:extLst>
            <a:ext uri="{FF2B5EF4-FFF2-40B4-BE49-F238E27FC236}">
              <a16:creationId xmlns:a16="http://schemas.microsoft.com/office/drawing/2014/main" id="{3EB55BDA-58A5-4A86-AA40-BB7AD968DC3E}"/>
            </a:ext>
          </a:extLst>
        </xdr:cNvPr>
        <xdr:cNvSpPr txBox="1"/>
      </xdr:nvSpPr>
      <xdr:spPr>
        <a:xfrm>
          <a:off x="20199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734" name="n_3aveValue【児童館】&#10;一人当たり面積">
          <a:extLst>
            <a:ext uri="{FF2B5EF4-FFF2-40B4-BE49-F238E27FC236}">
              <a16:creationId xmlns:a16="http://schemas.microsoft.com/office/drawing/2014/main" id="{71E0D0A5-008B-41DE-BDD5-CAF20FE3C12E}"/>
            </a:ext>
          </a:extLst>
        </xdr:cNvPr>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64279</xdr:rowOff>
    </xdr:from>
    <xdr:ext cx="469744" cy="259045"/>
    <xdr:sp macro="" textlink="">
      <xdr:nvSpPr>
        <xdr:cNvPr id="735" name="n_4aveValue【児童館】&#10;一人当たり面積">
          <a:extLst>
            <a:ext uri="{FF2B5EF4-FFF2-40B4-BE49-F238E27FC236}">
              <a16:creationId xmlns:a16="http://schemas.microsoft.com/office/drawing/2014/main" id="{D028271D-F3B2-4B7A-87B7-6E232725DD51}"/>
            </a:ext>
          </a:extLst>
        </xdr:cNvPr>
        <xdr:cNvSpPr txBox="1"/>
      </xdr:nvSpPr>
      <xdr:spPr>
        <a:xfrm>
          <a:off x="18421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736" name="n_1mainValue【児童館】&#10;一人当たり面積">
          <a:extLst>
            <a:ext uri="{FF2B5EF4-FFF2-40B4-BE49-F238E27FC236}">
              <a16:creationId xmlns:a16="http://schemas.microsoft.com/office/drawing/2014/main" id="{BF0AC876-55AA-454E-A846-981A6AF6BDBC}"/>
            </a:ext>
          </a:extLst>
        </xdr:cNvPr>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118890</xdr:rowOff>
    </xdr:from>
    <xdr:ext cx="469744" cy="259045"/>
    <xdr:sp macro="" textlink="">
      <xdr:nvSpPr>
        <xdr:cNvPr id="737" name="n_2mainValue【児童館】&#10;一人当たり面積">
          <a:extLst>
            <a:ext uri="{FF2B5EF4-FFF2-40B4-BE49-F238E27FC236}">
              <a16:creationId xmlns:a16="http://schemas.microsoft.com/office/drawing/2014/main" id="{4C644B79-51F5-4ABB-A1B2-B20060F2709A}"/>
            </a:ext>
          </a:extLst>
        </xdr:cNvPr>
        <xdr:cNvSpPr txBox="1"/>
      </xdr:nvSpPr>
      <xdr:spPr>
        <a:xfrm>
          <a:off x="20199427" y="1469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118890</xdr:rowOff>
    </xdr:from>
    <xdr:ext cx="469744" cy="259045"/>
    <xdr:sp macro="" textlink="">
      <xdr:nvSpPr>
        <xdr:cNvPr id="738" name="n_3mainValue【児童館】&#10;一人当たり面積">
          <a:extLst>
            <a:ext uri="{FF2B5EF4-FFF2-40B4-BE49-F238E27FC236}">
              <a16:creationId xmlns:a16="http://schemas.microsoft.com/office/drawing/2014/main" id="{A7DC47BD-5C1A-480E-8E63-C949B8145021}"/>
            </a:ext>
          </a:extLst>
        </xdr:cNvPr>
        <xdr:cNvSpPr txBox="1"/>
      </xdr:nvSpPr>
      <xdr:spPr>
        <a:xfrm>
          <a:off x="19310427" y="1469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123462</xdr:rowOff>
    </xdr:from>
    <xdr:ext cx="469744" cy="259045"/>
    <xdr:sp macro="" textlink="">
      <xdr:nvSpPr>
        <xdr:cNvPr id="739" name="n_4mainValue【児童館】&#10;一人当たり面積">
          <a:extLst>
            <a:ext uri="{FF2B5EF4-FFF2-40B4-BE49-F238E27FC236}">
              <a16:creationId xmlns:a16="http://schemas.microsoft.com/office/drawing/2014/main" id="{CB304667-833D-4FD1-91DD-2DABF677C7B5}"/>
            </a:ext>
          </a:extLst>
        </xdr:cNvPr>
        <xdr:cNvSpPr txBox="1"/>
      </xdr:nvSpPr>
      <xdr:spPr>
        <a:xfrm>
          <a:off x="18421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5EA7EA72-163A-495A-9441-B5CA6817CA5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365BDEA6-0A16-4ABE-AEC6-7F91A4828AE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B7AD5296-395F-4683-821B-0023F5F7791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7A0E42C6-0C3A-491C-A33B-21D541B66E9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422D8633-9D73-4978-AF3D-EDF47CC419A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90ECC753-FC9B-4404-8561-22E7E45C8C7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90A8AABB-E500-43EE-B904-660B03B0886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C170564E-4779-4533-89D5-B6EBCB66CC3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5C5A0BBD-06C3-426B-ADFA-D6BC4623E01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D6E5E8-C7EB-42E2-86DD-2FA89CDB9ED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90780040-933A-426A-B192-8BE50FD7203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559BDE35-14F4-4F0E-AD79-BF4F7FCF4DC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29496455-9C0E-4E0B-A93D-38DC19756C7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F51096C3-C917-4C37-BD93-ED850D42AD1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D8DF0BA9-2529-4B41-829A-84E17A241D0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BD9D82E8-CC0E-4D61-AA9C-818FBB5853A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AE795B71-25B5-435E-9AC3-9CF70489C71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A3D611B3-ABBE-4B01-BAA0-4F5D9FD67C8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CA697890-0BE5-4375-AA2C-D7154A03847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756682B1-3BC5-443E-93F4-A9453F8871E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BA0E1554-F728-40EA-9B09-1F358222CE8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1E4CA274-A5FF-4D6C-B969-D1E1F52513E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26660C97-EA29-4E76-B5C4-8011BA19E5E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E49727AB-FBAE-48DB-832A-0BE040BC4C8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8288CC20-B0AC-4BE0-8AEB-1897492F1D6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742F18C7-3C79-475D-A063-DF02875147B4}"/>
            </a:ext>
          </a:extLst>
        </xdr:cNvPr>
        <xdr:cNvCxnSpPr/>
      </xdr:nvCxnSpPr>
      <xdr:spPr>
        <a:xfrm flipV="1">
          <a:off x="16318864" y="172603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公民館】&#10;有形固定資産減価償却率最小値テキスト">
          <a:extLst>
            <a:ext uri="{FF2B5EF4-FFF2-40B4-BE49-F238E27FC236}">
              <a16:creationId xmlns:a16="http://schemas.microsoft.com/office/drawing/2014/main" id="{9E081F8A-7E82-4A16-952B-7BFBBF25513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021B7298-194F-4E97-96B5-197785BFD10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768" name="【公民館】&#10;有形固定資産減価償却率最大値テキスト">
          <a:extLst>
            <a:ext uri="{FF2B5EF4-FFF2-40B4-BE49-F238E27FC236}">
              <a16:creationId xmlns:a16="http://schemas.microsoft.com/office/drawing/2014/main" id="{2D43F45F-6B3C-4A31-9E97-FD19995AD51B}"/>
            </a:ext>
          </a:extLst>
        </xdr:cNvPr>
        <xdr:cNvSpPr txBox="1"/>
      </xdr:nvSpPr>
      <xdr:spPr>
        <a:xfrm>
          <a:off x="163576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769" name="直線コネクタ 768">
          <a:extLst>
            <a:ext uri="{FF2B5EF4-FFF2-40B4-BE49-F238E27FC236}">
              <a16:creationId xmlns:a16="http://schemas.microsoft.com/office/drawing/2014/main" id="{78ED89B4-08AB-48DA-AAA0-CB58B30A723B}"/>
            </a:ext>
          </a:extLst>
        </xdr:cNvPr>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33219</xdr:rowOff>
    </xdr:from>
    <xdr:ext cx="405111" cy="259045"/>
    <xdr:sp macro="" textlink="">
      <xdr:nvSpPr>
        <xdr:cNvPr id="770" name="【公民館】&#10;有形固定資産減価償却率平均値テキスト">
          <a:extLst>
            <a:ext uri="{FF2B5EF4-FFF2-40B4-BE49-F238E27FC236}">
              <a16:creationId xmlns:a16="http://schemas.microsoft.com/office/drawing/2014/main" id="{5A0D82DE-1823-432A-B0EC-27DA7784843C}"/>
            </a:ext>
          </a:extLst>
        </xdr:cNvPr>
        <xdr:cNvSpPr txBox="1"/>
      </xdr:nvSpPr>
      <xdr:spPr>
        <a:xfrm>
          <a:off x="16357600" y="18206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771" name="フローチャート: 判断 770">
          <a:extLst>
            <a:ext uri="{FF2B5EF4-FFF2-40B4-BE49-F238E27FC236}">
              <a16:creationId xmlns:a16="http://schemas.microsoft.com/office/drawing/2014/main" id="{D00F881A-C260-4AC2-AB05-36598EF03C7B}"/>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772" name="フローチャート: 判断 771">
          <a:extLst>
            <a:ext uri="{FF2B5EF4-FFF2-40B4-BE49-F238E27FC236}">
              <a16:creationId xmlns:a16="http://schemas.microsoft.com/office/drawing/2014/main" id="{0D71597A-CA20-4FC4-8112-F4641D25E02E}"/>
            </a:ext>
          </a:extLst>
        </xdr:cNvPr>
        <xdr:cNvSpPr/>
      </xdr:nvSpPr>
      <xdr:spPr>
        <a:xfrm>
          <a:off x="15430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773" name="フローチャート: 判断 772">
          <a:extLst>
            <a:ext uri="{FF2B5EF4-FFF2-40B4-BE49-F238E27FC236}">
              <a16:creationId xmlns:a16="http://schemas.microsoft.com/office/drawing/2014/main" id="{2B04E307-C967-4B5C-AF6A-93EF61A7EE3F}"/>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774" name="フローチャート: 判断 773">
          <a:extLst>
            <a:ext uri="{FF2B5EF4-FFF2-40B4-BE49-F238E27FC236}">
              <a16:creationId xmlns:a16="http://schemas.microsoft.com/office/drawing/2014/main" id="{51BED486-D322-45FE-A88C-A35ED50C712E}"/>
            </a:ext>
          </a:extLst>
        </xdr:cNvPr>
        <xdr:cNvSpPr/>
      </xdr:nvSpPr>
      <xdr:spPr>
        <a:xfrm>
          <a:off x="13652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775" name="フローチャート: 判断 774">
          <a:extLst>
            <a:ext uri="{FF2B5EF4-FFF2-40B4-BE49-F238E27FC236}">
              <a16:creationId xmlns:a16="http://schemas.microsoft.com/office/drawing/2014/main" id="{82A7112E-4FE3-47FC-8CD7-E2990079DDF0}"/>
            </a:ext>
          </a:extLst>
        </xdr:cNvPr>
        <xdr:cNvSpPr/>
      </xdr:nvSpPr>
      <xdr:spPr>
        <a:xfrm>
          <a:off x="12763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BCA3489C-DFB2-4973-A88B-C743B16C7CC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EE72A4F7-3B56-49AD-8A44-D26CE44CDDE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A1E4541-5766-4C54-AC8B-1156760BE4E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7CE981CF-7132-497C-BEC7-832D774BA94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902F891C-9FAA-4B5A-B8C5-B83DC0DA892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131536</xdr:rowOff>
    </xdr:from>
    <xdr:to>
      <xdr:col>85</xdr:col>
      <xdr:colOff>177800</xdr:colOff>
      <xdr:row>102</xdr:row>
      <xdr:rowOff>61686</xdr:rowOff>
    </xdr:to>
    <xdr:sp macro="" textlink="">
      <xdr:nvSpPr>
        <xdr:cNvPr id="781" name="楕円 780">
          <a:extLst>
            <a:ext uri="{FF2B5EF4-FFF2-40B4-BE49-F238E27FC236}">
              <a16:creationId xmlns:a16="http://schemas.microsoft.com/office/drawing/2014/main" id="{5B6F0DD3-787D-480E-8604-1DE125C1CCBE}"/>
            </a:ext>
          </a:extLst>
        </xdr:cNvPr>
        <xdr:cNvSpPr/>
      </xdr:nvSpPr>
      <xdr:spPr>
        <a:xfrm>
          <a:off x="16268700" y="1744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154413</xdr:rowOff>
    </xdr:from>
    <xdr:ext cx="405111" cy="259045"/>
    <xdr:sp macro="" textlink="">
      <xdr:nvSpPr>
        <xdr:cNvPr id="782" name="【公民館】&#10;有形固定資産減価償却率該当値テキスト">
          <a:extLst>
            <a:ext uri="{FF2B5EF4-FFF2-40B4-BE49-F238E27FC236}">
              <a16:creationId xmlns:a16="http://schemas.microsoft.com/office/drawing/2014/main" id="{FB21F5BB-02F8-48AA-B5D4-364E3AC6F22A}"/>
            </a:ext>
          </a:extLst>
        </xdr:cNvPr>
        <xdr:cNvSpPr txBox="1"/>
      </xdr:nvSpPr>
      <xdr:spPr>
        <a:xfrm>
          <a:off x="16357600" y="172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43362</xdr:rowOff>
    </xdr:from>
    <xdr:to>
      <xdr:col>81</xdr:col>
      <xdr:colOff>101600</xdr:colOff>
      <xdr:row>101</xdr:row>
      <xdr:rowOff>144962</xdr:rowOff>
    </xdr:to>
    <xdr:sp macro="" textlink="">
      <xdr:nvSpPr>
        <xdr:cNvPr id="783" name="楕円 782">
          <a:extLst>
            <a:ext uri="{FF2B5EF4-FFF2-40B4-BE49-F238E27FC236}">
              <a16:creationId xmlns:a16="http://schemas.microsoft.com/office/drawing/2014/main" id="{65076CA9-8551-4E82-996A-9E9888CFCE19}"/>
            </a:ext>
          </a:extLst>
        </xdr:cNvPr>
        <xdr:cNvSpPr/>
      </xdr:nvSpPr>
      <xdr:spPr>
        <a:xfrm>
          <a:off x="15430500" y="1735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94162</xdr:rowOff>
    </xdr:from>
    <xdr:to>
      <xdr:col>85</xdr:col>
      <xdr:colOff>127000</xdr:colOff>
      <xdr:row>102</xdr:row>
      <xdr:rowOff>10886</xdr:rowOff>
    </xdr:to>
    <xdr:cxnSp macro="">
      <xdr:nvCxnSpPr>
        <xdr:cNvPr id="784" name="直線コネクタ 783">
          <a:extLst>
            <a:ext uri="{FF2B5EF4-FFF2-40B4-BE49-F238E27FC236}">
              <a16:creationId xmlns:a16="http://schemas.microsoft.com/office/drawing/2014/main" id="{FE6951C5-33F6-4E17-8CC5-F3B7D149E74E}"/>
            </a:ext>
          </a:extLst>
        </xdr:cNvPr>
        <xdr:cNvCxnSpPr/>
      </xdr:nvCxnSpPr>
      <xdr:spPr>
        <a:xfrm>
          <a:off x="15481300" y="17410612"/>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149498</xdr:rowOff>
    </xdr:from>
    <xdr:to>
      <xdr:col>76</xdr:col>
      <xdr:colOff>165100</xdr:colOff>
      <xdr:row>101</xdr:row>
      <xdr:rowOff>79648</xdr:rowOff>
    </xdr:to>
    <xdr:sp macro="" textlink="">
      <xdr:nvSpPr>
        <xdr:cNvPr id="785" name="楕円 784">
          <a:extLst>
            <a:ext uri="{FF2B5EF4-FFF2-40B4-BE49-F238E27FC236}">
              <a16:creationId xmlns:a16="http://schemas.microsoft.com/office/drawing/2014/main" id="{0CEECDD6-1C05-4186-8C02-B104F63D47C7}"/>
            </a:ext>
          </a:extLst>
        </xdr:cNvPr>
        <xdr:cNvSpPr/>
      </xdr:nvSpPr>
      <xdr:spPr>
        <a:xfrm>
          <a:off x="14541500" y="1729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28848</xdr:rowOff>
    </xdr:from>
    <xdr:to>
      <xdr:col>81</xdr:col>
      <xdr:colOff>50800</xdr:colOff>
      <xdr:row>101</xdr:row>
      <xdr:rowOff>94162</xdr:rowOff>
    </xdr:to>
    <xdr:cxnSp macro="">
      <xdr:nvCxnSpPr>
        <xdr:cNvPr id="786" name="直線コネクタ 785">
          <a:extLst>
            <a:ext uri="{FF2B5EF4-FFF2-40B4-BE49-F238E27FC236}">
              <a16:creationId xmlns:a16="http://schemas.microsoft.com/office/drawing/2014/main" id="{D7138264-B457-4684-A6F2-AB9D3C03125B}"/>
            </a:ext>
          </a:extLst>
        </xdr:cNvPr>
        <xdr:cNvCxnSpPr/>
      </xdr:nvCxnSpPr>
      <xdr:spPr>
        <a:xfrm>
          <a:off x="14592300" y="17345298"/>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82550</xdr:rowOff>
    </xdr:from>
    <xdr:to>
      <xdr:col>72</xdr:col>
      <xdr:colOff>38100</xdr:colOff>
      <xdr:row>101</xdr:row>
      <xdr:rowOff>12700</xdr:rowOff>
    </xdr:to>
    <xdr:sp macro="" textlink="">
      <xdr:nvSpPr>
        <xdr:cNvPr id="787" name="楕円 786">
          <a:extLst>
            <a:ext uri="{FF2B5EF4-FFF2-40B4-BE49-F238E27FC236}">
              <a16:creationId xmlns:a16="http://schemas.microsoft.com/office/drawing/2014/main" id="{35863FA3-4B6D-4C09-8D4E-E5C848CB7901}"/>
            </a:ext>
          </a:extLst>
        </xdr:cNvPr>
        <xdr:cNvSpPr/>
      </xdr:nvSpPr>
      <xdr:spPr>
        <a:xfrm>
          <a:off x="13652500" y="17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133350</xdr:rowOff>
    </xdr:from>
    <xdr:to>
      <xdr:col>76</xdr:col>
      <xdr:colOff>114300</xdr:colOff>
      <xdr:row>101</xdr:row>
      <xdr:rowOff>28848</xdr:rowOff>
    </xdr:to>
    <xdr:cxnSp macro="">
      <xdr:nvCxnSpPr>
        <xdr:cNvPr id="788" name="直線コネクタ 787">
          <a:extLst>
            <a:ext uri="{FF2B5EF4-FFF2-40B4-BE49-F238E27FC236}">
              <a16:creationId xmlns:a16="http://schemas.microsoft.com/office/drawing/2014/main" id="{F2B3E647-B9A6-45A9-9037-71DF2901FFE5}"/>
            </a:ext>
          </a:extLst>
        </xdr:cNvPr>
        <xdr:cNvCxnSpPr/>
      </xdr:nvCxnSpPr>
      <xdr:spPr>
        <a:xfrm>
          <a:off x="13703300" y="17278350"/>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17236</xdr:rowOff>
    </xdr:from>
    <xdr:to>
      <xdr:col>67</xdr:col>
      <xdr:colOff>101600</xdr:colOff>
      <xdr:row>100</xdr:row>
      <xdr:rowOff>118836</xdr:rowOff>
    </xdr:to>
    <xdr:sp macro="" textlink="">
      <xdr:nvSpPr>
        <xdr:cNvPr id="789" name="楕円 788">
          <a:extLst>
            <a:ext uri="{FF2B5EF4-FFF2-40B4-BE49-F238E27FC236}">
              <a16:creationId xmlns:a16="http://schemas.microsoft.com/office/drawing/2014/main" id="{1A6BACBF-6EC7-484C-832E-210384688CA1}"/>
            </a:ext>
          </a:extLst>
        </xdr:cNvPr>
        <xdr:cNvSpPr/>
      </xdr:nvSpPr>
      <xdr:spPr>
        <a:xfrm>
          <a:off x="12763500" y="1716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68036</xdr:rowOff>
    </xdr:from>
    <xdr:to>
      <xdr:col>71</xdr:col>
      <xdr:colOff>177800</xdr:colOff>
      <xdr:row>100</xdr:row>
      <xdr:rowOff>133350</xdr:rowOff>
    </xdr:to>
    <xdr:cxnSp macro="">
      <xdr:nvCxnSpPr>
        <xdr:cNvPr id="790" name="直線コネクタ 789">
          <a:extLst>
            <a:ext uri="{FF2B5EF4-FFF2-40B4-BE49-F238E27FC236}">
              <a16:creationId xmlns:a16="http://schemas.microsoft.com/office/drawing/2014/main" id="{7C2F4D9D-A388-4F17-9130-49C87512DF29}"/>
            </a:ext>
          </a:extLst>
        </xdr:cNvPr>
        <xdr:cNvCxnSpPr/>
      </xdr:nvCxnSpPr>
      <xdr:spPr>
        <a:xfrm>
          <a:off x="12814300" y="1721303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121393</xdr:rowOff>
    </xdr:from>
    <xdr:ext cx="405111" cy="259045"/>
    <xdr:sp macro="" textlink="">
      <xdr:nvSpPr>
        <xdr:cNvPr id="791" name="n_1aveValue【公民館】&#10;有形固定資産減価償却率">
          <a:extLst>
            <a:ext uri="{FF2B5EF4-FFF2-40B4-BE49-F238E27FC236}">
              <a16:creationId xmlns:a16="http://schemas.microsoft.com/office/drawing/2014/main" id="{D198B426-9866-4992-890E-C42E6A0AE6D2}"/>
            </a:ext>
          </a:extLst>
        </xdr:cNvPr>
        <xdr:cNvSpPr txBox="1"/>
      </xdr:nvSpPr>
      <xdr:spPr>
        <a:xfrm>
          <a:off x="15266044"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64243</xdr:rowOff>
    </xdr:from>
    <xdr:ext cx="405111" cy="259045"/>
    <xdr:sp macro="" textlink="">
      <xdr:nvSpPr>
        <xdr:cNvPr id="792" name="n_2aveValue【公民館】&#10;有形固定資産減価償却率">
          <a:extLst>
            <a:ext uri="{FF2B5EF4-FFF2-40B4-BE49-F238E27FC236}">
              <a16:creationId xmlns:a16="http://schemas.microsoft.com/office/drawing/2014/main" id="{F430DCFE-6363-499F-B096-2FEBBE60D081}"/>
            </a:ext>
          </a:extLst>
        </xdr:cNvPr>
        <xdr:cNvSpPr txBox="1"/>
      </xdr:nvSpPr>
      <xdr:spPr>
        <a:xfrm>
          <a:off x="14389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36484</xdr:rowOff>
    </xdr:from>
    <xdr:ext cx="405111" cy="259045"/>
    <xdr:sp macro="" textlink="">
      <xdr:nvSpPr>
        <xdr:cNvPr id="793" name="n_3aveValue【公民館】&#10;有形固定資産減価償却率">
          <a:extLst>
            <a:ext uri="{FF2B5EF4-FFF2-40B4-BE49-F238E27FC236}">
              <a16:creationId xmlns:a16="http://schemas.microsoft.com/office/drawing/2014/main" id="{89C9B5CF-A3FD-433F-9DF7-268D3B0EA917}"/>
            </a:ext>
          </a:extLst>
        </xdr:cNvPr>
        <xdr:cNvSpPr txBox="1"/>
      </xdr:nvSpPr>
      <xdr:spPr>
        <a:xfrm>
          <a:off x="13500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44648</xdr:rowOff>
    </xdr:from>
    <xdr:ext cx="405111" cy="259045"/>
    <xdr:sp macro="" textlink="">
      <xdr:nvSpPr>
        <xdr:cNvPr id="794" name="n_4aveValue【公民館】&#10;有形固定資産減価償却率">
          <a:extLst>
            <a:ext uri="{FF2B5EF4-FFF2-40B4-BE49-F238E27FC236}">
              <a16:creationId xmlns:a16="http://schemas.microsoft.com/office/drawing/2014/main" id="{854B6DEC-E12A-475C-B22B-D4FC87C4809F}"/>
            </a:ext>
          </a:extLst>
        </xdr:cNvPr>
        <xdr:cNvSpPr txBox="1"/>
      </xdr:nvSpPr>
      <xdr:spPr>
        <a:xfrm>
          <a:off x="12611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161489</xdr:rowOff>
    </xdr:from>
    <xdr:ext cx="405111" cy="259045"/>
    <xdr:sp macro="" textlink="">
      <xdr:nvSpPr>
        <xdr:cNvPr id="795" name="n_1mainValue【公民館】&#10;有形固定資産減価償却率">
          <a:extLst>
            <a:ext uri="{FF2B5EF4-FFF2-40B4-BE49-F238E27FC236}">
              <a16:creationId xmlns:a16="http://schemas.microsoft.com/office/drawing/2014/main" id="{1461024C-9C1E-4CAE-A82D-55735C12B5F4}"/>
            </a:ext>
          </a:extLst>
        </xdr:cNvPr>
        <xdr:cNvSpPr txBox="1"/>
      </xdr:nvSpPr>
      <xdr:spPr>
        <a:xfrm>
          <a:off x="15266044" y="1713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96175</xdr:rowOff>
    </xdr:from>
    <xdr:ext cx="405111" cy="259045"/>
    <xdr:sp macro="" textlink="">
      <xdr:nvSpPr>
        <xdr:cNvPr id="796" name="n_2mainValue【公民館】&#10;有形固定資産減価償却率">
          <a:extLst>
            <a:ext uri="{FF2B5EF4-FFF2-40B4-BE49-F238E27FC236}">
              <a16:creationId xmlns:a16="http://schemas.microsoft.com/office/drawing/2014/main" id="{725C5E56-C2C6-43C3-9D42-525A59D95C18}"/>
            </a:ext>
          </a:extLst>
        </xdr:cNvPr>
        <xdr:cNvSpPr txBox="1"/>
      </xdr:nvSpPr>
      <xdr:spPr>
        <a:xfrm>
          <a:off x="14389744" y="1706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29227</xdr:rowOff>
    </xdr:from>
    <xdr:ext cx="405111" cy="259045"/>
    <xdr:sp macro="" textlink="">
      <xdr:nvSpPr>
        <xdr:cNvPr id="797" name="n_3mainValue【公民館】&#10;有形固定資産減価償却率">
          <a:extLst>
            <a:ext uri="{FF2B5EF4-FFF2-40B4-BE49-F238E27FC236}">
              <a16:creationId xmlns:a16="http://schemas.microsoft.com/office/drawing/2014/main" id="{0366D4B5-D7D0-4113-854F-E2EFF7D9919B}"/>
            </a:ext>
          </a:extLst>
        </xdr:cNvPr>
        <xdr:cNvSpPr txBox="1"/>
      </xdr:nvSpPr>
      <xdr:spPr>
        <a:xfrm>
          <a:off x="13500744" y="1700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135363</xdr:rowOff>
    </xdr:from>
    <xdr:ext cx="340478" cy="259045"/>
    <xdr:sp macro="" textlink="">
      <xdr:nvSpPr>
        <xdr:cNvPr id="798" name="n_4mainValue【公民館】&#10;有形固定資産減価償却率">
          <a:extLst>
            <a:ext uri="{FF2B5EF4-FFF2-40B4-BE49-F238E27FC236}">
              <a16:creationId xmlns:a16="http://schemas.microsoft.com/office/drawing/2014/main" id="{3DB16B8D-7ED8-4FE4-9A34-85C4E3D1E88B}"/>
            </a:ext>
          </a:extLst>
        </xdr:cNvPr>
        <xdr:cNvSpPr txBox="1"/>
      </xdr:nvSpPr>
      <xdr:spPr>
        <a:xfrm>
          <a:off x="12644061" y="16937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F299D6BC-9358-40B3-9B36-5BD7AF6A448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76B7C50E-1094-4C92-832F-BBDCA4BB926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5CD1536A-EBEC-46FF-83CA-0900F2D473D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D2FC1E00-78DE-4A28-87BE-FAA68FE9984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31FA75F8-1A1D-4A3C-AA7A-5F864D59CA4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095B2B2E-022E-4900-A8AA-52E970F8A38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80633E6F-25CA-48BC-8400-1E334B70D7E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33DD4825-4DF5-4311-A87D-BD540EDA130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3BA99E5D-C156-4750-8158-BE601B7BB4B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BEBDD5B5-73ED-4AFC-8116-26843706DD0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09" name="直線コネクタ 808">
          <a:extLst>
            <a:ext uri="{FF2B5EF4-FFF2-40B4-BE49-F238E27FC236}">
              <a16:creationId xmlns:a16="http://schemas.microsoft.com/office/drawing/2014/main" id="{3672EEF8-C1FF-4F28-BE29-5053ED5D9F0D}"/>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0" name="テキスト ボックス 809">
          <a:extLst>
            <a:ext uri="{FF2B5EF4-FFF2-40B4-BE49-F238E27FC236}">
              <a16:creationId xmlns:a16="http://schemas.microsoft.com/office/drawing/2014/main" id="{C4C1666A-E6F8-4FDB-9D31-F0F55EC5CAE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75C489CD-1CD7-4E62-B370-93A2CF5E284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CE347B1D-1853-4FA6-A39C-D156987C514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3" name="直線コネクタ 812">
          <a:extLst>
            <a:ext uri="{FF2B5EF4-FFF2-40B4-BE49-F238E27FC236}">
              <a16:creationId xmlns:a16="http://schemas.microsoft.com/office/drawing/2014/main" id="{294396D9-465D-4128-AAE1-8D0A14BD5EA7}"/>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4" name="テキスト ボックス 813">
          <a:extLst>
            <a:ext uri="{FF2B5EF4-FFF2-40B4-BE49-F238E27FC236}">
              <a16:creationId xmlns:a16="http://schemas.microsoft.com/office/drawing/2014/main" id="{AB13E25B-1E4D-408F-A5C3-AC8613DC0795}"/>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CEC7102A-1231-4AC8-A113-C9318409B20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8C39B445-FE37-4CDA-A963-DD6F4C9FD91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568A72AA-4E1E-4C49-BEB3-E8E39A58DBB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818" name="直線コネクタ 817">
          <a:extLst>
            <a:ext uri="{FF2B5EF4-FFF2-40B4-BE49-F238E27FC236}">
              <a16:creationId xmlns:a16="http://schemas.microsoft.com/office/drawing/2014/main" id="{AA199647-4127-4F07-9C8E-578FB3622D6B}"/>
            </a:ext>
          </a:extLst>
        </xdr:cNvPr>
        <xdr:cNvCxnSpPr/>
      </xdr:nvCxnSpPr>
      <xdr:spPr>
        <a:xfrm flipV="1">
          <a:off x="22160864" y="17246346"/>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819" name="【公民館】&#10;一人当たり面積最小値テキスト">
          <a:extLst>
            <a:ext uri="{FF2B5EF4-FFF2-40B4-BE49-F238E27FC236}">
              <a16:creationId xmlns:a16="http://schemas.microsoft.com/office/drawing/2014/main" id="{145D566E-39AF-4A66-8B99-8DF5570FD70F}"/>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820" name="直線コネクタ 819">
          <a:extLst>
            <a:ext uri="{FF2B5EF4-FFF2-40B4-BE49-F238E27FC236}">
              <a16:creationId xmlns:a16="http://schemas.microsoft.com/office/drawing/2014/main" id="{72C2B4F9-7347-43DC-9486-743C8B27777C}"/>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821" name="【公民館】&#10;一人当たり面積最大値テキスト">
          <a:extLst>
            <a:ext uri="{FF2B5EF4-FFF2-40B4-BE49-F238E27FC236}">
              <a16:creationId xmlns:a16="http://schemas.microsoft.com/office/drawing/2014/main" id="{45A690FB-6044-4FF4-A456-1AF0315645C6}"/>
            </a:ext>
          </a:extLst>
        </xdr:cNvPr>
        <xdr:cNvSpPr txBox="1"/>
      </xdr:nvSpPr>
      <xdr:spPr>
        <a:xfrm>
          <a:off x="22199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822" name="直線コネクタ 821">
          <a:extLst>
            <a:ext uri="{FF2B5EF4-FFF2-40B4-BE49-F238E27FC236}">
              <a16:creationId xmlns:a16="http://schemas.microsoft.com/office/drawing/2014/main" id="{AD8D3B85-629E-4631-82FA-F4A21E51665C}"/>
            </a:ext>
          </a:extLst>
        </xdr:cNvPr>
        <xdr:cNvCxnSpPr/>
      </xdr:nvCxnSpPr>
      <xdr:spPr>
        <a:xfrm>
          <a:off x="22072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163720</xdr:rowOff>
    </xdr:from>
    <xdr:ext cx="469744" cy="259045"/>
    <xdr:sp macro="" textlink="">
      <xdr:nvSpPr>
        <xdr:cNvPr id="823" name="【公民館】&#10;一人当たり面積平均値テキスト">
          <a:extLst>
            <a:ext uri="{FF2B5EF4-FFF2-40B4-BE49-F238E27FC236}">
              <a16:creationId xmlns:a16="http://schemas.microsoft.com/office/drawing/2014/main" id="{FA741C51-C63E-465C-9FAE-F0E8D1B37D0A}"/>
            </a:ext>
          </a:extLst>
        </xdr:cNvPr>
        <xdr:cNvSpPr txBox="1"/>
      </xdr:nvSpPr>
      <xdr:spPr>
        <a:xfrm>
          <a:off x="22199600" y="1799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824" name="フローチャート: 判断 823">
          <a:extLst>
            <a:ext uri="{FF2B5EF4-FFF2-40B4-BE49-F238E27FC236}">
              <a16:creationId xmlns:a16="http://schemas.microsoft.com/office/drawing/2014/main" id="{52180248-FCC0-4DA0-A882-65DB074E732F}"/>
            </a:ext>
          </a:extLst>
        </xdr:cNvPr>
        <xdr:cNvSpPr/>
      </xdr:nvSpPr>
      <xdr:spPr>
        <a:xfrm>
          <a:off x="22110700" y="1814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825" name="フローチャート: 判断 824">
          <a:extLst>
            <a:ext uri="{FF2B5EF4-FFF2-40B4-BE49-F238E27FC236}">
              <a16:creationId xmlns:a16="http://schemas.microsoft.com/office/drawing/2014/main" id="{ED9C95BC-7204-4F47-9370-AA5C5D9DCEC4}"/>
            </a:ext>
          </a:extLst>
        </xdr:cNvPr>
        <xdr:cNvSpPr/>
      </xdr:nvSpPr>
      <xdr:spPr>
        <a:xfrm>
          <a:off x="212725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826" name="フローチャート: 判断 825">
          <a:extLst>
            <a:ext uri="{FF2B5EF4-FFF2-40B4-BE49-F238E27FC236}">
              <a16:creationId xmlns:a16="http://schemas.microsoft.com/office/drawing/2014/main" id="{F44CAE90-45AF-4C75-B254-B37BCE97F979}"/>
            </a:ext>
          </a:extLst>
        </xdr:cNvPr>
        <xdr:cNvSpPr/>
      </xdr:nvSpPr>
      <xdr:spPr>
        <a:xfrm>
          <a:off x="20383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827" name="フローチャート: 判断 826">
          <a:extLst>
            <a:ext uri="{FF2B5EF4-FFF2-40B4-BE49-F238E27FC236}">
              <a16:creationId xmlns:a16="http://schemas.microsoft.com/office/drawing/2014/main" id="{381D9762-D132-4853-942B-2C8DC479CBA6}"/>
            </a:ext>
          </a:extLst>
        </xdr:cNvPr>
        <xdr:cNvSpPr/>
      </xdr:nvSpPr>
      <xdr:spPr>
        <a:xfrm>
          <a:off x="19494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828" name="フローチャート: 判断 827">
          <a:extLst>
            <a:ext uri="{FF2B5EF4-FFF2-40B4-BE49-F238E27FC236}">
              <a16:creationId xmlns:a16="http://schemas.microsoft.com/office/drawing/2014/main" id="{F392C188-BF68-4D53-AAFA-7C5A000A9574}"/>
            </a:ext>
          </a:extLst>
        </xdr:cNvPr>
        <xdr:cNvSpPr/>
      </xdr:nvSpPr>
      <xdr:spPr>
        <a:xfrm>
          <a:off x="18605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2EDFA3B5-A871-4CE2-809D-4E2DACF92F2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B4591CD3-1F68-4752-B6E7-312467379B5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C88CD204-9F10-41A2-A169-098D51BA14C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5B75347-61C1-42FC-9348-868FFEAE957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1785C57B-E51B-4DFF-8C55-17CD3FB7562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113982</xdr:rowOff>
    </xdr:from>
    <xdr:to>
      <xdr:col>116</xdr:col>
      <xdr:colOff>114300</xdr:colOff>
      <xdr:row>107</xdr:row>
      <xdr:rowOff>44132</xdr:rowOff>
    </xdr:to>
    <xdr:sp macro="" textlink="">
      <xdr:nvSpPr>
        <xdr:cNvPr id="834" name="楕円 833">
          <a:extLst>
            <a:ext uri="{FF2B5EF4-FFF2-40B4-BE49-F238E27FC236}">
              <a16:creationId xmlns:a16="http://schemas.microsoft.com/office/drawing/2014/main" id="{8C52B227-B158-4410-8249-9206C8F72949}"/>
            </a:ext>
          </a:extLst>
        </xdr:cNvPr>
        <xdr:cNvSpPr/>
      </xdr:nvSpPr>
      <xdr:spPr>
        <a:xfrm>
          <a:off x="22110700" y="1828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28909</xdr:rowOff>
    </xdr:from>
    <xdr:ext cx="469744" cy="259045"/>
    <xdr:sp macro="" textlink="">
      <xdr:nvSpPr>
        <xdr:cNvPr id="835" name="【公民館】&#10;一人当たり面積該当値テキスト">
          <a:extLst>
            <a:ext uri="{FF2B5EF4-FFF2-40B4-BE49-F238E27FC236}">
              <a16:creationId xmlns:a16="http://schemas.microsoft.com/office/drawing/2014/main" id="{DC47FEF2-EF50-4C9A-A9D1-E204F06731E7}"/>
            </a:ext>
          </a:extLst>
        </xdr:cNvPr>
        <xdr:cNvSpPr txBox="1"/>
      </xdr:nvSpPr>
      <xdr:spPr>
        <a:xfrm>
          <a:off x="22199600" y="1820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117411</xdr:rowOff>
    </xdr:from>
    <xdr:to>
      <xdr:col>112</xdr:col>
      <xdr:colOff>38100</xdr:colOff>
      <xdr:row>107</xdr:row>
      <xdr:rowOff>47561</xdr:rowOff>
    </xdr:to>
    <xdr:sp macro="" textlink="">
      <xdr:nvSpPr>
        <xdr:cNvPr id="836" name="楕円 835">
          <a:extLst>
            <a:ext uri="{FF2B5EF4-FFF2-40B4-BE49-F238E27FC236}">
              <a16:creationId xmlns:a16="http://schemas.microsoft.com/office/drawing/2014/main" id="{410B27EB-C959-4F7E-81AD-52A86E491DA3}"/>
            </a:ext>
          </a:extLst>
        </xdr:cNvPr>
        <xdr:cNvSpPr/>
      </xdr:nvSpPr>
      <xdr:spPr>
        <a:xfrm>
          <a:off x="21272500" y="1829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164782</xdr:rowOff>
    </xdr:from>
    <xdr:to>
      <xdr:col>116</xdr:col>
      <xdr:colOff>63500</xdr:colOff>
      <xdr:row>106</xdr:row>
      <xdr:rowOff>168211</xdr:rowOff>
    </xdr:to>
    <xdr:cxnSp macro="">
      <xdr:nvCxnSpPr>
        <xdr:cNvPr id="837" name="直線コネクタ 836">
          <a:extLst>
            <a:ext uri="{FF2B5EF4-FFF2-40B4-BE49-F238E27FC236}">
              <a16:creationId xmlns:a16="http://schemas.microsoft.com/office/drawing/2014/main" id="{665E647A-CC29-4414-8625-8CE1CF08049D}"/>
            </a:ext>
          </a:extLst>
        </xdr:cNvPr>
        <xdr:cNvCxnSpPr/>
      </xdr:nvCxnSpPr>
      <xdr:spPr>
        <a:xfrm flipV="1">
          <a:off x="21323300" y="18338482"/>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120269</xdr:rowOff>
    </xdr:from>
    <xdr:to>
      <xdr:col>107</xdr:col>
      <xdr:colOff>101600</xdr:colOff>
      <xdr:row>107</xdr:row>
      <xdr:rowOff>50419</xdr:rowOff>
    </xdr:to>
    <xdr:sp macro="" textlink="">
      <xdr:nvSpPr>
        <xdr:cNvPr id="838" name="楕円 837">
          <a:extLst>
            <a:ext uri="{FF2B5EF4-FFF2-40B4-BE49-F238E27FC236}">
              <a16:creationId xmlns:a16="http://schemas.microsoft.com/office/drawing/2014/main" id="{6F6D4F33-0A3D-4219-AFFF-4369D27CBFD3}"/>
            </a:ext>
          </a:extLst>
        </xdr:cNvPr>
        <xdr:cNvSpPr/>
      </xdr:nvSpPr>
      <xdr:spPr>
        <a:xfrm>
          <a:off x="20383500" y="1829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168211</xdr:rowOff>
    </xdr:from>
    <xdr:to>
      <xdr:col>111</xdr:col>
      <xdr:colOff>177800</xdr:colOff>
      <xdr:row>106</xdr:row>
      <xdr:rowOff>171069</xdr:rowOff>
    </xdr:to>
    <xdr:cxnSp macro="">
      <xdr:nvCxnSpPr>
        <xdr:cNvPr id="839" name="直線コネクタ 838">
          <a:extLst>
            <a:ext uri="{FF2B5EF4-FFF2-40B4-BE49-F238E27FC236}">
              <a16:creationId xmlns:a16="http://schemas.microsoft.com/office/drawing/2014/main" id="{68C6DA64-6DDA-4BD9-AB5D-F33543FD1F0D}"/>
            </a:ext>
          </a:extLst>
        </xdr:cNvPr>
        <xdr:cNvCxnSpPr/>
      </xdr:nvCxnSpPr>
      <xdr:spPr>
        <a:xfrm flipV="1">
          <a:off x="20434300" y="18341911"/>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123126</xdr:rowOff>
    </xdr:from>
    <xdr:to>
      <xdr:col>102</xdr:col>
      <xdr:colOff>165100</xdr:colOff>
      <xdr:row>107</xdr:row>
      <xdr:rowOff>53276</xdr:rowOff>
    </xdr:to>
    <xdr:sp macro="" textlink="">
      <xdr:nvSpPr>
        <xdr:cNvPr id="840" name="楕円 839">
          <a:extLst>
            <a:ext uri="{FF2B5EF4-FFF2-40B4-BE49-F238E27FC236}">
              <a16:creationId xmlns:a16="http://schemas.microsoft.com/office/drawing/2014/main" id="{C7EDBB54-CF42-41BC-B743-62094DECD392}"/>
            </a:ext>
          </a:extLst>
        </xdr:cNvPr>
        <xdr:cNvSpPr/>
      </xdr:nvSpPr>
      <xdr:spPr>
        <a:xfrm>
          <a:off x="19494500" y="1829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171069</xdr:rowOff>
    </xdr:from>
    <xdr:to>
      <xdr:col>107</xdr:col>
      <xdr:colOff>50800</xdr:colOff>
      <xdr:row>107</xdr:row>
      <xdr:rowOff>2476</xdr:rowOff>
    </xdr:to>
    <xdr:cxnSp macro="">
      <xdr:nvCxnSpPr>
        <xdr:cNvPr id="841" name="直線コネクタ 840">
          <a:extLst>
            <a:ext uri="{FF2B5EF4-FFF2-40B4-BE49-F238E27FC236}">
              <a16:creationId xmlns:a16="http://schemas.microsoft.com/office/drawing/2014/main" id="{C8D55174-788B-4CF3-8BC7-10C72F3D7827}"/>
            </a:ext>
          </a:extLst>
        </xdr:cNvPr>
        <xdr:cNvCxnSpPr/>
      </xdr:nvCxnSpPr>
      <xdr:spPr>
        <a:xfrm flipV="1">
          <a:off x="19545300" y="18344769"/>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125985</xdr:rowOff>
    </xdr:from>
    <xdr:to>
      <xdr:col>98</xdr:col>
      <xdr:colOff>38100</xdr:colOff>
      <xdr:row>107</xdr:row>
      <xdr:rowOff>56135</xdr:rowOff>
    </xdr:to>
    <xdr:sp macro="" textlink="">
      <xdr:nvSpPr>
        <xdr:cNvPr id="842" name="楕円 841">
          <a:extLst>
            <a:ext uri="{FF2B5EF4-FFF2-40B4-BE49-F238E27FC236}">
              <a16:creationId xmlns:a16="http://schemas.microsoft.com/office/drawing/2014/main" id="{5D8B7E7A-E7D1-4681-8243-62674D7AA0FC}"/>
            </a:ext>
          </a:extLst>
        </xdr:cNvPr>
        <xdr:cNvSpPr/>
      </xdr:nvSpPr>
      <xdr:spPr>
        <a:xfrm>
          <a:off x="18605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2476</xdr:rowOff>
    </xdr:from>
    <xdr:to>
      <xdr:col>102</xdr:col>
      <xdr:colOff>114300</xdr:colOff>
      <xdr:row>107</xdr:row>
      <xdr:rowOff>5335</xdr:rowOff>
    </xdr:to>
    <xdr:cxnSp macro="">
      <xdr:nvCxnSpPr>
        <xdr:cNvPr id="843" name="直線コネクタ 842">
          <a:extLst>
            <a:ext uri="{FF2B5EF4-FFF2-40B4-BE49-F238E27FC236}">
              <a16:creationId xmlns:a16="http://schemas.microsoft.com/office/drawing/2014/main" id="{B0B1F3F0-79A9-4870-8097-98619481038D}"/>
            </a:ext>
          </a:extLst>
        </xdr:cNvPr>
        <xdr:cNvCxnSpPr/>
      </xdr:nvCxnSpPr>
      <xdr:spPr>
        <a:xfrm flipV="1">
          <a:off x="18656300" y="18347626"/>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86949</xdr:rowOff>
    </xdr:from>
    <xdr:ext cx="469744" cy="259045"/>
    <xdr:sp macro="" textlink="">
      <xdr:nvSpPr>
        <xdr:cNvPr id="844" name="n_1aveValue【公民館】&#10;一人当たり面積">
          <a:extLst>
            <a:ext uri="{FF2B5EF4-FFF2-40B4-BE49-F238E27FC236}">
              <a16:creationId xmlns:a16="http://schemas.microsoft.com/office/drawing/2014/main" id="{0DAC54EA-5447-4865-A3E9-5CF53178A090}"/>
            </a:ext>
          </a:extLst>
        </xdr:cNvPr>
        <xdr:cNvSpPr txBox="1"/>
      </xdr:nvSpPr>
      <xdr:spPr>
        <a:xfrm>
          <a:off x="21075727" y="1791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72090</xdr:rowOff>
    </xdr:from>
    <xdr:ext cx="469744" cy="259045"/>
    <xdr:sp macro="" textlink="">
      <xdr:nvSpPr>
        <xdr:cNvPr id="845" name="n_2aveValue【公民館】&#10;一人当たり面積">
          <a:extLst>
            <a:ext uri="{FF2B5EF4-FFF2-40B4-BE49-F238E27FC236}">
              <a16:creationId xmlns:a16="http://schemas.microsoft.com/office/drawing/2014/main" id="{356B928C-290D-4E0B-BD1A-F7C5EA1DD422}"/>
            </a:ext>
          </a:extLst>
        </xdr:cNvPr>
        <xdr:cNvSpPr txBox="1"/>
      </xdr:nvSpPr>
      <xdr:spPr>
        <a:xfrm>
          <a:off x="20199427" y="179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82948</xdr:rowOff>
    </xdr:from>
    <xdr:ext cx="469744" cy="259045"/>
    <xdr:sp macro="" textlink="">
      <xdr:nvSpPr>
        <xdr:cNvPr id="846" name="n_3aveValue【公民館】&#10;一人当たり面積">
          <a:extLst>
            <a:ext uri="{FF2B5EF4-FFF2-40B4-BE49-F238E27FC236}">
              <a16:creationId xmlns:a16="http://schemas.microsoft.com/office/drawing/2014/main" id="{C8110234-3C73-4578-8BD5-638B617713A3}"/>
            </a:ext>
          </a:extLst>
        </xdr:cNvPr>
        <xdr:cNvSpPr txBox="1"/>
      </xdr:nvSpPr>
      <xdr:spPr>
        <a:xfrm>
          <a:off x="19310427"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77233</xdr:rowOff>
    </xdr:from>
    <xdr:ext cx="469744" cy="259045"/>
    <xdr:sp macro="" textlink="">
      <xdr:nvSpPr>
        <xdr:cNvPr id="847" name="n_4aveValue【公民館】&#10;一人当たり面積">
          <a:extLst>
            <a:ext uri="{FF2B5EF4-FFF2-40B4-BE49-F238E27FC236}">
              <a16:creationId xmlns:a16="http://schemas.microsoft.com/office/drawing/2014/main" id="{67E26EB4-86A4-44CD-9D52-7ABDF0E9647E}"/>
            </a:ext>
          </a:extLst>
        </xdr:cNvPr>
        <xdr:cNvSpPr txBox="1"/>
      </xdr:nvSpPr>
      <xdr:spPr>
        <a:xfrm>
          <a:off x="18421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38688</xdr:rowOff>
    </xdr:from>
    <xdr:ext cx="469744" cy="259045"/>
    <xdr:sp macro="" textlink="">
      <xdr:nvSpPr>
        <xdr:cNvPr id="848" name="n_1mainValue【公民館】&#10;一人当たり面積">
          <a:extLst>
            <a:ext uri="{FF2B5EF4-FFF2-40B4-BE49-F238E27FC236}">
              <a16:creationId xmlns:a16="http://schemas.microsoft.com/office/drawing/2014/main" id="{6D5405D1-3B91-4AF7-AA5C-30E722A29124}"/>
            </a:ext>
          </a:extLst>
        </xdr:cNvPr>
        <xdr:cNvSpPr txBox="1"/>
      </xdr:nvSpPr>
      <xdr:spPr>
        <a:xfrm>
          <a:off x="21075727" y="1838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41546</xdr:rowOff>
    </xdr:from>
    <xdr:ext cx="469744" cy="259045"/>
    <xdr:sp macro="" textlink="">
      <xdr:nvSpPr>
        <xdr:cNvPr id="849" name="n_2mainValue【公民館】&#10;一人当たり面積">
          <a:extLst>
            <a:ext uri="{FF2B5EF4-FFF2-40B4-BE49-F238E27FC236}">
              <a16:creationId xmlns:a16="http://schemas.microsoft.com/office/drawing/2014/main" id="{73423736-0B38-4537-846B-24E3920C1282}"/>
            </a:ext>
          </a:extLst>
        </xdr:cNvPr>
        <xdr:cNvSpPr txBox="1"/>
      </xdr:nvSpPr>
      <xdr:spPr>
        <a:xfrm>
          <a:off x="20199427" y="1838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44403</xdr:rowOff>
    </xdr:from>
    <xdr:ext cx="469744" cy="259045"/>
    <xdr:sp macro="" textlink="">
      <xdr:nvSpPr>
        <xdr:cNvPr id="850" name="n_3mainValue【公民館】&#10;一人当たり面積">
          <a:extLst>
            <a:ext uri="{FF2B5EF4-FFF2-40B4-BE49-F238E27FC236}">
              <a16:creationId xmlns:a16="http://schemas.microsoft.com/office/drawing/2014/main" id="{C4940DC5-A7B9-4995-A83A-BA97D4474275}"/>
            </a:ext>
          </a:extLst>
        </xdr:cNvPr>
        <xdr:cNvSpPr txBox="1"/>
      </xdr:nvSpPr>
      <xdr:spPr>
        <a:xfrm>
          <a:off x="19310427" y="1838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47262</xdr:rowOff>
    </xdr:from>
    <xdr:ext cx="469744" cy="259045"/>
    <xdr:sp macro="" textlink="">
      <xdr:nvSpPr>
        <xdr:cNvPr id="851" name="n_4mainValue【公民館】&#10;一人当たり面積">
          <a:extLst>
            <a:ext uri="{FF2B5EF4-FFF2-40B4-BE49-F238E27FC236}">
              <a16:creationId xmlns:a16="http://schemas.microsoft.com/office/drawing/2014/main" id="{6304694A-3EF1-45D4-96D6-B3F9764F5078}"/>
            </a:ext>
          </a:extLst>
        </xdr:cNvPr>
        <xdr:cNvSpPr txBox="1"/>
      </xdr:nvSpPr>
      <xdr:spPr>
        <a:xfrm>
          <a:off x="184214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F2D5AFF3-B936-4CDB-B8F8-50F8FF4F9F7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865A5F19-8D18-4875-8ADC-9FAB393CD6D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130A200E-109F-4557-9829-5E701A7498C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類似団体と比較して有形固定資産減価償却率が特に高くなっている施設は、道路が</a:t>
          </a:r>
          <a:r>
            <a:rPr kumimoji="1" lang="en-US" altLang="ja-JP" sz="1300">
              <a:latin typeface="ＭＳ Ｐゴシック" panose="020B0600070205080204" pitchFamily="50" charset="-128"/>
              <a:ea typeface="ＭＳ Ｐゴシック" panose="020B0600070205080204" pitchFamily="50" charset="-128"/>
            </a:rPr>
            <a:t>81.1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類団</a:t>
          </a:r>
          <a:r>
            <a:rPr kumimoji="1" lang="en-US" altLang="ja-JP" sz="1300">
              <a:latin typeface="ＭＳ Ｐゴシック" panose="020B0600070205080204" pitchFamily="50" charset="-128"/>
              <a:ea typeface="ＭＳ Ｐゴシック" panose="020B0600070205080204" pitchFamily="50" charset="-128"/>
            </a:rPr>
            <a:t>71.2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、橋りょう・トンネルが</a:t>
          </a:r>
          <a:r>
            <a:rPr kumimoji="1" lang="en-US" altLang="ja-JP" sz="1300">
              <a:latin typeface="ＭＳ Ｐゴシック" panose="020B0600070205080204" pitchFamily="50" charset="-128"/>
              <a:ea typeface="ＭＳ Ｐゴシック" panose="020B0600070205080204" pitchFamily="50" charset="-128"/>
            </a:rPr>
            <a:t>73.7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類団</a:t>
          </a:r>
          <a:r>
            <a:rPr kumimoji="1" lang="en-US" altLang="ja-JP" sz="1300">
              <a:latin typeface="ＭＳ Ｐゴシック" panose="020B0600070205080204" pitchFamily="50" charset="-128"/>
              <a:ea typeface="ＭＳ Ｐゴシック" panose="020B0600070205080204" pitchFamily="50" charset="-128"/>
            </a:rPr>
            <a:t>60.2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であり、低くなっている施設は、認定こども園・幼稚園・保育所が</a:t>
          </a:r>
          <a:r>
            <a:rPr kumimoji="1" lang="en-US" altLang="ja-JP" sz="1300">
              <a:latin typeface="ＭＳ Ｐゴシック" panose="020B0600070205080204" pitchFamily="50" charset="-128"/>
              <a:ea typeface="ＭＳ Ｐゴシック" panose="020B0600070205080204" pitchFamily="50" charset="-128"/>
            </a:rPr>
            <a:t>22.1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類団</a:t>
          </a:r>
          <a:r>
            <a:rPr kumimoji="1" lang="en-US" altLang="ja-JP" sz="1300">
              <a:latin typeface="ＭＳ Ｐゴシック" panose="020B0600070205080204" pitchFamily="50" charset="-128"/>
              <a:ea typeface="ＭＳ Ｐゴシック" panose="020B0600070205080204" pitchFamily="50" charset="-128"/>
            </a:rPr>
            <a:t>51.2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、児童館が</a:t>
          </a:r>
          <a:r>
            <a:rPr kumimoji="1" lang="en-US" altLang="ja-JP" sz="1300">
              <a:latin typeface="ＭＳ Ｐゴシック" panose="020B0600070205080204" pitchFamily="50" charset="-128"/>
              <a:ea typeface="ＭＳ Ｐゴシック" panose="020B0600070205080204" pitchFamily="50" charset="-128"/>
            </a:rPr>
            <a:t>22.1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類団</a:t>
          </a:r>
          <a:r>
            <a:rPr kumimoji="1" lang="en-US" altLang="ja-JP" sz="1300">
              <a:latin typeface="ＭＳ Ｐゴシック" panose="020B0600070205080204" pitchFamily="50" charset="-128"/>
              <a:ea typeface="ＭＳ Ｐゴシック" panose="020B0600070205080204" pitchFamily="50" charset="-128"/>
            </a:rPr>
            <a:t>77.9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25.0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類団</a:t>
          </a:r>
          <a:r>
            <a:rPr kumimoji="1" lang="en-US" altLang="ja-JP" sz="1300">
              <a:latin typeface="ＭＳ Ｐゴシック" panose="020B0600070205080204" pitchFamily="50" charset="-128"/>
              <a:ea typeface="ＭＳ Ｐゴシック" panose="020B0600070205080204" pitchFamily="50" charset="-128"/>
            </a:rPr>
            <a:t>72.8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有形固定資産減価償却率が高い施設については、公共施設等総合管理計画に基づき、老朽化対策に取り組んでいく。橋りょう・トンネルについては、平成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年度に策定した個別施設計画に基づいて老朽化対策に取り組んでいく。</a:t>
          </a:r>
        </a:p>
        <a:p>
          <a:r>
            <a:rPr kumimoji="1" lang="ja-JP" altLang="en-US" sz="1300">
              <a:latin typeface="ＭＳ Ｐゴシック" panose="020B0600070205080204" pitchFamily="50" charset="-128"/>
              <a:ea typeface="ＭＳ Ｐゴシック" panose="020B0600070205080204" pitchFamily="50" charset="-128"/>
            </a:rPr>
            <a:t>　公民館については、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地区にある公民館の建て替えが全て終了したことにより、類似団体内においても有形固定資産減価償却率が低くなった。また、認定こども園・幼稚園・保育所についても、平成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幼稚園、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保育所を統合した認定こども園を、平成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幼稚園、</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保育所を統合した認定こども園を建設したため、有形固定資産減価償却率が低くなっている。また、同施設に児童館を併設させ建設したため、児童館についても同様に低くなっている。これらの更新・統合により、今後の維持管理費用の減少を見込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217D511-6B80-4F49-83B1-46824F5812F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BD827FD-189B-4A2A-BAA8-37FA8D6FC6E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90BF04C-D155-4887-A577-2B53DA8C422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737D5A2-437B-4A03-AE8D-8F8BBCFC12F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大分県九重町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B75765E-B913-462B-AA71-A97636E0C08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1D4C724-5BC5-45A3-92F2-3C5B4AC9D67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0584E99-89B0-460B-98C4-440D1A54BA6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F9E179C-8CE2-498D-89F4-29BD7518FD0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2EF681C-AAC7-42C8-830C-29949E398B3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B551AC8-F421-4BB6-89C8-71B3306C027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8,523
8,350
271.37
10,020,439
9,245,532
547,082
4,298,650
4,749,694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7AF128D-7F0A-425A-A98B-CFAC0B229E5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C9D80CE-E455-4C8E-BF3E-E7894A46E2F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4BD0F18-EBC7-4B74-AEF7-BF2A51EADF3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1936822-C5C0-477B-8E96-CB0338A6741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D95A830-FD3D-490B-AA14-739C3480A8A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041487B-97F5-48FA-BEBC-08F7F04D6E5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4FE958B-A175-4E86-A5C4-1493F420C50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09C370E-21EA-4695-8C91-D9E57689C9D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8181116-A92F-4AB1-A7C8-80321510E36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AB955B3-885C-4A21-BF69-F174E2B7AEC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D277B8E-2626-4D2D-AEC7-6CFBE874B66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D0C0C0F-F453-4553-8375-0EEDF71C206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D7A443A-0396-4226-B6D2-72B5034A4DA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C301A48-FF4B-4DE2-8E8C-EC8FE61B0DC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3018080-B2C6-4CD0-96AA-0418D5F9EFE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2ED3C52-8F36-4B13-B9D9-1888654DC5E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80C2FD5-B8FB-4870-B8E5-BC062273153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3C44A8B-C45F-439B-97B1-7A87A9A0BBC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C4B0EC8-ED1D-49B7-8133-2ED18529B67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1962A0D-4CCE-4143-B586-8863F8C1E24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F027824-E549-462D-A8F7-D84E909C9CD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AECC5BB-F09B-40F8-B1A2-C7BC5CD3A45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1F110D9-1D28-460C-9945-0EEE99AB03D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82DCF64-700E-46CC-A381-90943F375CD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0178E60-6BD2-41FD-896A-A01782F39D3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4AA510C-2C1D-46A0-B887-0E61DA00761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B12779E-4C4B-4CC9-9133-B342E530C6C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017F725-C36F-48FE-B191-9C9BDE7B05B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C8DE503-C4FD-4544-A1EB-12EC0B3179D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08C8774-E698-4527-AAB7-FB166CE53CC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129A6B3-BDD8-462A-A394-D0250418FBF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7700F58-324F-4554-A2BD-7C698FB5E32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2591C21-AF9A-4D41-838B-F4D0F0439AA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7937F36-47EC-4051-8F4C-15D925364D8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5D89CFD-CE51-46AB-99D8-9172047DD6A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B73317F-1CB2-443B-AB88-06B6C02E021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E16476E-8310-4C86-AE6E-68A3DF7675C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9A698C7-42CB-43B5-9E7B-3F63FD387FB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BB48308-B06E-4B71-BEE6-F0F445E1D46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591D24B-79D3-4337-B836-347859B43E2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9368EAD-9315-485D-8A88-B4018D6AB45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6320BF1-A6F9-461C-94B5-3374BBC9F1B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2B0FF42-782C-4500-B4B9-C3D480CAC5C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86D14BA-7978-40F4-BE0C-98800429AEE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D17FE15-62EE-4A02-91BD-545E3C58A7A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FE57AEF-584E-4039-AA83-254F8437ABB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38516C47-75F0-438D-A27C-DA47BFDC8EF8}"/>
            </a:ext>
          </a:extLst>
        </xdr:cNvPr>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6CCD3909-40F6-4051-A310-B9435EEB519B}"/>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25471C54-B12E-415E-9BAD-3C4FF63A4362}"/>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CDDFF7CB-D3CE-4739-B487-6A73789FD8A0}"/>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DCDAE975-9196-4A00-A85F-EF19B0099745}"/>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114861</xdr:rowOff>
    </xdr:from>
    <xdr:ext cx="405111" cy="259045"/>
    <xdr:sp macro="" textlink="">
      <xdr:nvSpPr>
        <xdr:cNvPr id="63" name="【図書館】&#10;有形固定資産減価償却率平均値テキスト">
          <a:extLst>
            <a:ext uri="{FF2B5EF4-FFF2-40B4-BE49-F238E27FC236}">
              <a16:creationId xmlns:a16="http://schemas.microsoft.com/office/drawing/2014/main" id="{C622FEAF-56ED-4B4F-AF82-AA045DC40907}"/>
            </a:ext>
          </a:extLst>
        </xdr:cNvPr>
        <xdr:cNvSpPr txBox="1"/>
      </xdr:nvSpPr>
      <xdr:spPr>
        <a:xfrm>
          <a:off x="4673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a:extLst>
            <a:ext uri="{FF2B5EF4-FFF2-40B4-BE49-F238E27FC236}">
              <a16:creationId xmlns:a16="http://schemas.microsoft.com/office/drawing/2014/main" id="{6DBDA907-48B1-4308-91FA-B09BAF4B6C0E}"/>
            </a:ext>
          </a:extLst>
        </xdr:cNvPr>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5" name="フローチャート: 判断 64">
          <a:extLst>
            <a:ext uri="{FF2B5EF4-FFF2-40B4-BE49-F238E27FC236}">
              <a16:creationId xmlns:a16="http://schemas.microsoft.com/office/drawing/2014/main" id="{6585ED0A-7ADA-4396-BDCE-C8AE7AD9C31A}"/>
            </a:ext>
          </a:extLst>
        </xdr:cNvPr>
        <xdr:cNvSpPr/>
      </xdr:nvSpPr>
      <xdr:spPr>
        <a:xfrm>
          <a:off x="3746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56E51EC4-2674-4901-975B-8DDCBB9B165B}"/>
            </a:ext>
          </a:extLst>
        </xdr:cNvPr>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97246</xdr:rowOff>
    </xdr:from>
    <xdr:to>
      <xdr:col>10</xdr:col>
      <xdr:colOff>165100</xdr:colOff>
      <xdr:row>39</xdr:row>
      <xdr:rowOff>27396</xdr:rowOff>
    </xdr:to>
    <xdr:sp macro="" textlink="">
      <xdr:nvSpPr>
        <xdr:cNvPr id="67" name="フローチャート: 判断 66">
          <a:extLst>
            <a:ext uri="{FF2B5EF4-FFF2-40B4-BE49-F238E27FC236}">
              <a16:creationId xmlns:a16="http://schemas.microsoft.com/office/drawing/2014/main" id="{3D370D81-9DFB-40B9-BE82-8E01225C8EB8}"/>
            </a:ext>
          </a:extLst>
        </xdr:cNvPr>
        <xdr:cNvSpPr/>
      </xdr:nvSpPr>
      <xdr:spPr>
        <a:xfrm>
          <a:off x="1968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85816</xdr:rowOff>
    </xdr:from>
    <xdr:to>
      <xdr:col>6</xdr:col>
      <xdr:colOff>38100</xdr:colOff>
      <xdr:row>39</xdr:row>
      <xdr:rowOff>15966</xdr:rowOff>
    </xdr:to>
    <xdr:sp macro="" textlink="">
      <xdr:nvSpPr>
        <xdr:cNvPr id="68" name="フローチャート: 判断 67">
          <a:extLst>
            <a:ext uri="{FF2B5EF4-FFF2-40B4-BE49-F238E27FC236}">
              <a16:creationId xmlns:a16="http://schemas.microsoft.com/office/drawing/2014/main" id="{D05F29DA-7A6F-47C1-8767-DA5C575A9C7F}"/>
            </a:ext>
          </a:extLst>
        </xdr:cNvPr>
        <xdr:cNvSpPr/>
      </xdr:nvSpPr>
      <xdr:spPr>
        <a:xfrm>
          <a:off x="1079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B3CBB4A-8337-4983-9C49-4A6E9ED166C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4C9298D-84D8-4FBE-9F50-DB150587749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27E7F48-77FE-4128-B340-F5390E0E03F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96423AE-6238-4DBF-B55E-83BBD86F6DC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793DAF6-8B1F-4185-8655-77EE4CCF265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82550</xdr:rowOff>
    </xdr:from>
    <xdr:to>
      <xdr:col>24</xdr:col>
      <xdr:colOff>114300</xdr:colOff>
      <xdr:row>38</xdr:row>
      <xdr:rowOff>12700</xdr:rowOff>
    </xdr:to>
    <xdr:sp macro="" textlink="">
      <xdr:nvSpPr>
        <xdr:cNvPr id="74" name="楕円 73">
          <a:extLst>
            <a:ext uri="{FF2B5EF4-FFF2-40B4-BE49-F238E27FC236}">
              <a16:creationId xmlns:a16="http://schemas.microsoft.com/office/drawing/2014/main" id="{76045195-94E9-4D82-853F-ADCDECD21525}"/>
            </a:ext>
          </a:extLst>
        </xdr:cNvPr>
        <xdr:cNvSpPr/>
      </xdr:nvSpPr>
      <xdr:spPr>
        <a:xfrm>
          <a:off x="4584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105427</xdr:rowOff>
    </xdr:from>
    <xdr:ext cx="405111" cy="259045"/>
    <xdr:sp macro="" textlink="">
      <xdr:nvSpPr>
        <xdr:cNvPr id="75" name="【図書館】&#10;有形固定資産減価償却率該当値テキスト">
          <a:extLst>
            <a:ext uri="{FF2B5EF4-FFF2-40B4-BE49-F238E27FC236}">
              <a16:creationId xmlns:a16="http://schemas.microsoft.com/office/drawing/2014/main" id="{84E0FF23-0419-4CFE-93E3-6BFD3979FB15}"/>
            </a:ext>
          </a:extLst>
        </xdr:cNvPr>
        <xdr:cNvSpPr txBox="1"/>
      </xdr:nvSpPr>
      <xdr:spPr>
        <a:xfrm>
          <a:off x="4673600"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49893</xdr:rowOff>
    </xdr:from>
    <xdr:to>
      <xdr:col>20</xdr:col>
      <xdr:colOff>38100</xdr:colOff>
      <xdr:row>37</xdr:row>
      <xdr:rowOff>151493</xdr:rowOff>
    </xdr:to>
    <xdr:sp macro="" textlink="">
      <xdr:nvSpPr>
        <xdr:cNvPr id="76" name="楕円 75">
          <a:extLst>
            <a:ext uri="{FF2B5EF4-FFF2-40B4-BE49-F238E27FC236}">
              <a16:creationId xmlns:a16="http://schemas.microsoft.com/office/drawing/2014/main" id="{44E6F5A1-8EEE-41E1-B411-716DC4E35135}"/>
            </a:ext>
          </a:extLst>
        </xdr:cNvPr>
        <xdr:cNvSpPr/>
      </xdr:nvSpPr>
      <xdr:spPr>
        <a:xfrm>
          <a:off x="3746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100693</xdr:rowOff>
    </xdr:from>
    <xdr:to>
      <xdr:col>24</xdr:col>
      <xdr:colOff>63500</xdr:colOff>
      <xdr:row>37</xdr:row>
      <xdr:rowOff>133350</xdr:rowOff>
    </xdr:to>
    <xdr:cxnSp macro="">
      <xdr:nvCxnSpPr>
        <xdr:cNvPr id="77" name="直線コネクタ 76">
          <a:extLst>
            <a:ext uri="{FF2B5EF4-FFF2-40B4-BE49-F238E27FC236}">
              <a16:creationId xmlns:a16="http://schemas.microsoft.com/office/drawing/2014/main" id="{353D898C-492E-419C-AD21-B592ADE24F61}"/>
            </a:ext>
          </a:extLst>
        </xdr:cNvPr>
        <xdr:cNvCxnSpPr/>
      </xdr:nvCxnSpPr>
      <xdr:spPr>
        <a:xfrm>
          <a:off x="3797300" y="6444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17236</xdr:rowOff>
    </xdr:from>
    <xdr:to>
      <xdr:col>15</xdr:col>
      <xdr:colOff>101600</xdr:colOff>
      <xdr:row>37</xdr:row>
      <xdr:rowOff>118836</xdr:rowOff>
    </xdr:to>
    <xdr:sp macro="" textlink="">
      <xdr:nvSpPr>
        <xdr:cNvPr id="78" name="楕円 77">
          <a:extLst>
            <a:ext uri="{FF2B5EF4-FFF2-40B4-BE49-F238E27FC236}">
              <a16:creationId xmlns:a16="http://schemas.microsoft.com/office/drawing/2014/main" id="{C44A900C-7590-4432-9450-EE47E3260A59}"/>
            </a:ext>
          </a:extLst>
        </xdr:cNvPr>
        <xdr:cNvSpPr/>
      </xdr:nvSpPr>
      <xdr:spPr>
        <a:xfrm>
          <a:off x="2857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68036</xdr:rowOff>
    </xdr:from>
    <xdr:to>
      <xdr:col>19</xdr:col>
      <xdr:colOff>177800</xdr:colOff>
      <xdr:row>37</xdr:row>
      <xdr:rowOff>100693</xdr:rowOff>
    </xdr:to>
    <xdr:cxnSp macro="">
      <xdr:nvCxnSpPr>
        <xdr:cNvPr id="79" name="直線コネクタ 78">
          <a:extLst>
            <a:ext uri="{FF2B5EF4-FFF2-40B4-BE49-F238E27FC236}">
              <a16:creationId xmlns:a16="http://schemas.microsoft.com/office/drawing/2014/main" id="{B7D6B5B1-0218-4036-8858-6C77D5A41B1A}"/>
            </a:ext>
          </a:extLst>
        </xdr:cNvPr>
        <xdr:cNvCxnSpPr/>
      </xdr:nvCxnSpPr>
      <xdr:spPr>
        <a:xfrm>
          <a:off x="2908300" y="641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156028</xdr:rowOff>
    </xdr:from>
    <xdr:to>
      <xdr:col>10</xdr:col>
      <xdr:colOff>165100</xdr:colOff>
      <xdr:row>37</xdr:row>
      <xdr:rowOff>86178</xdr:rowOff>
    </xdr:to>
    <xdr:sp macro="" textlink="">
      <xdr:nvSpPr>
        <xdr:cNvPr id="80" name="楕円 79">
          <a:extLst>
            <a:ext uri="{FF2B5EF4-FFF2-40B4-BE49-F238E27FC236}">
              <a16:creationId xmlns:a16="http://schemas.microsoft.com/office/drawing/2014/main" id="{126FBAC8-5492-4328-A1A4-5A4F396BFDE0}"/>
            </a:ext>
          </a:extLst>
        </xdr:cNvPr>
        <xdr:cNvSpPr/>
      </xdr:nvSpPr>
      <xdr:spPr>
        <a:xfrm>
          <a:off x="1968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35378</xdr:rowOff>
    </xdr:from>
    <xdr:to>
      <xdr:col>15</xdr:col>
      <xdr:colOff>50800</xdr:colOff>
      <xdr:row>37</xdr:row>
      <xdr:rowOff>68036</xdr:rowOff>
    </xdr:to>
    <xdr:cxnSp macro="">
      <xdr:nvCxnSpPr>
        <xdr:cNvPr id="81" name="直線コネクタ 80">
          <a:extLst>
            <a:ext uri="{FF2B5EF4-FFF2-40B4-BE49-F238E27FC236}">
              <a16:creationId xmlns:a16="http://schemas.microsoft.com/office/drawing/2014/main" id="{53A091EE-A575-4E19-948C-34D80AB3CEAD}"/>
            </a:ext>
          </a:extLst>
        </xdr:cNvPr>
        <xdr:cNvCxnSpPr/>
      </xdr:nvCxnSpPr>
      <xdr:spPr>
        <a:xfrm>
          <a:off x="2019300" y="63790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123372</xdr:rowOff>
    </xdr:from>
    <xdr:to>
      <xdr:col>6</xdr:col>
      <xdr:colOff>38100</xdr:colOff>
      <xdr:row>37</xdr:row>
      <xdr:rowOff>53522</xdr:rowOff>
    </xdr:to>
    <xdr:sp macro="" textlink="">
      <xdr:nvSpPr>
        <xdr:cNvPr id="82" name="楕円 81">
          <a:extLst>
            <a:ext uri="{FF2B5EF4-FFF2-40B4-BE49-F238E27FC236}">
              <a16:creationId xmlns:a16="http://schemas.microsoft.com/office/drawing/2014/main" id="{0F385221-299D-4CC8-90D1-191B88412DED}"/>
            </a:ext>
          </a:extLst>
        </xdr:cNvPr>
        <xdr:cNvSpPr/>
      </xdr:nvSpPr>
      <xdr:spPr>
        <a:xfrm>
          <a:off x="1079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2722</xdr:rowOff>
    </xdr:from>
    <xdr:to>
      <xdr:col>10</xdr:col>
      <xdr:colOff>114300</xdr:colOff>
      <xdr:row>37</xdr:row>
      <xdr:rowOff>35378</xdr:rowOff>
    </xdr:to>
    <xdr:cxnSp macro="">
      <xdr:nvCxnSpPr>
        <xdr:cNvPr id="83" name="直線コネクタ 82">
          <a:extLst>
            <a:ext uri="{FF2B5EF4-FFF2-40B4-BE49-F238E27FC236}">
              <a16:creationId xmlns:a16="http://schemas.microsoft.com/office/drawing/2014/main" id="{DBEDEEBC-A72F-438D-A828-EFFB67D46687}"/>
            </a:ext>
          </a:extLst>
        </xdr:cNvPr>
        <xdr:cNvCxnSpPr/>
      </xdr:nvCxnSpPr>
      <xdr:spPr>
        <a:xfrm>
          <a:off x="1130300" y="634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36484</xdr:rowOff>
    </xdr:from>
    <xdr:ext cx="405111" cy="259045"/>
    <xdr:sp macro="" textlink="">
      <xdr:nvSpPr>
        <xdr:cNvPr id="84" name="n_1aveValue【図書館】&#10;有形固定資産減価償却率">
          <a:extLst>
            <a:ext uri="{FF2B5EF4-FFF2-40B4-BE49-F238E27FC236}">
              <a16:creationId xmlns:a16="http://schemas.microsoft.com/office/drawing/2014/main" id="{7BC45A0C-CF24-4078-90B4-E6DE6B1ED39A}"/>
            </a:ext>
          </a:extLst>
        </xdr:cNvPr>
        <xdr:cNvSpPr txBox="1"/>
      </xdr:nvSpPr>
      <xdr:spPr>
        <a:xfrm>
          <a:off x="35820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46281</xdr:rowOff>
    </xdr:from>
    <xdr:ext cx="405111" cy="259045"/>
    <xdr:sp macro="" textlink="">
      <xdr:nvSpPr>
        <xdr:cNvPr id="85" name="n_2aveValue【図書館】&#10;有形固定資産減価償却率">
          <a:extLst>
            <a:ext uri="{FF2B5EF4-FFF2-40B4-BE49-F238E27FC236}">
              <a16:creationId xmlns:a16="http://schemas.microsoft.com/office/drawing/2014/main" id="{02CBB4D4-79B4-4C83-83F7-7A8CC5A62631}"/>
            </a:ext>
          </a:extLst>
        </xdr:cNvPr>
        <xdr:cNvSpPr txBox="1"/>
      </xdr:nvSpPr>
      <xdr:spPr>
        <a:xfrm>
          <a:off x="2705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18523</xdr:rowOff>
    </xdr:from>
    <xdr:ext cx="405111" cy="259045"/>
    <xdr:sp macro="" textlink="">
      <xdr:nvSpPr>
        <xdr:cNvPr id="86" name="n_3aveValue【図書館】&#10;有形固定資産減価償却率">
          <a:extLst>
            <a:ext uri="{FF2B5EF4-FFF2-40B4-BE49-F238E27FC236}">
              <a16:creationId xmlns:a16="http://schemas.microsoft.com/office/drawing/2014/main" id="{D6E6A3AF-4966-4ABE-B434-CB4313C386BF}"/>
            </a:ext>
          </a:extLst>
        </xdr:cNvPr>
        <xdr:cNvSpPr txBox="1"/>
      </xdr:nvSpPr>
      <xdr:spPr>
        <a:xfrm>
          <a:off x="1816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7093</xdr:rowOff>
    </xdr:from>
    <xdr:ext cx="405111" cy="259045"/>
    <xdr:sp macro="" textlink="">
      <xdr:nvSpPr>
        <xdr:cNvPr id="87" name="n_4aveValue【図書館】&#10;有形固定資産減価償却率">
          <a:extLst>
            <a:ext uri="{FF2B5EF4-FFF2-40B4-BE49-F238E27FC236}">
              <a16:creationId xmlns:a16="http://schemas.microsoft.com/office/drawing/2014/main" id="{360DC523-36EC-4DF4-9E05-694F36011EDE}"/>
            </a:ext>
          </a:extLst>
        </xdr:cNvPr>
        <xdr:cNvSpPr txBox="1"/>
      </xdr:nvSpPr>
      <xdr:spPr>
        <a:xfrm>
          <a:off x="9277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168020</xdr:rowOff>
    </xdr:from>
    <xdr:ext cx="405111" cy="259045"/>
    <xdr:sp macro="" textlink="">
      <xdr:nvSpPr>
        <xdr:cNvPr id="88" name="n_1mainValue【図書館】&#10;有形固定資産減価償却率">
          <a:extLst>
            <a:ext uri="{FF2B5EF4-FFF2-40B4-BE49-F238E27FC236}">
              <a16:creationId xmlns:a16="http://schemas.microsoft.com/office/drawing/2014/main" id="{46D906EB-6323-4E3E-97C2-F4BFAC0EF19A}"/>
            </a:ext>
          </a:extLst>
        </xdr:cNvPr>
        <xdr:cNvSpPr txBox="1"/>
      </xdr:nvSpPr>
      <xdr:spPr>
        <a:xfrm>
          <a:off x="35820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135363</xdr:rowOff>
    </xdr:from>
    <xdr:ext cx="405111" cy="259045"/>
    <xdr:sp macro="" textlink="">
      <xdr:nvSpPr>
        <xdr:cNvPr id="89" name="n_2mainValue【図書館】&#10;有形固定資産減価償却率">
          <a:extLst>
            <a:ext uri="{FF2B5EF4-FFF2-40B4-BE49-F238E27FC236}">
              <a16:creationId xmlns:a16="http://schemas.microsoft.com/office/drawing/2014/main" id="{1EBFAF2B-F178-4CD5-943E-51444B14501C}"/>
            </a:ext>
          </a:extLst>
        </xdr:cNvPr>
        <xdr:cNvSpPr txBox="1"/>
      </xdr:nvSpPr>
      <xdr:spPr>
        <a:xfrm>
          <a:off x="2705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102705</xdr:rowOff>
    </xdr:from>
    <xdr:ext cx="405111" cy="259045"/>
    <xdr:sp macro="" textlink="">
      <xdr:nvSpPr>
        <xdr:cNvPr id="90" name="n_3mainValue【図書館】&#10;有形固定資産減価償却率">
          <a:extLst>
            <a:ext uri="{FF2B5EF4-FFF2-40B4-BE49-F238E27FC236}">
              <a16:creationId xmlns:a16="http://schemas.microsoft.com/office/drawing/2014/main" id="{5F7711D5-DBE2-40BF-940E-144181BC2374}"/>
            </a:ext>
          </a:extLst>
        </xdr:cNvPr>
        <xdr:cNvSpPr txBox="1"/>
      </xdr:nvSpPr>
      <xdr:spPr>
        <a:xfrm>
          <a:off x="1816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91" name="n_4mainValue【図書館】&#10;有形固定資産減価償却率">
          <a:extLst>
            <a:ext uri="{FF2B5EF4-FFF2-40B4-BE49-F238E27FC236}">
              <a16:creationId xmlns:a16="http://schemas.microsoft.com/office/drawing/2014/main" id="{BC780B5D-F95B-480F-A4D8-FB0E1BFE5DEC}"/>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F2C21A2-4A48-4EF7-A033-96D9F78651D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074554F-CF64-4CE9-90DB-EB3FB19EEA7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43ADE19-54C9-4DE5-B152-21F2F0311EE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608277D-0415-48E1-8FC0-A7CAF1A421A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E646479-1248-4A6C-ADC0-27116B862C0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015758E-5E95-49A8-9622-0ABC0678714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A22CA8C-1B9D-4A1E-A8F5-0489F5052F8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EFAE579-7D8B-4852-986A-054DE3FD72A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631E4B8-2701-43CB-87D0-AEBFAD9584D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C0C0244-553F-43D7-9CE8-3A22C1C15A1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BA59ED6-CC7F-4F38-99F4-8857567EEC1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DE5A1EF8-C9D1-42BB-92C1-CAC5921EADA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A766EB67-53C0-40B5-A013-C5F410D1946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33D58CB6-B6FB-41F6-AFD3-9C7DFCEC51EB}"/>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6CDCBD49-50E3-43CD-81B2-24057DD7E66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7D067071-1D6C-4949-B04E-2CD2A4E56FA4}"/>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8E00801C-3C24-4802-80F0-6F446B86C6D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F02AFF22-BE5A-488E-AB69-FD14F27EE2C4}"/>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253B49D-C282-4B28-A7AE-64807FF03A8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1ED386F5-F30B-408D-97EB-3BCAFF0B345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F74533F-0D10-496D-B657-3040C30F15D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01DCB41C-70BE-4968-820B-EAC690C10D20}"/>
            </a:ext>
          </a:extLst>
        </xdr:cNvPr>
        <xdr:cNvCxnSpPr/>
      </xdr:nvCxnSpPr>
      <xdr:spPr>
        <a:xfrm flipV="1">
          <a:off x="10476865" y="58140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8DC8E326-99D6-4DF8-9F06-21DCBDB335AA}"/>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CB6F771E-EA9D-4D34-BB3E-AFF09D0327CE}"/>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6" name="【図書館】&#10;一人当たり面積最大値テキスト">
          <a:extLst>
            <a:ext uri="{FF2B5EF4-FFF2-40B4-BE49-F238E27FC236}">
              <a16:creationId xmlns:a16="http://schemas.microsoft.com/office/drawing/2014/main" id="{1EEE062D-F3F8-424C-8D2F-C2682DC749AF}"/>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7" name="直線コネクタ 116">
          <a:extLst>
            <a:ext uri="{FF2B5EF4-FFF2-40B4-BE49-F238E27FC236}">
              <a16:creationId xmlns:a16="http://schemas.microsoft.com/office/drawing/2014/main" id="{397283E3-2A8E-4559-A04C-22DF3338EABE}"/>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155719</xdr:rowOff>
    </xdr:from>
    <xdr:ext cx="469744" cy="259045"/>
    <xdr:sp macro="" textlink="">
      <xdr:nvSpPr>
        <xdr:cNvPr id="118" name="【図書館】&#10;一人当たり面積平均値テキスト">
          <a:extLst>
            <a:ext uri="{FF2B5EF4-FFF2-40B4-BE49-F238E27FC236}">
              <a16:creationId xmlns:a16="http://schemas.microsoft.com/office/drawing/2014/main" id="{A04C245F-08A7-4141-A6D3-CE814C7F2E51}"/>
            </a:ext>
          </a:extLst>
        </xdr:cNvPr>
        <xdr:cNvSpPr txBox="1"/>
      </xdr:nvSpPr>
      <xdr:spPr>
        <a:xfrm>
          <a:off x="10515600" y="6327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132842</xdr:rowOff>
    </xdr:from>
    <xdr:to>
      <xdr:col>55</xdr:col>
      <xdr:colOff>50800</xdr:colOff>
      <xdr:row>38</xdr:row>
      <xdr:rowOff>62992</xdr:rowOff>
    </xdr:to>
    <xdr:sp macro="" textlink="">
      <xdr:nvSpPr>
        <xdr:cNvPr id="119" name="フローチャート: 判断 118">
          <a:extLst>
            <a:ext uri="{FF2B5EF4-FFF2-40B4-BE49-F238E27FC236}">
              <a16:creationId xmlns:a16="http://schemas.microsoft.com/office/drawing/2014/main" id="{C459EF76-2F23-4198-9617-24D2240E7C2E}"/>
            </a:ext>
          </a:extLst>
        </xdr:cNvPr>
        <xdr:cNvSpPr/>
      </xdr:nvSpPr>
      <xdr:spPr>
        <a:xfrm>
          <a:off x="10426700" y="647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a:extLst>
            <a:ext uri="{FF2B5EF4-FFF2-40B4-BE49-F238E27FC236}">
              <a16:creationId xmlns:a16="http://schemas.microsoft.com/office/drawing/2014/main" id="{86B5DA45-13AD-43BF-895F-11843FC75608}"/>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20828</xdr:rowOff>
    </xdr:from>
    <xdr:to>
      <xdr:col>46</xdr:col>
      <xdr:colOff>38100</xdr:colOff>
      <xdr:row>38</xdr:row>
      <xdr:rowOff>122428</xdr:rowOff>
    </xdr:to>
    <xdr:sp macro="" textlink="">
      <xdr:nvSpPr>
        <xdr:cNvPr id="121" name="フローチャート: 判断 120">
          <a:extLst>
            <a:ext uri="{FF2B5EF4-FFF2-40B4-BE49-F238E27FC236}">
              <a16:creationId xmlns:a16="http://schemas.microsoft.com/office/drawing/2014/main" id="{1C04CE88-35A2-418A-A307-07676BC1ECCB}"/>
            </a:ext>
          </a:extLst>
        </xdr:cNvPr>
        <xdr:cNvSpPr/>
      </xdr:nvSpPr>
      <xdr:spPr>
        <a:xfrm>
          <a:off x="8699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169418</xdr:rowOff>
    </xdr:from>
    <xdr:to>
      <xdr:col>41</xdr:col>
      <xdr:colOff>101600</xdr:colOff>
      <xdr:row>38</xdr:row>
      <xdr:rowOff>99568</xdr:rowOff>
    </xdr:to>
    <xdr:sp macro="" textlink="">
      <xdr:nvSpPr>
        <xdr:cNvPr id="122" name="フローチャート: 判断 121">
          <a:extLst>
            <a:ext uri="{FF2B5EF4-FFF2-40B4-BE49-F238E27FC236}">
              <a16:creationId xmlns:a16="http://schemas.microsoft.com/office/drawing/2014/main" id="{7C03810E-2FC2-4FD0-BDBA-A3413F812872}"/>
            </a:ext>
          </a:extLst>
        </xdr:cNvPr>
        <xdr:cNvSpPr/>
      </xdr:nvSpPr>
      <xdr:spPr>
        <a:xfrm>
          <a:off x="7810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155702</xdr:rowOff>
    </xdr:from>
    <xdr:to>
      <xdr:col>36</xdr:col>
      <xdr:colOff>165100</xdr:colOff>
      <xdr:row>38</xdr:row>
      <xdr:rowOff>85852</xdr:rowOff>
    </xdr:to>
    <xdr:sp macro="" textlink="">
      <xdr:nvSpPr>
        <xdr:cNvPr id="123" name="フローチャート: 判断 122">
          <a:extLst>
            <a:ext uri="{FF2B5EF4-FFF2-40B4-BE49-F238E27FC236}">
              <a16:creationId xmlns:a16="http://schemas.microsoft.com/office/drawing/2014/main" id="{F2D2F623-30D4-449B-A7D0-61BA5A088AC7}"/>
            </a:ext>
          </a:extLst>
        </xdr:cNvPr>
        <xdr:cNvSpPr/>
      </xdr:nvSpPr>
      <xdr:spPr>
        <a:xfrm>
          <a:off x="6921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E00B996-263A-4083-A680-73A0E3A5915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DE02C89-834C-4008-8840-76B7DA02D9C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703FFD2-152B-45B7-8630-26696388FF5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998CBDF-1A1F-4654-AD48-9DBFC7CF18C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06EA92E-81DC-4759-BAB0-D630F67CDBD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xdr:rowOff>
    </xdr:from>
    <xdr:to>
      <xdr:col>55</xdr:col>
      <xdr:colOff>50800</xdr:colOff>
      <xdr:row>40</xdr:row>
      <xdr:rowOff>108712</xdr:rowOff>
    </xdr:to>
    <xdr:sp macro="" textlink="">
      <xdr:nvSpPr>
        <xdr:cNvPr id="129" name="楕円 128">
          <a:extLst>
            <a:ext uri="{FF2B5EF4-FFF2-40B4-BE49-F238E27FC236}">
              <a16:creationId xmlns:a16="http://schemas.microsoft.com/office/drawing/2014/main" id="{9A27BF9D-9073-499A-922C-2F3796AD1DB2}"/>
            </a:ext>
          </a:extLst>
        </xdr:cNvPr>
        <xdr:cNvSpPr/>
      </xdr:nvSpPr>
      <xdr:spPr>
        <a:xfrm>
          <a:off x="104267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156989</xdr:rowOff>
    </xdr:from>
    <xdr:ext cx="469744" cy="259045"/>
    <xdr:sp macro="" textlink="">
      <xdr:nvSpPr>
        <xdr:cNvPr id="130" name="【図書館】&#10;一人当たり面積該当値テキスト">
          <a:extLst>
            <a:ext uri="{FF2B5EF4-FFF2-40B4-BE49-F238E27FC236}">
              <a16:creationId xmlns:a16="http://schemas.microsoft.com/office/drawing/2014/main" id="{02C66114-21C5-4F69-A875-696C76B431EC}"/>
            </a:ext>
          </a:extLst>
        </xdr:cNvPr>
        <xdr:cNvSpPr txBox="1"/>
      </xdr:nvSpPr>
      <xdr:spPr>
        <a:xfrm>
          <a:off x="10515600"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xdr:rowOff>
    </xdr:from>
    <xdr:to>
      <xdr:col>50</xdr:col>
      <xdr:colOff>165100</xdr:colOff>
      <xdr:row>40</xdr:row>
      <xdr:rowOff>113284</xdr:rowOff>
    </xdr:to>
    <xdr:sp macro="" textlink="">
      <xdr:nvSpPr>
        <xdr:cNvPr id="131" name="楕円 130">
          <a:extLst>
            <a:ext uri="{FF2B5EF4-FFF2-40B4-BE49-F238E27FC236}">
              <a16:creationId xmlns:a16="http://schemas.microsoft.com/office/drawing/2014/main" id="{C81226CC-DD87-41F0-A4A7-41A046FC9370}"/>
            </a:ext>
          </a:extLst>
        </xdr:cNvPr>
        <xdr:cNvSpPr/>
      </xdr:nvSpPr>
      <xdr:spPr>
        <a:xfrm>
          <a:off x="9588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57912</xdr:rowOff>
    </xdr:from>
    <xdr:to>
      <xdr:col>55</xdr:col>
      <xdr:colOff>0</xdr:colOff>
      <xdr:row>40</xdr:row>
      <xdr:rowOff>62484</xdr:rowOff>
    </xdr:to>
    <xdr:cxnSp macro="">
      <xdr:nvCxnSpPr>
        <xdr:cNvPr id="132" name="直線コネクタ 131">
          <a:extLst>
            <a:ext uri="{FF2B5EF4-FFF2-40B4-BE49-F238E27FC236}">
              <a16:creationId xmlns:a16="http://schemas.microsoft.com/office/drawing/2014/main" id="{94606E3C-59C5-4FC9-94DA-517BCD65FB78}"/>
            </a:ext>
          </a:extLst>
        </xdr:cNvPr>
        <xdr:cNvCxnSpPr/>
      </xdr:nvCxnSpPr>
      <xdr:spPr>
        <a:xfrm flipV="1">
          <a:off x="9639300" y="69159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16256</xdr:rowOff>
    </xdr:from>
    <xdr:to>
      <xdr:col>46</xdr:col>
      <xdr:colOff>38100</xdr:colOff>
      <xdr:row>40</xdr:row>
      <xdr:rowOff>117856</xdr:rowOff>
    </xdr:to>
    <xdr:sp macro="" textlink="">
      <xdr:nvSpPr>
        <xdr:cNvPr id="133" name="楕円 132">
          <a:extLst>
            <a:ext uri="{FF2B5EF4-FFF2-40B4-BE49-F238E27FC236}">
              <a16:creationId xmlns:a16="http://schemas.microsoft.com/office/drawing/2014/main" id="{BCA560F5-1A98-44D3-B690-C1AECDDC5BCE}"/>
            </a:ext>
          </a:extLst>
        </xdr:cNvPr>
        <xdr:cNvSpPr/>
      </xdr:nvSpPr>
      <xdr:spPr>
        <a:xfrm>
          <a:off x="8699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62484</xdr:rowOff>
    </xdr:from>
    <xdr:to>
      <xdr:col>50</xdr:col>
      <xdr:colOff>114300</xdr:colOff>
      <xdr:row>40</xdr:row>
      <xdr:rowOff>67056</xdr:rowOff>
    </xdr:to>
    <xdr:cxnSp macro="">
      <xdr:nvCxnSpPr>
        <xdr:cNvPr id="134" name="直線コネクタ 133">
          <a:extLst>
            <a:ext uri="{FF2B5EF4-FFF2-40B4-BE49-F238E27FC236}">
              <a16:creationId xmlns:a16="http://schemas.microsoft.com/office/drawing/2014/main" id="{D227D8B6-BED9-44BC-9D86-898B5CAF0C9A}"/>
            </a:ext>
          </a:extLst>
        </xdr:cNvPr>
        <xdr:cNvCxnSpPr/>
      </xdr:nvCxnSpPr>
      <xdr:spPr>
        <a:xfrm flipV="1">
          <a:off x="8750300" y="6920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20828</xdr:rowOff>
    </xdr:from>
    <xdr:to>
      <xdr:col>41</xdr:col>
      <xdr:colOff>101600</xdr:colOff>
      <xdr:row>40</xdr:row>
      <xdr:rowOff>122428</xdr:rowOff>
    </xdr:to>
    <xdr:sp macro="" textlink="">
      <xdr:nvSpPr>
        <xdr:cNvPr id="135" name="楕円 134">
          <a:extLst>
            <a:ext uri="{FF2B5EF4-FFF2-40B4-BE49-F238E27FC236}">
              <a16:creationId xmlns:a16="http://schemas.microsoft.com/office/drawing/2014/main" id="{A5FBBBD1-FB79-4024-A0AF-A2DFFF2AB3B3}"/>
            </a:ext>
          </a:extLst>
        </xdr:cNvPr>
        <xdr:cNvSpPr/>
      </xdr:nvSpPr>
      <xdr:spPr>
        <a:xfrm>
          <a:off x="7810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67056</xdr:rowOff>
    </xdr:from>
    <xdr:to>
      <xdr:col>45</xdr:col>
      <xdr:colOff>177800</xdr:colOff>
      <xdr:row>40</xdr:row>
      <xdr:rowOff>71628</xdr:rowOff>
    </xdr:to>
    <xdr:cxnSp macro="">
      <xdr:nvCxnSpPr>
        <xdr:cNvPr id="136" name="直線コネクタ 135">
          <a:extLst>
            <a:ext uri="{FF2B5EF4-FFF2-40B4-BE49-F238E27FC236}">
              <a16:creationId xmlns:a16="http://schemas.microsoft.com/office/drawing/2014/main" id="{33CCEBA2-7F73-48EA-AE6C-B5F71AD4AF65}"/>
            </a:ext>
          </a:extLst>
        </xdr:cNvPr>
        <xdr:cNvCxnSpPr/>
      </xdr:nvCxnSpPr>
      <xdr:spPr>
        <a:xfrm flipV="1">
          <a:off x="7861300" y="6925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29972</xdr:rowOff>
    </xdr:from>
    <xdr:to>
      <xdr:col>36</xdr:col>
      <xdr:colOff>165100</xdr:colOff>
      <xdr:row>40</xdr:row>
      <xdr:rowOff>131572</xdr:rowOff>
    </xdr:to>
    <xdr:sp macro="" textlink="">
      <xdr:nvSpPr>
        <xdr:cNvPr id="137" name="楕円 136">
          <a:extLst>
            <a:ext uri="{FF2B5EF4-FFF2-40B4-BE49-F238E27FC236}">
              <a16:creationId xmlns:a16="http://schemas.microsoft.com/office/drawing/2014/main" id="{88F0E5CD-4534-437A-AFAD-832FF01431B3}"/>
            </a:ext>
          </a:extLst>
        </xdr:cNvPr>
        <xdr:cNvSpPr/>
      </xdr:nvSpPr>
      <xdr:spPr>
        <a:xfrm>
          <a:off x="6921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71628</xdr:rowOff>
    </xdr:from>
    <xdr:to>
      <xdr:col>41</xdr:col>
      <xdr:colOff>50800</xdr:colOff>
      <xdr:row>40</xdr:row>
      <xdr:rowOff>80772</xdr:rowOff>
    </xdr:to>
    <xdr:cxnSp macro="">
      <xdr:nvCxnSpPr>
        <xdr:cNvPr id="138" name="直線コネクタ 137">
          <a:extLst>
            <a:ext uri="{FF2B5EF4-FFF2-40B4-BE49-F238E27FC236}">
              <a16:creationId xmlns:a16="http://schemas.microsoft.com/office/drawing/2014/main" id="{79B9B78F-16CB-45CA-BF5D-334F36664577}"/>
            </a:ext>
          </a:extLst>
        </xdr:cNvPr>
        <xdr:cNvCxnSpPr/>
      </xdr:nvCxnSpPr>
      <xdr:spPr>
        <a:xfrm flipV="1">
          <a:off x="6972300" y="6929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9" name="n_1aveValue【図書館】&#10;一人当たり面積">
          <a:extLst>
            <a:ext uri="{FF2B5EF4-FFF2-40B4-BE49-F238E27FC236}">
              <a16:creationId xmlns:a16="http://schemas.microsoft.com/office/drawing/2014/main" id="{D42967EE-52CB-4800-BA4D-ECE26920A619}"/>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138955</xdr:rowOff>
    </xdr:from>
    <xdr:ext cx="469744" cy="259045"/>
    <xdr:sp macro="" textlink="">
      <xdr:nvSpPr>
        <xdr:cNvPr id="140" name="n_2aveValue【図書館】&#10;一人当たり面積">
          <a:extLst>
            <a:ext uri="{FF2B5EF4-FFF2-40B4-BE49-F238E27FC236}">
              <a16:creationId xmlns:a16="http://schemas.microsoft.com/office/drawing/2014/main" id="{22BD0387-09AC-4194-9CA0-1E7E39DFE0A9}"/>
            </a:ext>
          </a:extLst>
        </xdr:cNvPr>
        <xdr:cNvSpPr txBox="1"/>
      </xdr:nvSpPr>
      <xdr:spPr>
        <a:xfrm>
          <a:off x="85154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116095</xdr:rowOff>
    </xdr:from>
    <xdr:ext cx="469744" cy="259045"/>
    <xdr:sp macro="" textlink="">
      <xdr:nvSpPr>
        <xdr:cNvPr id="141" name="n_3aveValue【図書館】&#10;一人当たり面積">
          <a:extLst>
            <a:ext uri="{FF2B5EF4-FFF2-40B4-BE49-F238E27FC236}">
              <a16:creationId xmlns:a16="http://schemas.microsoft.com/office/drawing/2014/main" id="{C9EF70F4-FB48-42D3-8ACC-15A709723CE6}"/>
            </a:ext>
          </a:extLst>
        </xdr:cNvPr>
        <xdr:cNvSpPr txBox="1"/>
      </xdr:nvSpPr>
      <xdr:spPr>
        <a:xfrm>
          <a:off x="76264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102379</xdr:rowOff>
    </xdr:from>
    <xdr:ext cx="469744" cy="259045"/>
    <xdr:sp macro="" textlink="">
      <xdr:nvSpPr>
        <xdr:cNvPr id="142" name="n_4aveValue【図書館】&#10;一人当たり面積">
          <a:extLst>
            <a:ext uri="{FF2B5EF4-FFF2-40B4-BE49-F238E27FC236}">
              <a16:creationId xmlns:a16="http://schemas.microsoft.com/office/drawing/2014/main" id="{48211F75-E174-404A-AD88-77EF700E2557}"/>
            </a:ext>
          </a:extLst>
        </xdr:cNvPr>
        <xdr:cNvSpPr txBox="1"/>
      </xdr:nvSpPr>
      <xdr:spPr>
        <a:xfrm>
          <a:off x="6737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104411</xdr:rowOff>
    </xdr:from>
    <xdr:ext cx="469744" cy="259045"/>
    <xdr:sp macro="" textlink="">
      <xdr:nvSpPr>
        <xdr:cNvPr id="143" name="n_1mainValue【図書館】&#10;一人当たり面積">
          <a:extLst>
            <a:ext uri="{FF2B5EF4-FFF2-40B4-BE49-F238E27FC236}">
              <a16:creationId xmlns:a16="http://schemas.microsoft.com/office/drawing/2014/main" id="{168A3806-FCD5-4EE8-9C71-6803134570FC}"/>
            </a:ext>
          </a:extLst>
        </xdr:cNvPr>
        <xdr:cNvSpPr txBox="1"/>
      </xdr:nvSpPr>
      <xdr:spPr>
        <a:xfrm>
          <a:off x="93917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108983</xdr:rowOff>
    </xdr:from>
    <xdr:ext cx="469744" cy="259045"/>
    <xdr:sp macro="" textlink="">
      <xdr:nvSpPr>
        <xdr:cNvPr id="144" name="n_2mainValue【図書館】&#10;一人当たり面積">
          <a:extLst>
            <a:ext uri="{FF2B5EF4-FFF2-40B4-BE49-F238E27FC236}">
              <a16:creationId xmlns:a16="http://schemas.microsoft.com/office/drawing/2014/main" id="{BD51F38C-7CEA-436E-9B5C-447295CD415A}"/>
            </a:ext>
          </a:extLst>
        </xdr:cNvPr>
        <xdr:cNvSpPr txBox="1"/>
      </xdr:nvSpPr>
      <xdr:spPr>
        <a:xfrm>
          <a:off x="85154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113555</xdr:rowOff>
    </xdr:from>
    <xdr:ext cx="469744" cy="259045"/>
    <xdr:sp macro="" textlink="">
      <xdr:nvSpPr>
        <xdr:cNvPr id="145" name="n_3mainValue【図書館】&#10;一人当たり面積">
          <a:extLst>
            <a:ext uri="{FF2B5EF4-FFF2-40B4-BE49-F238E27FC236}">
              <a16:creationId xmlns:a16="http://schemas.microsoft.com/office/drawing/2014/main" id="{13279190-9374-439F-B5ED-B09EEFE391F4}"/>
            </a:ext>
          </a:extLst>
        </xdr:cNvPr>
        <xdr:cNvSpPr txBox="1"/>
      </xdr:nvSpPr>
      <xdr:spPr>
        <a:xfrm>
          <a:off x="76264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122699</xdr:rowOff>
    </xdr:from>
    <xdr:ext cx="469744" cy="259045"/>
    <xdr:sp macro="" textlink="">
      <xdr:nvSpPr>
        <xdr:cNvPr id="146" name="n_4mainValue【図書館】&#10;一人当たり面積">
          <a:extLst>
            <a:ext uri="{FF2B5EF4-FFF2-40B4-BE49-F238E27FC236}">
              <a16:creationId xmlns:a16="http://schemas.microsoft.com/office/drawing/2014/main" id="{0620815C-3BE1-442C-9FBB-47BA10A8D5A3}"/>
            </a:ext>
          </a:extLst>
        </xdr:cNvPr>
        <xdr:cNvSpPr txBox="1"/>
      </xdr:nvSpPr>
      <xdr:spPr>
        <a:xfrm>
          <a:off x="6737427" y="69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DAC45B79-7152-4D60-8F98-FDF36171314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5BB91115-EBE1-439C-AACE-36AE19FFC27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1996919-EA8C-4117-81EE-B7BF37D9067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DCFB14EA-B387-4AFF-A9EF-093DAA08059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583CFE5-E72F-4982-A90E-BED89A4CD8F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5434B6C-4202-4B75-8634-37255961E6B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DA7F5492-A8C9-44E0-8ED4-C77DB5BB188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A50301CB-B746-4FE3-B8C6-051E7D75921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9B2BACA-1F91-4220-A8F2-EF863FD4E49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CC17401-7EE6-48ED-9A1B-BA2C336FCEA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A49B44D-587D-4AC2-88A8-95D36C49B5D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D5D13C0-5F50-4E60-9418-AD39225CF86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0F70B8E-C5C5-4DBC-BBC9-9EAEDF2A861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E321B861-E4E8-4E6D-978A-5792D7286ED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BCA0BB46-EA00-402D-9985-75AD6B8F622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8423F9B1-E4DE-4463-96CB-A1E9433B97F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D02C5E85-94FF-4DE4-A43E-3BE9BAEEB65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339A6D63-813E-4A1E-975A-125CB8D6300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66EC0B2-6E6A-4C8F-9690-5F75BAB193A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365CCCBB-709C-4BC1-B11C-6520E297F28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79E7FAAF-0A34-4948-A16C-5162ABAAD8F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409BB8DE-B1DE-4BDC-9610-300C337E6D5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7F637F29-DFB2-4AFB-B132-46373FE1BE9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B2B7AED8-D0B6-49A9-821A-31C204B8A5E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18E6FA36-5ACB-420A-8601-AE8836B57A22}"/>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585A2A2C-EF07-4962-BF3F-E6B4A03BB489}"/>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5D80A9A0-8C12-4506-B457-70C13859163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75EC3A1-BE13-46A2-AB2A-A507DC262602}"/>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75" name="直線コネクタ 174">
          <a:extLst>
            <a:ext uri="{FF2B5EF4-FFF2-40B4-BE49-F238E27FC236}">
              <a16:creationId xmlns:a16="http://schemas.microsoft.com/office/drawing/2014/main" id="{4130ACC2-6C2B-4C94-97AA-D1F282EE90BA}"/>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AB41302B-EBE2-4290-852C-FBF3A1635423}"/>
            </a:ext>
          </a:extLst>
        </xdr:cNvPr>
        <xdr:cNvSpPr txBox="1"/>
      </xdr:nvSpPr>
      <xdr:spPr>
        <a:xfrm>
          <a:off x="4673600" y="1025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77" name="フローチャート: 判断 176">
          <a:extLst>
            <a:ext uri="{FF2B5EF4-FFF2-40B4-BE49-F238E27FC236}">
              <a16:creationId xmlns:a16="http://schemas.microsoft.com/office/drawing/2014/main" id="{1F1A5EF9-6F50-4DE9-9839-1D7D6F3750AC}"/>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178" name="フローチャート: 判断 177">
          <a:extLst>
            <a:ext uri="{FF2B5EF4-FFF2-40B4-BE49-F238E27FC236}">
              <a16:creationId xmlns:a16="http://schemas.microsoft.com/office/drawing/2014/main" id="{8091DF6D-995F-4661-8921-7181C91DC5B0}"/>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9" name="フローチャート: 判断 178">
          <a:extLst>
            <a:ext uri="{FF2B5EF4-FFF2-40B4-BE49-F238E27FC236}">
              <a16:creationId xmlns:a16="http://schemas.microsoft.com/office/drawing/2014/main" id="{F01C34E7-924C-4B09-A5B1-E8A84687CE04}"/>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0" name="フローチャート: 判断 179">
          <a:extLst>
            <a:ext uri="{FF2B5EF4-FFF2-40B4-BE49-F238E27FC236}">
              <a16:creationId xmlns:a16="http://schemas.microsoft.com/office/drawing/2014/main" id="{19211E43-ABFF-4D52-A2B7-A92EB1993677}"/>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181" name="フローチャート: 判断 180">
          <a:extLst>
            <a:ext uri="{FF2B5EF4-FFF2-40B4-BE49-F238E27FC236}">
              <a16:creationId xmlns:a16="http://schemas.microsoft.com/office/drawing/2014/main" id="{3BABE96F-C160-416F-A2F9-5D32BA6A7AE1}"/>
            </a:ext>
          </a:extLst>
        </xdr:cNvPr>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9FAFE93-16EB-4154-AECE-D0B4254DD02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449364D-0E94-4851-96CC-1FC67298409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EEE3FD7-482B-4345-9520-9C57CB37199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24F87E3-B523-4069-8EFB-EEE1C8E6B97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0FF0E70-C934-4B2A-B1A4-E6C615CE856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xdr:rowOff>
    </xdr:from>
    <xdr:to>
      <xdr:col>24</xdr:col>
      <xdr:colOff>114300</xdr:colOff>
      <xdr:row>61</xdr:row>
      <xdr:rowOff>102235</xdr:rowOff>
    </xdr:to>
    <xdr:sp macro="" textlink="">
      <xdr:nvSpPr>
        <xdr:cNvPr id="187" name="楕円 186">
          <a:extLst>
            <a:ext uri="{FF2B5EF4-FFF2-40B4-BE49-F238E27FC236}">
              <a16:creationId xmlns:a16="http://schemas.microsoft.com/office/drawing/2014/main" id="{26551E6E-CBCF-4F79-A623-55E8BBFBC5ED}"/>
            </a:ext>
          </a:extLst>
        </xdr:cNvPr>
        <xdr:cNvSpPr/>
      </xdr:nvSpPr>
      <xdr:spPr>
        <a:xfrm>
          <a:off x="45847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150512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8FF06204-BED3-40D9-9452-41546FE411EF}"/>
            </a:ext>
          </a:extLst>
        </xdr:cNvPr>
        <xdr:cNvSpPr txBox="1"/>
      </xdr:nvSpPr>
      <xdr:spPr>
        <a:xfrm>
          <a:off x="4673600"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143510</xdr:rowOff>
    </xdr:from>
    <xdr:to>
      <xdr:col>20</xdr:col>
      <xdr:colOff>38100</xdr:colOff>
      <xdr:row>61</xdr:row>
      <xdr:rowOff>73660</xdr:rowOff>
    </xdr:to>
    <xdr:sp macro="" textlink="">
      <xdr:nvSpPr>
        <xdr:cNvPr id="189" name="楕円 188">
          <a:extLst>
            <a:ext uri="{FF2B5EF4-FFF2-40B4-BE49-F238E27FC236}">
              <a16:creationId xmlns:a16="http://schemas.microsoft.com/office/drawing/2014/main" id="{DCA9C61B-2880-4186-9267-8D08D76B57C9}"/>
            </a:ext>
          </a:extLst>
        </xdr:cNvPr>
        <xdr:cNvSpPr/>
      </xdr:nvSpPr>
      <xdr:spPr>
        <a:xfrm>
          <a:off x="3746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22860</xdr:rowOff>
    </xdr:from>
    <xdr:to>
      <xdr:col>24</xdr:col>
      <xdr:colOff>63500</xdr:colOff>
      <xdr:row>61</xdr:row>
      <xdr:rowOff>51435</xdr:rowOff>
    </xdr:to>
    <xdr:cxnSp macro="">
      <xdr:nvCxnSpPr>
        <xdr:cNvPr id="190" name="直線コネクタ 189">
          <a:extLst>
            <a:ext uri="{FF2B5EF4-FFF2-40B4-BE49-F238E27FC236}">
              <a16:creationId xmlns:a16="http://schemas.microsoft.com/office/drawing/2014/main" id="{47CFA5DF-E304-45AE-B302-29E1C0C377FA}"/>
            </a:ext>
          </a:extLst>
        </xdr:cNvPr>
        <xdr:cNvCxnSpPr/>
      </xdr:nvCxnSpPr>
      <xdr:spPr>
        <a:xfrm>
          <a:off x="3797300" y="1048131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120650</xdr:rowOff>
    </xdr:from>
    <xdr:to>
      <xdr:col>15</xdr:col>
      <xdr:colOff>101600</xdr:colOff>
      <xdr:row>61</xdr:row>
      <xdr:rowOff>50800</xdr:rowOff>
    </xdr:to>
    <xdr:sp macro="" textlink="">
      <xdr:nvSpPr>
        <xdr:cNvPr id="191" name="楕円 190">
          <a:extLst>
            <a:ext uri="{FF2B5EF4-FFF2-40B4-BE49-F238E27FC236}">
              <a16:creationId xmlns:a16="http://schemas.microsoft.com/office/drawing/2014/main" id="{B4F0FE0D-CA60-490C-A4D9-6F379FBED1E3}"/>
            </a:ext>
          </a:extLst>
        </xdr:cNvPr>
        <xdr:cNvSpPr/>
      </xdr:nvSpPr>
      <xdr:spPr>
        <a:xfrm>
          <a:off x="2857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0</xdr:rowOff>
    </xdr:from>
    <xdr:to>
      <xdr:col>19</xdr:col>
      <xdr:colOff>177800</xdr:colOff>
      <xdr:row>61</xdr:row>
      <xdr:rowOff>22860</xdr:rowOff>
    </xdr:to>
    <xdr:cxnSp macro="">
      <xdr:nvCxnSpPr>
        <xdr:cNvPr id="192" name="直線コネクタ 191">
          <a:extLst>
            <a:ext uri="{FF2B5EF4-FFF2-40B4-BE49-F238E27FC236}">
              <a16:creationId xmlns:a16="http://schemas.microsoft.com/office/drawing/2014/main" id="{5CD5A6E8-16D4-440D-BC2F-471706C89A62}"/>
            </a:ext>
          </a:extLst>
        </xdr:cNvPr>
        <xdr:cNvCxnSpPr/>
      </xdr:nvCxnSpPr>
      <xdr:spPr>
        <a:xfrm>
          <a:off x="2908300" y="104584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107315</xdr:rowOff>
    </xdr:from>
    <xdr:to>
      <xdr:col>10</xdr:col>
      <xdr:colOff>165100</xdr:colOff>
      <xdr:row>61</xdr:row>
      <xdr:rowOff>37465</xdr:rowOff>
    </xdr:to>
    <xdr:sp macro="" textlink="">
      <xdr:nvSpPr>
        <xdr:cNvPr id="193" name="楕円 192">
          <a:extLst>
            <a:ext uri="{FF2B5EF4-FFF2-40B4-BE49-F238E27FC236}">
              <a16:creationId xmlns:a16="http://schemas.microsoft.com/office/drawing/2014/main" id="{8F9FD9C9-4BC3-4012-8557-E56F5731255B}"/>
            </a:ext>
          </a:extLst>
        </xdr:cNvPr>
        <xdr:cNvSpPr/>
      </xdr:nvSpPr>
      <xdr:spPr>
        <a:xfrm>
          <a:off x="1968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158115</xdr:rowOff>
    </xdr:from>
    <xdr:to>
      <xdr:col>15</xdr:col>
      <xdr:colOff>50800</xdr:colOff>
      <xdr:row>61</xdr:row>
      <xdr:rowOff>0</xdr:rowOff>
    </xdr:to>
    <xdr:cxnSp macro="">
      <xdr:nvCxnSpPr>
        <xdr:cNvPr id="194" name="直線コネクタ 193">
          <a:extLst>
            <a:ext uri="{FF2B5EF4-FFF2-40B4-BE49-F238E27FC236}">
              <a16:creationId xmlns:a16="http://schemas.microsoft.com/office/drawing/2014/main" id="{5C7D3CC8-2884-4BD3-B530-85786F8E8F30}"/>
            </a:ext>
          </a:extLst>
        </xdr:cNvPr>
        <xdr:cNvCxnSpPr/>
      </xdr:nvCxnSpPr>
      <xdr:spPr>
        <a:xfrm>
          <a:off x="2019300" y="1044511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82550</xdr:rowOff>
    </xdr:from>
    <xdr:to>
      <xdr:col>6</xdr:col>
      <xdr:colOff>38100</xdr:colOff>
      <xdr:row>61</xdr:row>
      <xdr:rowOff>12700</xdr:rowOff>
    </xdr:to>
    <xdr:sp macro="" textlink="">
      <xdr:nvSpPr>
        <xdr:cNvPr id="195" name="楕円 194">
          <a:extLst>
            <a:ext uri="{FF2B5EF4-FFF2-40B4-BE49-F238E27FC236}">
              <a16:creationId xmlns:a16="http://schemas.microsoft.com/office/drawing/2014/main" id="{0AD42D84-981C-481F-937F-B2342FB72C60}"/>
            </a:ext>
          </a:extLst>
        </xdr:cNvPr>
        <xdr:cNvSpPr/>
      </xdr:nvSpPr>
      <xdr:spPr>
        <a:xfrm>
          <a:off x="1079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133350</xdr:rowOff>
    </xdr:from>
    <xdr:to>
      <xdr:col>10</xdr:col>
      <xdr:colOff>114300</xdr:colOff>
      <xdr:row>60</xdr:row>
      <xdr:rowOff>158115</xdr:rowOff>
    </xdr:to>
    <xdr:cxnSp macro="">
      <xdr:nvCxnSpPr>
        <xdr:cNvPr id="196" name="直線コネクタ 195">
          <a:extLst>
            <a:ext uri="{FF2B5EF4-FFF2-40B4-BE49-F238E27FC236}">
              <a16:creationId xmlns:a16="http://schemas.microsoft.com/office/drawing/2014/main" id="{7CC54D97-2EF4-4A67-9B8E-27D66763189B}"/>
            </a:ext>
          </a:extLst>
        </xdr:cNvPr>
        <xdr:cNvCxnSpPr/>
      </xdr:nvCxnSpPr>
      <xdr:spPr>
        <a:xfrm>
          <a:off x="1130300" y="104203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80027</xdr:rowOff>
    </xdr:from>
    <xdr:ext cx="405111" cy="259045"/>
    <xdr:sp macro="" textlink="">
      <xdr:nvSpPr>
        <xdr:cNvPr id="197" name="n_1aveValue【体育館・プール】&#10;有形固定資産減価償却率">
          <a:extLst>
            <a:ext uri="{FF2B5EF4-FFF2-40B4-BE49-F238E27FC236}">
              <a16:creationId xmlns:a16="http://schemas.microsoft.com/office/drawing/2014/main" id="{DACAA3B4-EC1B-4491-ACDC-7C32C8B5C514}"/>
            </a:ext>
          </a:extLst>
        </xdr:cNvPr>
        <xdr:cNvSpPr txBox="1"/>
      </xdr:nvSpPr>
      <xdr:spPr>
        <a:xfrm>
          <a:off x="35820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98" name="n_2aveValue【体育館・プール】&#10;有形固定資産減価償却率">
          <a:extLst>
            <a:ext uri="{FF2B5EF4-FFF2-40B4-BE49-F238E27FC236}">
              <a16:creationId xmlns:a16="http://schemas.microsoft.com/office/drawing/2014/main" id="{77D7E889-3961-4D0F-9E79-D2801F2B0E0B}"/>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99" name="n_3aveValue【体育館・プール】&#10;有形固定資産減価償却率">
          <a:extLst>
            <a:ext uri="{FF2B5EF4-FFF2-40B4-BE49-F238E27FC236}">
              <a16:creationId xmlns:a16="http://schemas.microsoft.com/office/drawing/2014/main" id="{D70D820B-BD1A-4489-A946-F6DD86ED7157}"/>
            </a:ext>
          </a:extLst>
        </xdr:cNvPr>
        <xdr:cNvSpPr txBox="1"/>
      </xdr:nvSpPr>
      <xdr:spPr>
        <a:xfrm>
          <a:off x="1816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200" name="n_4aveValue【体育館・プール】&#10;有形固定資産減価償却率">
          <a:extLst>
            <a:ext uri="{FF2B5EF4-FFF2-40B4-BE49-F238E27FC236}">
              <a16:creationId xmlns:a16="http://schemas.microsoft.com/office/drawing/2014/main" id="{FA3E314E-5FCF-48AF-A178-CEFA49DB2F8A}"/>
            </a:ext>
          </a:extLst>
        </xdr:cNvPr>
        <xdr:cNvSpPr txBox="1"/>
      </xdr:nvSpPr>
      <xdr:spPr>
        <a:xfrm>
          <a:off x="927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90187</xdr:rowOff>
    </xdr:from>
    <xdr:ext cx="405111" cy="259045"/>
    <xdr:sp macro="" textlink="">
      <xdr:nvSpPr>
        <xdr:cNvPr id="201" name="n_1mainValue【体育館・プール】&#10;有形固定資産減価償却率">
          <a:extLst>
            <a:ext uri="{FF2B5EF4-FFF2-40B4-BE49-F238E27FC236}">
              <a16:creationId xmlns:a16="http://schemas.microsoft.com/office/drawing/2014/main" id="{7B048AB8-AE7A-4D63-8C24-8837A4EBE610}"/>
            </a:ext>
          </a:extLst>
        </xdr:cNvPr>
        <xdr:cNvSpPr txBox="1"/>
      </xdr:nvSpPr>
      <xdr:spPr>
        <a:xfrm>
          <a:off x="3582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202" name="n_2mainValue【体育館・プール】&#10;有形固定資産減価償却率">
          <a:extLst>
            <a:ext uri="{FF2B5EF4-FFF2-40B4-BE49-F238E27FC236}">
              <a16:creationId xmlns:a16="http://schemas.microsoft.com/office/drawing/2014/main" id="{5A32A380-0574-4CA6-80BF-AFE19C185BF0}"/>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28592</xdr:rowOff>
    </xdr:from>
    <xdr:ext cx="405111" cy="259045"/>
    <xdr:sp macro="" textlink="">
      <xdr:nvSpPr>
        <xdr:cNvPr id="203" name="n_3mainValue【体育館・プール】&#10;有形固定資産減価償却率">
          <a:extLst>
            <a:ext uri="{FF2B5EF4-FFF2-40B4-BE49-F238E27FC236}">
              <a16:creationId xmlns:a16="http://schemas.microsoft.com/office/drawing/2014/main" id="{4936198B-77DF-465A-AFBD-B1FFDFFEA4D6}"/>
            </a:ext>
          </a:extLst>
        </xdr:cNvPr>
        <xdr:cNvSpPr txBox="1"/>
      </xdr:nvSpPr>
      <xdr:spPr>
        <a:xfrm>
          <a:off x="1816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3827</xdr:rowOff>
    </xdr:from>
    <xdr:ext cx="405111" cy="259045"/>
    <xdr:sp macro="" textlink="">
      <xdr:nvSpPr>
        <xdr:cNvPr id="204" name="n_4mainValue【体育館・プール】&#10;有形固定資産減価償却率">
          <a:extLst>
            <a:ext uri="{FF2B5EF4-FFF2-40B4-BE49-F238E27FC236}">
              <a16:creationId xmlns:a16="http://schemas.microsoft.com/office/drawing/2014/main" id="{B54DC2F1-D733-4993-8BD5-702AF60AF58C}"/>
            </a:ext>
          </a:extLst>
        </xdr:cNvPr>
        <xdr:cNvSpPr txBox="1"/>
      </xdr:nvSpPr>
      <xdr:spPr>
        <a:xfrm>
          <a:off x="927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16EC764-9E2C-4E66-954D-DA42EE361AA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D91930B-3793-403B-A2D8-71D32AB6014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A41B63A-2535-47F0-8F2A-139507C5FF4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81CEFF4-D760-42B1-95DA-42A3A043A9A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E33B1F9-D12E-4B6F-BCB3-46CC3F4C178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2394568-42D1-4926-A020-573E8EF719C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10CE0A1-C6F1-4BD1-B17A-93EA0CB491C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15DCE876-1B40-4C4D-A23F-7EAB29A169E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8426F11-422D-43A1-A3D8-64B3831B685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73C127F-8C82-42AA-A4D9-6ABB9B6A15C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58CD0B0E-90D9-4156-B8A3-275E8D42A0B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61CB451E-F9C4-4A6C-8576-A04299636658}"/>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5D299901-E30C-4B6D-8E26-4EAB5AF937C6}"/>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9C66B62C-8395-4DE0-9CE9-DCCC9D19BE91}"/>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76EE0325-A494-4C2C-8E6F-189A3236FED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23859200-FC66-45B7-AC86-7FD4D864D873}"/>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2808C91C-AFA8-43A3-A851-00249257111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A3A2776D-64E3-495A-B420-CFC3EF25E1BD}"/>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4706D195-4DDA-438F-83CE-DD1E8B5D286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37810EFB-1D5C-4F09-9B52-FC0E692E932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078275A0-2D58-47BF-BBE0-9890C29044D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226" name="直線コネクタ 225">
          <a:extLst>
            <a:ext uri="{FF2B5EF4-FFF2-40B4-BE49-F238E27FC236}">
              <a16:creationId xmlns:a16="http://schemas.microsoft.com/office/drawing/2014/main" id="{A9490F68-8270-48CB-AC59-DAD3206C77C5}"/>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27" name="【体育館・プール】&#10;一人当たり面積最小値テキスト">
          <a:extLst>
            <a:ext uri="{FF2B5EF4-FFF2-40B4-BE49-F238E27FC236}">
              <a16:creationId xmlns:a16="http://schemas.microsoft.com/office/drawing/2014/main" id="{5E517823-9C24-4811-A811-BDBBB2826142}"/>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28" name="直線コネクタ 227">
          <a:extLst>
            <a:ext uri="{FF2B5EF4-FFF2-40B4-BE49-F238E27FC236}">
              <a16:creationId xmlns:a16="http://schemas.microsoft.com/office/drawing/2014/main" id="{7847663F-5624-49B6-8867-7D6A0E7BE7AE}"/>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229" name="【体育館・プール】&#10;一人当たり面積最大値テキスト">
          <a:extLst>
            <a:ext uri="{FF2B5EF4-FFF2-40B4-BE49-F238E27FC236}">
              <a16:creationId xmlns:a16="http://schemas.microsoft.com/office/drawing/2014/main" id="{15225A36-221E-4F8B-9AB3-145CCE0BBE03}"/>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230" name="直線コネクタ 229">
          <a:extLst>
            <a:ext uri="{FF2B5EF4-FFF2-40B4-BE49-F238E27FC236}">
              <a16:creationId xmlns:a16="http://schemas.microsoft.com/office/drawing/2014/main" id="{E797147B-A75F-493B-8C6C-3B0618F6696B}"/>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115181</xdr:rowOff>
    </xdr:from>
    <xdr:ext cx="469744" cy="259045"/>
    <xdr:sp macro="" textlink="">
      <xdr:nvSpPr>
        <xdr:cNvPr id="231" name="【体育館・プール】&#10;一人当たり面積平均値テキスト">
          <a:extLst>
            <a:ext uri="{FF2B5EF4-FFF2-40B4-BE49-F238E27FC236}">
              <a16:creationId xmlns:a16="http://schemas.microsoft.com/office/drawing/2014/main" id="{83171C1B-3B0F-4218-811C-E8ED0DD8B666}"/>
            </a:ext>
          </a:extLst>
        </xdr:cNvPr>
        <xdr:cNvSpPr txBox="1"/>
      </xdr:nvSpPr>
      <xdr:spPr>
        <a:xfrm>
          <a:off x="10515600" y="1040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232" name="フローチャート: 判断 231">
          <a:extLst>
            <a:ext uri="{FF2B5EF4-FFF2-40B4-BE49-F238E27FC236}">
              <a16:creationId xmlns:a16="http://schemas.microsoft.com/office/drawing/2014/main" id="{08E8F9F6-4474-44F7-8DFB-25873CE4D93F}"/>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233" name="フローチャート: 判断 232">
          <a:extLst>
            <a:ext uri="{FF2B5EF4-FFF2-40B4-BE49-F238E27FC236}">
              <a16:creationId xmlns:a16="http://schemas.microsoft.com/office/drawing/2014/main" id="{CE6D159D-4E5A-4D0C-AAA6-C9DB1B849EC2}"/>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234" name="フローチャート: 判断 233">
          <a:extLst>
            <a:ext uri="{FF2B5EF4-FFF2-40B4-BE49-F238E27FC236}">
              <a16:creationId xmlns:a16="http://schemas.microsoft.com/office/drawing/2014/main" id="{D8F46C4B-B7CF-41FF-B052-5092CA9AD865}"/>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235" name="フローチャート: 判断 234">
          <a:extLst>
            <a:ext uri="{FF2B5EF4-FFF2-40B4-BE49-F238E27FC236}">
              <a16:creationId xmlns:a16="http://schemas.microsoft.com/office/drawing/2014/main" id="{23AE1953-3CFE-4268-8AD5-113EF2B5C52F}"/>
            </a:ext>
          </a:extLst>
        </xdr:cNvPr>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236" name="フローチャート: 判断 235">
          <a:extLst>
            <a:ext uri="{FF2B5EF4-FFF2-40B4-BE49-F238E27FC236}">
              <a16:creationId xmlns:a16="http://schemas.microsoft.com/office/drawing/2014/main" id="{4DFD77C7-880A-4FB3-AFE7-17AF02D52B54}"/>
            </a:ext>
          </a:extLst>
        </xdr:cNvPr>
        <xdr:cNvSpPr/>
      </xdr:nvSpPr>
      <xdr:spPr>
        <a:xfrm>
          <a:off x="6921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D08A6993-B687-4E85-92C6-A205795C293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FC8971E-B091-4D23-AB69-9EEDCB0092E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96056EE-3214-4467-ADCB-DAB275EAF2C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A02CA47-D8DA-4E44-92BE-D2469B6651F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B04BD89-7818-4659-A7AA-BA96571C953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8636</xdr:rowOff>
    </xdr:from>
    <xdr:to>
      <xdr:col>55</xdr:col>
      <xdr:colOff>50800</xdr:colOff>
      <xdr:row>62</xdr:row>
      <xdr:rowOff>110236</xdr:rowOff>
    </xdr:to>
    <xdr:sp macro="" textlink="">
      <xdr:nvSpPr>
        <xdr:cNvPr id="242" name="楕円 241">
          <a:extLst>
            <a:ext uri="{FF2B5EF4-FFF2-40B4-BE49-F238E27FC236}">
              <a16:creationId xmlns:a16="http://schemas.microsoft.com/office/drawing/2014/main" id="{DA46DA0D-2455-4D25-8DF4-DE17640ECF48}"/>
            </a:ext>
          </a:extLst>
        </xdr:cNvPr>
        <xdr:cNvSpPr/>
      </xdr:nvSpPr>
      <xdr:spPr>
        <a:xfrm>
          <a:off x="104267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158513</xdr:rowOff>
    </xdr:from>
    <xdr:ext cx="469744" cy="259045"/>
    <xdr:sp macro="" textlink="">
      <xdr:nvSpPr>
        <xdr:cNvPr id="243" name="【体育館・プール】&#10;一人当たり面積該当値テキスト">
          <a:extLst>
            <a:ext uri="{FF2B5EF4-FFF2-40B4-BE49-F238E27FC236}">
              <a16:creationId xmlns:a16="http://schemas.microsoft.com/office/drawing/2014/main" id="{D336329E-8C0F-4905-9CDC-3A1632B1722F}"/>
            </a:ext>
          </a:extLst>
        </xdr:cNvPr>
        <xdr:cNvSpPr txBox="1"/>
      </xdr:nvSpPr>
      <xdr:spPr>
        <a:xfrm>
          <a:off x="10515600" y="1061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69901</xdr:rowOff>
    </xdr:from>
    <xdr:to>
      <xdr:col>50</xdr:col>
      <xdr:colOff>165100</xdr:colOff>
      <xdr:row>62</xdr:row>
      <xdr:rowOff>51</xdr:rowOff>
    </xdr:to>
    <xdr:sp macro="" textlink="">
      <xdr:nvSpPr>
        <xdr:cNvPr id="244" name="楕円 243">
          <a:extLst>
            <a:ext uri="{FF2B5EF4-FFF2-40B4-BE49-F238E27FC236}">
              <a16:creationId xmlns:a16="http://schemas.microsoft.com/office/drawing/2014/main" id="{F54818FA-D057-4A49-B271-3619F3105B64}"/>
            </a:ext>
          </a:extLst>
        </xdr:cNvPr>
        <xdr:cNvSpPr/>
      </xdr:nvSpPr>
      <xdr:spPr>
        <a:xfrm>
          <a:off x="9588500" y="1052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120701</xdr:rowOff>
    </xdr:from>
    <xdr:to>
      <xdr:col>55</xdr:col>
      <xdr:colOff>0</xdr:colOff>
      <xdr:row>62</xdr:row>
      <xdr:rowOff>59436</xdr:rowOff>
    </xdr:to>
    <xdr:cxnSp macro="">
      <xdr:nvCxnSpPr>
        <xdr:cNvPr id="245" name="直線コネクタ 244">
          <a:extLst>
            <a:ext uri="{FF2B5EF4-FFF2-40B4-BE49-F238E27FC236}">
              <a16:creationId xmlns:a16="http://schemas.microsoft.com/office/drawing/2014/main" id="{6759F52A-3DE5-43D9-A3B3-01C1B7AE174D}"/>
            </a:ext>
          </a:extLst>
        </xdr:cNvPr>
        <xdr:cNvCxnSpPr/>
      </xdr:nvCxnSpPr>
      <xdr:spPr>
        <a:xfrm>
          <a:off x="9639300" y="10579151"/>
          <a:ext cx="838200" cy="1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78130</xdr:rowOff>
    </xdr:from>
    <xdr:to>
      <xdr:col>46</xdr:col>
      <xdr:colOff>38100</xdr:colOff>
      <xdr:row>62</xdr:row>
      <xdr:rowOff>8280</xdr:rowOff>
    </xdr:to>
    <xdr:sp macro="" textlink="">
      <xdr:nvSpPr>
        <xdr:cNvPr id="246" name="楕円 245">
          <a:extLst>
            <a:ext uri="{FF2B5EF4-FFF2-40B4-BE49-F238E27FC236}">
              <a16:creationId xmlns:a16="http://schemas.microsoft.com/office/drawing/2014/main" id="{96EB3E60-CF47-42CE-AC87-6040DACAEF0B}"/>
            </a:ext>
          </a:extLst>
        </xdr:cNvPr>
        <xdr:cNvSpPr/>
      </xdr:nvSpPr>
      <xdr:spPr>
        <a:xfrm>
          <a:off x="8699500" y="105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120701</xdr:rowOff>
    </xdr:from>
    <xdr:to>
      <xdr:col>50</xdr:col>
      <xdr:colOff>114300</xdr:colOff>
      <xdr:row>61</xdr:row>
      <xdr:rowOff>128930</xdr:rowOff>
    </xdr:to>
    <xdr:cxnSp macro="">
      <xdr:nvCxnSpPr>
        <xdr:cNvPr id="247" name="直線コネクタ 246">
          <a:extLst>
            <a:ext uri="{FF2B5EF4-FFF2-40B4-BE49-F238E27FC236}">
              <a16:creationId xmlns:a16="http://schemas.microsoft.com/office/drawing/2014/main" id="{632BF088-2F30-4105-98DE-7D1EF9A7C731}"/>
            </a:ext>
          </a:extLst>
        </xdr:cNvPr>
        <xdr:cNvCxnSpPr/>
      </xdr:nvCxnSpPr>
      <xdr:spPr>
        <a:xfrm flipV="1">
          <a:off x="8750300" y="10579151"/>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86817</xdr:rowOff>
    </xdr:from>
    <xdr:to>
      <xdr:col>41</xdr:col>
      <xdr:colOff>101600</xdr:colOff>
      <xdr:row>62</xdr:row>
      <xdr:rowOff>16967</xdr:rowOff>
    </xdr:to>
    <xdr:sp macro="" textlink="">
      <xdr:nvSpPr>
        <xdr:cNvPr id="248" name="楕円 247">
          <a:extLst>
            <a:ext uri="{FF2B5EF4-FFF2-40B4-BE49-F238E27FC236}">
              <a16:creationId xmlns:a16="http://schemas.microsoft.com/office/drawing/2014/main" id="{56478E8E-8243-4FB2-B81E-DEFC8A2A5C1D}"/>
            </a:ext>
          </a:extLst>
        </xdr:cNvPr>
        <xdr:cNvSpPr/>
      </xdr:nvSpPr>
      <xdr:spPr>
        <a:xfrm>
          <a:off x="7810500" y="1054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128930</xdr:rowOff>
    </xdr:from>
    <xdr:to>
      <xdr:col>45</xdr:col>
      <xdr:colOff>177800</xdr:colOff>
      <xdr:row>61</xdr:row>
      <xdr:rowOff>137617</xdr:rowOff>
    </xdr:to>
    <xdr:cxnSp macro="">
      <xdr:nvCxnSpPr>
        <xdr:cNvPr id="249" name="直線コネクタ 248">
          <a:extLst>
            <a:ext uri="{FF2B5EF4-FFF2-40B4-BE49-F238E27FC236}">
              <a16:creationId xmlns:a16="http://schemas.microsoft.com/office/drawing/2014/main" id="{33BD8618-5CB1-4646-A438-559109A503CD}"/>
            </a:ext>
          </a:extLst>
        </xdr:cNvPr>
        <xdr:cNvCxnSpPr/>
      </xdr:nvCxnSpPr>
      <xdr:spPr>
        <a:xfrm flipV="1">
          <a:off x="7861300" y="10587380"/>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95504</xdr:rowOff>
    </xdr:from>
    <xdr:to>
      <xdr:col>36</xdr:col>
      <xdr:colOff>165100</xdr:colOff>
      <xdr:row>62</xdr:row>
      <xdr:rowOff>25654</xdr:rowOff>
    </xdr:to>
    <xdr:sp macro="" textlink="">
      <xdr:nvSpPr>
        <xdr:cNvPr id="250" name="楕円 249">
          <a:extLst>
            <a:ext uri="{FF2B5EF4-FFF2-40B4-BE49-F238E27FC236}">
              <a16:creationId xmlns:a16="http://schemas.microsoft.com/office/drawing/2014/main" id="{E2EFDBC7-87C9-4A7E-8740-0303EAFEF47F}"/>
            </a:ext>
          </a:extLst>
        </xdr:cNvPr>
        <xdr:cNvSpPr/>
      </xdr:nvSpPr>
      <xdr:spPr>
        <a:xfrm>
          <a:off x="6921500" y="1055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137617</xdr:rowOff>
    </xdr:from>
    <xdr:to>
      <xdr:col>41</xdr:col>
      <xdr:colOff>50800</xdr:colOff>
      <xdr:row>61</xdr:row>
      <xdr:rowOff>146304</xdr:rowOff>
    </xdr:to>
    <xdr:cxnSp macro="">
      <xdr:nvCxnSpPr>
        <xdr:cNvPr id="251" name="直線コネクタ 250">
          <a:extLst>
            <a:ext uri="{FF2B5EF4-FFF2-40B4-BE49-F238E27FC236}">
              <a16:creationId xmlns:a16="http://schemas.microsoft.com/office/drawing/2014/main" id="{2EEF690A-B63C-4F25-9D5C-2920FDC19A8B}"/>
            </a:ext>
          </a:extLst>
        </xdr:cNvPr>
        <xdr:cNvCxnSpPr/>
      </xdr:nvCxnSpPr>
      <xdr:spPr>
        <a:xfrm flipV="1">
          <a:off x="6972300" y="10596067"/>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39641</xdr:rowOff>
    </xdr:from>
    <xdr:ext cx="469744" cy="259045"/>
    <xdr:sp macro="" textlink="">
      <xdr:nvSpPr>
        <xdr:cNvPr id="252" name="n_1aveValue【体育館・プール】&#10;一人当たり面積">
          <a:extLst>
            <a:ext uri="{FF2B5EF4-FFF2-40B4-BE49-F238E27FC236}">
              <a16:creationId xmlns:a16="http://schemas.microsoft.com/office/drawing/2014/main" id="{29F0A55B-4DB4-4177-867B-4DD9219BE5F0}"/>
            </a:ext>
          </a:extLst>
        </xdr:cNvPr>
        <xdr:cNvSpPr txBox="1"/>
      </xdr:nvSpPr>
      <xdr:spPr>
        <a:xfrm>
          <a:off x="93917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54271</xdr:rowOff>
    </xdr:from>
    <xdr:ext cx="469744" cy="259045"/>
    <xdr:sp macro="" textlink="">
      <xdr:nvSpPr>
        <xdr:cNvPr id="253" name="n_2aveValue【体育館・プール】&#10;一人当たり面積">
          <a:extLst>
            <a:ext uri="{FF2B5EF4-FFF2-40B4-BE49-F238E27FC236}">
              <a16:creationId xmlns:a16="http://schemas.microsoft.com/office/drawing/2014/main" id="{61910817-2194-4F2E-9507-A83E74E7C78D}"/>
            </a:ext>
          </a:extLst>
        </xdr:cNvPr>
        <xdr:cNvSpPr txBox="1"/>
      </xdr:nvSpPr>
      <xdr:spPr>
        <a:xfrm>
          <a:off x="8515427" y="1068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48328</xdr:rowOff>
    </xdr:from>
    <xdr:ext cx="469744" cy="259045"/>
    <xdr:sp macro="" textlink="">
      <xdr:nvSpPr>
        <xdr:cNvPr id="254" name="n_3aveValue【体育館・プール】&#10;一人当たり面積">
          <a:extLst>
            <a:ext uri="{FF2B5EF4-FFF2-40B4-BE49-F238E27FC236}">
              <a16:creationId xmlns:a16="http://schemas.microsoft.com/office/drawing/2014/main" id="{8FD46C18-4E54-43E8-AE52-F045A2E17CAA}"/>
            </a:ext>
          </a:extLst>
        </xdr:cNvPr>
        <xdr:cNvSpPr txBox="1"/>
      </xdr:nvSpPr>
      <xdr:spPr>
        <a:xfrm>
          <a:off x="7626427" y="106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33697</xdr:rowOff>
    </xdr:from>
    <xdr:ext cx="469744" cy="259045"/>
    <xdr:sp macro="" textlink="">
      <xdr:nvSpPr>
        <xdr:cNvPr id="255" name="n_4aveValue【体育館・プール】&#10;一人当たり面積">
          <a:extLst>
            <a:ext uri="{FF2B5EF4-FFF2-40B4-BE49-F238E27FC236}">
              <a16:creationId xmlns:a16="http://schemas.microsoft.com/office/drawing/2014/main" id="{C3AA3FF2-33A1-4802-A3A4-1947B28ED8EB}"/>
            </a:ext>
          </a:extLst>
        </xdr:cNvPr>
        <xdr:cNvSpPr txBox="1"/>
      </xdr:nvSpPr>
      <xdr:spPr>
        <a:xfrm>
          <a:off x="6737427" y="106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16578</xdr:rowOff>
    </xdr:from>
    <xdr:ext cx="469744" cy="259045"/>
    <xdr:sp macro="" textlink="">
      <xdr:nvSpPr>
        <xdr:cNvPr id="256" name="n_1mainValue【体育館・プール】&#10;一人当たり面積">
          <a:extLst>
            <a:ext uri="{FF2B5EF4-FFF2-40B4-BE49-F238E27FC236}">
              <a16:creationId xmlns:a16="http://schemas.microsoft.com/office/drawing/2014/main" id="{5A6BE7AF-2C78-460F-8CD4-1D7E544B75FA}"/>
            </a:ext>
          </a:extLst>
        </xdr:cNvPr>
        <xdr:cNvSpPr txBox="1"/>
      </xdr:nvSpPr>
      <xdr:spPr>
        <a:xfrm>
          <a:off x="9391727" y="1030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24807</xdr:rowOff>
    </xdr:from>
    <xdr:ext cx="469744" cy="259045"/>
    <xdr:sp macro="" textlink="">
      <xdr:nvSpPr>
        <xdr:cNvPr id="257" name="n_2mainValue【体育館・プール】&#10;一人当たり面積">
          <a:extLst>
            <a:ext uri="{FF2B5EF4-FFF2-40B4-BE49-F238E27FC236}">
              <a16:creationId xmlns:a16="http://schemas.microsoft.com/office/drawing/2014/main" id="{D746F607-814B-4A65-9E52-717F2EA10B1E}"/>
            </a:ext>
          </a:extLst>
        </xdr:cNvPr>
        <xdr:cNvSpPr txBox="1"/>
      </xdr:nvSpPr>
      <xdr:spPr>
        <a:xfrm>
          <a:off x="8515427" y="103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33494</xdr:rowOff>
    </xdr:from>
    <xdr:ext cx="469744" cy="259045"/>
    <xdr:sp macro="" textlink="">
      <xdr:nvSpPr>
        <xdr:cNvPr id="258" name="n_3mainValue【体育館・プール】&#10;一人当たり面積">
          <a:extLst>
            <a:ext uri="{FF2B5EF4-FFF2-40B4-BE49-F238E27FC236}">
              <a16:creationId xmlns:a16="http://schemas.microsoft.com/office/drawing/2014/main" id="{89E34225-5953-45B9-BED6-E076041E29F2}"/>
            </a:ext>
          </a:extLst>
        </xdr:cNvPr>
        <xdr:cNvSpPr txBox="1"/>
      </xdr:nvSpPr>
      <xdr:spPr>
        <a:xfrm>
          <a:off x="7626427" y="1032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42181</xdr:rowOff>
    </xdr:from>
    <xdr:ext cx="469744" cy="259045"/>
    <xdr:sp macro="" textlink="">
      <xdr:nvSpPr>
        <xdr:cNvPr id="259" name="n_4mainValue【体育館・プール】&#10;一人当たり面積">
          <a:extLst>
            <a:ext uri="{FF2B5EF4-FFF2-40B4-BE49-F238E27FC236}">
              <a16:creationId xmlns:a16="http://schemas.microsoft.com/office/drawing/2014/main" id="{122952CB-415D-4324-9D58-949A7018766B}"/>
            </a:ext>
          </a:extLst>
        </xdr:cNvPr>
        <xdr:cNvSpPr txBox="1"/>
      </xdr:nvSpPr>
      <xdr:spPr>
        <a:xfrm>
          <a:off x="6737427" y="1032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AC48D8C9-93D6-479F-95A5-CECD8BA0D7F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A84B97E8-0888-4708-A917-E8C785DAA77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6D49DB5E-A591-413A-BED7-B8A1389EBEC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AEFDBD34-031C-48C0-AB4C-C7C5A41A683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46787208-E6CD-4838-8D83-CF138D899E6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DF100BAD-1AA1-4522-8E41-EAF6BD13B79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62ABD9B6-0FB2-418E-AE19-A8DD93223F4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4D6C27FA-9F20-40EB-A691-475A9CAE65D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4C78A7D0-CFB3-4305-A7FD-D69E1BDAA73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28359F6F-3AA3-4DF1-A6A7-9EBD17E7641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FD10F2A7-AF03-4647-AB21-0549F4F562B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C6CE009D-A053-4970-8783-7BB2CD969EA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62ABEE5E-FE09-4BC5-9D78-A341078FA8B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119C2062-ED5A-4893-B6EF-2C0B69A0902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E9FC7A99-4795-4DC1-B9FF-A4A629C5B3F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C5A693C4-0D05-4027-B694-490231E548B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17498905-F6F1-464F-A041-DD66D46625F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26E5F48E-3B9D-424D-A387-B8CBBBFAEB2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56DC287E-9E0C-4159-824C-F7E12FA50C3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565182EA-683E-4700-B36C-1D0C00D6853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C9BFBDD4-EF8C-4052-BA10-D589155CEDE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78AC65A4-9574-437B-8B59-7D29A7A57D8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DB6F4C91-E7D7-4B2D-B308-570AE1E0C37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76BE6996-A8DF-4DDA-B736-E7FBA644531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5083767B-8471-4F06-954F-3F0DAD7B9D3B}"/>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B669CC46-2329-4AF5-ACC4-587BADBD5C1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BC2CF332-28FD-4F00-8BAB-6669A22A424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593CEF23-442A-4D88-BF67-82C18DC938A0}"/>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88" name="直線コネクタ 287">
          <a:extLst>
            <a:ext uri="{FF2B5EF4-FFF2-40B4-BE49-F238E27FC236}">
              <a16:creationId xmlns:a16="http://schemas.microsoft.com/office/drawing/2014/main" id="{DEC91DA5-0C21-43A7-9C2C-16E6EF2ED59B}"/>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134002</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F2EAED24-97FD-43F6-B1E5-FF82BE6D026B}"/>
            </a:ext>
          </a:extLst>
        </xdr:cNvPr>
        <xdr:cNvSpPr txBox="1"/>
      </xdr:nvSpPr>
      <xdr:spPr>
        <a:xfrm>
          <a:off x="4673600" y="1385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290" name="フローチャート: 判断 289">
          <a:extLst>
            <a:ext uri="{FF2B5EF4-FFF2-40B4-BE49-F238E27FC236}">
              <a16:creationId xmlns:a16="http://schemas.microsoft.com/office/drawing/2014/main" id="{B247FCE7-B193-4A94-9318-0F73AC57A92E}"/>
            </a:ext>
          </a:extLst>
        </xdr:cNvPr>
        <xdr:cNvSpPr/>
      </xdr:nvSpPr>
      <xdr:spPr>
        <a:xfrm>
          <a:off x="4584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1" name="フローチャート: 判断 290">
          <a:extLst>
            <a:ext uri="{FF2B5EF4-FFF2-40B4-BE49-F238E27FC236}">
              <a16:creationId xmlns:a16="http://schemas.microsoft.com/office/drawing/2014/main" id="{64455F18-E6CD-4703-86F0-E71E1F7ABED6}"/>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2" name="フローチャート: 判断 291">
          <a:extLst>
            <a:ext uri="{FF2B5EF4-FFF2-40B4-BE49-F238E27FC236}">
              <a16:creationId xmlns:a16="http://schemas.microsoft.com/office/drawing/2014/main" id="{70007EB6-AF04-4EA8-8F57-1ACF7361E176}"/>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93" name="フローチャート: 判断 292">
          <a:extLst>
            <a:ext uri="{FF2B5EF4-FFF2-40B4-BE49-F238E27FC236}">
              <a16:creationId xmlns:a16="http://schemas.microsoft.com/office/drawing/2014/main" id="{9DAA929F-76A7-44BA-83CC-66987B05398B}"/>
            </a:ext>
          </a:extLst>
        </xdr:cNvPr>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294" name="フローチャート: 判断 293">
          <a:extLst>
            <a:ext uri="{FF2B5EF4-FFF2-40B4-BE49-F238E27FC236}">
              <a16:creationId xmlns:a16="http://schemas.microsoft.com/office/drawing/2014/main" id="{57602B12-B66E-4C04-8FE9-FD7241A67F42}"/>
            </a:ext>
          </a:extLst>
        </xdr:cNvPr>
        <xdr:cNvSpPr/>
      </xdr:nvSpPr>
      <xdr:spPr>
        <a:xfrm>
          <a:off x="1079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EFFE90A8-27D8-4BFA-B42E-4A370700986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A9BFA90-EAB4-49EC-9238-EF46CC24B50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23D754A-AC85-459D-926C-E48CD9BB7BC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E4C7319-63BD-4863-8AEE-2557392C12C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7CA6DFC-B4B7-4ED8-B49B-E60078E15EC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65405</xdr:rowOff>
    </xdr:from>
    <xdr:to>
      <xdr:col>24</xdr:col>
      <xdr:colOff>114300</xdr:colOff>
      <xdr:row>83</xdr:row>
      <xdr:rowOff>167005</xdr:rowOff>
    </xdr:to>
    <xdr:sp macro="" textlink="">
      <xdr:nvSpPr>
        <xdr:cNvPr id="300" name="楕円 299">
          <a:extLst>
            <a:ext uri="{FF2B5EF4-FFF2-40B4-BE49-F238E27FC236}">
              <a16:creationId xmlns:a16="http://schemas.microsoft.com/office/drawing/2014/main" id="{38FA9EF3-E560-4FE1-A507-014999265D82}"/>
            </a:ext>
          </a:extLst>
        </xdr:cNvPr>
        <xdr:cNvSpPr/>
      </xdr:nvSpPr>
      <xdr:spPr>
        <a:xfrm>
          <a:off x="45847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43832</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F7DD8572-B43E-493F-8C09-2820458AD9C6}"/>
            </a:ext>
          </a:extLst>
        </xdr:cNvPr>
        <xdr:cNvSpPr txBox="1"/>
      </xdr:nvSpPr>
      <xdr:spPr>
        <a:xfrm>
          <a:off x="4673600"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82550</xdr:rowOff>
    </xdr:from>
    <xdr:to>
      <xdr:col>20</xdr:col>
      <xdr:colOff>38100</xdr:colOff>
      <xdr:row>84</xdr:row>
      <xdr:rowOff>12700</xdr:rowOff>
    </xdr:to>
    <xdr:sp macro="" textlink="">
      <xdr:nvSpPr>
        <xdr:cNvPr id="302" name="楕円 301">
          <a:extLst>
            <a:ext uri="{FF2B5EF4-FFF2-40B4-BE49-F238E27FC236}">
              <a16:creationId xmlns:a16="http://schemas.microsoft.com/office/drawing/2014/main" id="{77AD8561-3838-4F5A-BF50-79DE1D9DD617}"/>
            </a:ext>
          </a:extLst>
        </xdr:cNvPr>
        <xdr:cNvSpPr/>
      </xdr:nvSpPr>
      <xdr:spPr>
        <a:xfrm>
          <a:off x="3746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116205</xdr:rowOff>
    </xdr:from>
    <xdr:to>
      <xdr:col>24</xdr:col>
      <xdr:colOff>63500</xdr:colOff>
      <xdr:row>83</xdr:row>
      <xdr:rowOff>133350</xdr:rowOff>
    </xdr:to>
    <xdr:cxnSp macro="">
      <xdr:nvCxnSpPr>
        <xdr:cNvPr id="303" name="直線コネクタ 302">
          <a:extLst>
            <a:ext uri="{FF2B5EF4-FFF2-40B4-BE49-F238E27FC236}">
              <a16:creationId xmlns:a16="http://schemas.microsoft.com/office/drawing/2014/main" id="{5516D6F0-E475-4E0C-9B43-A9923068DC51}"/>
            </a:ext>
          </a:extLst>
        </xdr:cNvPr>
        <xdr:cNvCxnSpPr/>
      </xdr:nvCxnSpPr>
      <xdr:spPr>
        <a:xfrm flipV="1">
          <a:off x="3797300" y="143465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44450</xdr:rowOff>
    </xdr:from>
    <xdr:to>
      <xdr:col>15</xdr:col>
      <xdr:colOff>101600</xdr:colOff>
      <xdr:row>83</xdr:row>
      <xdr:rowOff>146050</xdr:rowOff>
    </xdr:to>
    <xdr:sp macro="" textlink="">
      <xdr:nvSpPr>
        <xdr:cNvPr id="304" name="楕円 303">
          <a:extLst>
            <a:ext uri="{FF2B5EF4-FFF2-40B4-BE49-F238E27FC236}">
              <a16:creationId xmlns:a16="http://schemas.microsoft.com/office/drawing/2014/main" id="{2EDEFC95-3839-4769-BB4F-B3F0C02F8A63}"/>
            </a:ext>
          </a:extLst>
        </xdr:cNvPr>
        <xdr:cNvSpPr/>
      </xdr:nvSpPr>
      <xdr:spPr>
        <a:xfrm>
          <a:off x="2857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95250</xdr:rowOff>
    </xdr:from>
    <xdr:to>
      <xdr:col>19</xdr:col>
      <xdr:colOff>177800</xdr:colOff>
      <xdr:row>83</xdr:row>
      <xdr:rowOff>133350</xdr:rowOff>
    </xdr:to>
    <xdr:cxnSp macro="">
      <xdr:nvCxnSpPr>
        <xdr:cNvPr id="305" name="直線コネクタ 304">
          <a:extLst>
            <a:ext uri="{FF2B5EF4-FFF2-40B4-BE49-F238E27FC236}">
              <a16:creationId xmlns:a16="http://schemas.microsoft.com/office/drawing/2014/main" id="{20B70041-A27B-4F7E-A2CE-9805F9CEE840}"/>
            </a:ext>
          </a:extLst>
        </xdr:cNvPr>
        <xdr:cNvCxnSpPr/>
      </xdr:nvCxnSpPr>
      <xdr:spPr>
        <a:xfrm>
          <a:off x="2908300" y="1432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6350</xdr:rowOff>
    </xdr:from>
    <xdr:to>
      <xdr:col>10</xdr:col>
      <xdr:colOff>165100</xdr:colOff>
      <xdr:row>83</xdr:row>
      <xdr:rowOff>107950</xdr:rowOff>
    </xdr:to>
    <xdr:sp macro="" textlink="">
      <xdr:nvSpPr>
        <xdr:cNvPr id="306" name="楕円 305">
          <a:extLst>
            <a:ext uri="{FF2B5EF4-FFF2-40B4-BE49-F238E27FC236}">
              <a16:creationId xmlns:a16="http://schemas.microsoft.com/office/drawing/2014/main" id="{76641C67-0C65-4A83-AC15-8136112D2059}"/>
            </a:ext>
          </a:extLst>
        </xdr:cNvPr>
        <xdr:cNvSpPr/>
      </xdr:nvSpPr>
      <xdr:spPr>
        <a:xfrm>
          <a:off x="1968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57150</xdr:rowOff>
    </xdr:from>
    <xdr:to>
      <xdr:col>15</xdr:col>
      <xdr:colOff>50800</xdr:colOff>
      <xdr:row>83</xdr:row>
      <xdr:rowOff>95250</xdr:rowOff>
    </xdr:to>
    <xdr:cxnSp macro="">
      <xdr:nvCxnSpPr>
        <xdr:cNvPr id="307" name="直線コネクタ 306">
          <a:extLst>
            <a:ext uri="{FF2B5EF4-FFF2-40B4-BE49-F238E27FC236}">
              <a16:creationId xmlns:a16="http://schemas.microsoft.com/office/drawing/2014/main" id="{C770A086-B09E-476D-8277-E93226A4EB41}"/>
            </a:ext>
          </a:extLst>
        </xdr:cNvPr>
        <xdr:cNvCxnSpPr/>
      </xdr:nvCxnSpPr>
      <xdr:spPr>
        <a:xfrm>
          <a:off x="2019300" y="1428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139700</xdr:rowOff>
    </xdr:from>
    <xdr:to>
      <xdr:col>6</xdr:col>
      <xdr:colOff>38100</xdr:colOff>
      <xdr:row>83</xdr:row>
      <xdr:rowOff>69850</xdr:rowOff>
    </xdr:to>
    <xdr:sp macro="" textlink="">
      <xdr:nvSpPr>
        <xdr:cNvPr id="308" name="楕円 307">
          <a:extLst>
            <a:ext uri="{FF2B5EF4-FFF2-40B4-BE49-F238E27FC236}">
              <a16:creationId xmlns:a16="http://schemas.microsoft.com/office/drawing/2014/main" id="{C5EACA52-E26A-4BE3-9C6E-E8DDC1ABD595}"/>
            </a:ext>
          </a:extLst>
        </xdr:cNvPr>
        <xdr:cNvSpPr/>
      </xdr:nvSpPr>
      <xdr:spPr>
        <a:xfrm>
          <a:off x="1079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19050</xdr:rowOff>
    </xdr:from>
    <xdr:to>
      <xdr:col>10</xdr:col>
      <xdr:colOff>114300</xdr:colOff>
      <xdr:row>83</xdr:row>
      <xdr:rowOff>57150</xdr:rowOff>
    </xdr:to>
    <xdr:cxnSp macro="">
      <xdr:nvCxnSpPr>
        <xdr:cNvPr id="309" name="直線コネクタ 308">
          <a:extLst>
            <a:ext uri="{FF2B5EF4-FFF2-40B4-BE49-F238E27FC236}">
              <a16:creationId xmlns:a16="http://schemas.microsoft.com/office/drawing/2014/main" id="{498CF75D-EF39-4082-B6BE-E037C4C6E9DE}"/>
            </a:ext>
          </a:extLst>
        </xdr:cNvPr>
        <xdr:cNvCxnSpPr/>
      </xdr:nvCxnSpPr>
      <xdr:spPr>
        <a:xfrm>
          <a:off x="1130300" y="1424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310" name="n_1aveValue【福祉施設】&#10;有形固定資産減価償却率">
          <a:extLst>
            <a:ext uri="{FF2B5EF4-FFF2-40B4-BE49-F238E27FC236}">
              <a16:creationId xmlns:a16="http://schemas.microsoft.com/office/drawing/2014/main" id="{14B6219E-858A-400E-88DB-4766DA554ED2}"/>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1" name="n_2aveValue【福祉施設】&#10;有形固定資産減価償却率">
          <a:extLst>
            <a:ext uri="{FF2B5EF4-FFF2-40B4-BE49-F238E27FC236}">
              <a16:creationId xmlns:a16="http://schemas.microsoft.com/office/drawing/2014/main" id="{BC59235A-B0CA-493E-BF70-CBCC94DCD8A1}"/>
            </a:ext>
          </a:extLst>
        </xdr:cNvPr>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312" name="n_3aveValue【福祉施設】&#10;有形固定資産減価償却率">
          <a:extLst>
            <a:ext uri="{FF2B5EF4-FFF2-40B4-BE49-F238E27FC236}">
              <a16:creationId xmlns:a16="http://schemas.microsoft.com/office/drawing/2014/main" id="{96768CA1-5E14-408B-A867-0C128091BCC3}"/>
            </a:ext>
          </a:extLst>
        </xdr:cNvPr>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141622</xdr:rowOff>
    </xdr:from>
    <xdr:ext cx="405111" cy="259045"/>
    <xdr:sp macro="" textlink="">
      <xdr:nvSpPr>
        <xdr:cNvPr id="313" name="n_4aveValue【福祉施設】&#10;有形固定資産減価償却率">
          <a:extLst>
            <a:ext uri="{FF2B5EF4-FFF2-40B4-BE49-F238E27FC236}">
              <a16:creationId xmlns:a16="http://schemas.microsoft.com/office/drawing/2014/main" id="{F23F45B7-DF31-4ABB-98CD-5955638C58C6}"/>
            </a:ext>
          </a:extLst>
        </xdr:cNvPr>
        <xdr:cNvSpPr txBox="1"/>
      </xdr:nvSpPr>
      <xdr:spPr>
        <a:xfrm>
          <a:off x="927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3827</xdr:rowOff>
    </xdr:from>
    <xdr:ext cx="405111" cy="259045"/>
    <xdr:sp macro="" textlink="">
      <xdr:nvSpPr>
        <xdr:cNvPr id="314" name="n_1mainValue【福祉施設】&#10;有形固定資産減価償却率">
          <a:extLst>
            <a:ext uri="{FF2B5EF4-FFF2-40B4-BE49-F238E27FC236}">
              <a16:creationId xmlns:a16="http://schemas.microsoft.com/office/drawing/2014/main" id="{A6D3790A-E51E-4634-BD0C-C84FE4637783}"/>
            </a:ext>
          </a:extLst>
        </xdr:cNvPr>
        <xdr:cNvSpPr txBox="1"/>
      </xdr:nvSpPr>
      <xdr:spPr>
        <a:xfrm>
          <a:off x="35820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315" name="n_2mainValue【福祉施設】&#10;有形固定資産減価償却率">
          <a:extLst>
            <a:ext uri="{FF2B5EF4-FFF2-40B4-BE49-F238E27FC236}">
              <a16:creationId xmlns:a16="http://schemas.microsoft.com/office/drawing/2014/main" id="{1C3C007A-BAA0-467F-9708-88D18E9E285D}"/>
            </a:ext>
          </a:extLst>
        </xdr:cNvPr>
        <xdr:cNvSpPr txBox="1"/>
      </xdr:nvSpPr>
      <xdr:spPr>
        <a:xfrm>
          <a:off x="2705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99077</xdr:rowOff>
    </xdr:from>
    <xdr:ext cx="405111" cy="259045"/>
    <xdr:sp macro="" textlink="">
      <xdr:nvSpPr>
        <xdr:cNvPr id="316" name="n_3mainValue【福祉施設】&#10;有形固定資産減価償却率">
          <a:extLst>
            <a:ext uri="{FF2B5EF4-FFF2-40B4-BE49-F238E27FC236}">
              <a16:creationId xmlns:a16="http://schemas.microsoft.com/office/drawing/2014/main" id="{33214722-E993-482B-9FC7-BD656AE87D09}"/>
            </a:ext>
          </a:extLst>
        </xdr:cNvPr>
        <xdr:cNvSpPr txBox="1"/>
      </xdr:nvSpPr>
      <xdr:spPr>
        <a:xfrm>
          <a:off x="1816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60977</xdr:rowOff>
    </xdr:from>
    <xdr:ext cx="405111" cy="259045"/>
    <xdr:sp macro="" textlink="">
      <xdr:nvSpPr>
        <xdr:cNvPr id="317" name="n_4mainValue【福祉施設】&#10;有形固定資産減価償却率">
          <a:extLst>
            <a:ext uri="{FF2B5EF4-FFF2-40B4-BE49-F238E27FC236}">
              <a16:creationId xmlns:a16="http://schemas.microsoft.com/office/drawing/2014/main" id="{483A9DC1-3536-462D-A6FC-D86E7438D887}"/>
            </a:ext>
          </a:extLst>
        </xdr:cNvPr>
        <xdr:cNvSpPr txBox="1"/>
      </xdr:nvSpPr>
      <xdr:spPr>
        <a:xfrm>
          <a:off x="927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D2197C7F-9631-4201-9385-4BF419A3888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D53A5C13-1C4B-4722-B1A5-EE7724E9E48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A2DDD473-0061-40A4-98A5-94B642A45D8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6D1CF3C3-A04D-4866-9A48-1CF165CD159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9B34AAC4-C1A9-4A4C-BC3E-5E12CE71BC5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2EED735C-C645-4D09-8A3F-D520B92DC56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87985655-B5C9-42F0-9337-74FAD86B4EB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2FBD0FD3-A379-49FF-A8E5-F94B9264D18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62A27951-18A1-4341-94EF-0EF22E197E7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3BB57FBA-7272-42AD-9512-91F376D5F21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4DC970FD-9318-4724-A4BA-4B032C04F6E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C60788A8-4320-467C-923D-BFBB4ED6FBD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5163EFBE-CFBD-43EE-814C-4722D076912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79E4D9BA-E39C-44C9-A9A6-D9BACB5A25E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CCECD2E6-3A6E-4FE7-AB1A-AA2D20EB99A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17C51DED-A5D5-4ABD-B7D5-542C000BF68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A9A5F821-3E31-449C-99C1-A2AA211627C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B75023D7-245F-4C18-B8CC-12E9428B2B3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23723DA3-1579-4CC5-A557-830C596FEBD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44D77008-B802-43D2-9389-B0EBAD8DBF7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4D69B96-5685-454C-AC5D-A873FB33969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9CA5301C-7ACC-42E6-8F14-0F424100CE3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D41BBB06-EB72-4FF5-8907-9394BA8D571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341" name="直線コネクタ 340">
          <a:extLst>
            <a:ext uri="{FF2B5EF4-FFF2-40B4-BE49-F238E27FC236}">
              <a16:creationId xmlns:a16="http://schemas.microsoft.com/office/drawing/2014/main" id="{CB603A98-BA51-490C-845A-49167D33A1E3}"/>
            </a:ext>
          </a:extLst>
        </xdr:cNvPr>
        <xdr:cNvCxnSpPr/>
      </xdr:nvCxnSpPr>
      <xdr:spPr>
        <a:xfrm flipV="1">
          <a:off x="10476865" y="13580745"/>
          <a:ext cx="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342" name="【福祉施設】&#10;一人当たり面積最小値テキスト">
          <a:extLst>
            <a:ext uri="{FF2B5EF4-FFF2-40B4-BE49-F238E27FC236}">
              <a16:creationId xmlns:a16="http://schemas.microsoft.com/office/drawing/2014/main" id="{7F0BF83B-D439-4455-8A48-D711FC67A44B}"/>
            </a:ext>
          </a:extLst>
        </xdr:cNvPr>
        <xdr:cNvSpPr txBox="1"/>
      </xdr:nvSpPr>
      <xdr:spPr>
        <a:xfrm>
          <a:off x="10515600"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343" name="直線コネクタ 342">
          <a:extLst>
            <a:ext uri="{FF2B5EF4-FFF2-40B4-BE49-F238E27FC236}">
              <a16:creationId xmlns:a16="http://schemas.microsoft.com/office/drawing/2014/main" id="{123DBEAF-F31C-4C66-9E4D-3920519E7A31}"/>
            </a:ext>
          </a:extLst>
        </xdr:cNvPr>
        <xdr:cNvCxnSpPr/>
      </xdr:nvCxnSpPr>
      <xdr:spPr>
        <a:xfrm>
          <a:off x="10388600" y="148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344" name="【福祉施設】&#10;一人当たり面積最大値テキスト">
          <a:extLst>
            <a:ext uri="{FF2B5EF4-FFF2-40B4-BE49-F238E27FC236}">
              <a16:creationId xmlns:a16="http://schemas.microsoft.com/office/drawing/2014/main" id="{B8D2B694-D6BD-4B1C-AAD9-10DE2155167A}"/>
            </a:ext>
          </a:extLst>
        </xdr:cNvPr>
        <xdr:cNvSpPr txBox="1"/>
      </xdr:nvSpPr>
      <xdr:spPr>
        <a:xfrm>
          <a:off x="1051560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345" name="直線コネクタ 344">
          <a:extLst>
            <a:ext uri="{FF2B5EF4-FFF2-40B4-BE49-F238E27FC236}">
              <a16:creationId xmlns:a16="http://schemas.microsoft.com/office/drawing/2014/main" id="{90B334CB-ED11-47F5-B646-E2EDEB8A3A82}"/>
            </a:ext>
          </a:extLst>
        </xdr:cNvPr>
        <xdr:cNvCxnSpPr/>
      </xdr:nvCxnSpPr>
      <xdr:spPr>
        <a:xfrm>
          <a:off x="10388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51706</xdr:rowOff>
    </xdr:from>
    <xdr:ext cx="469744" cy="259045"/>
    <xdr:sp macro="" textlink="">
      <xdr:nvSpPr>
        <xdr:cNvPr id="346" name="【福祉施設】&#10;一人当たり面積平均値テキスト">
          <a:extLst>
            <a:ext uri="{FF2B5EF4-FFF2-40B4-BE49-F238E27FC236}">
              <a16:creationId xmlns:a16="http://schemas.microsoft.com/office/drawing/2014/main" id="{9A69A55C-EF7F-4995-BF81-FEF117F975E3}"/>
            </a:ext>
          </a:extLst>
        </xdr:cNvPr>
        <xdr:cNvSpPr txBox="1"/>
      </xdr:nvSpPr>
      <xdr:spPr>
        <a:xfrm>
          <a:off x="10515600" y="14453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347" name="フローチャート: 判断 346">
          <a:extLst>
            <a:ext uri="{FF2B5EF4-FFF2-40B4-BE49-F238E27FC236}">
              <a16:creationId xmlns:a16="http://schemas.microsoft.com/office/drawing/2014/main" id="{ACC71F67-DCBA-4145-85AB-F5DE34671300}"/>
            </a:ext>
          </a:extLst>
        </xdr:cNvPr>
        <xdr:cNvSpPr/>
      </xdr:nvSpPr>
      <xdr:spPr>
        <a:xfrm>
          <a:off x="104267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348" name="フローチャート: 判断 347">
          <a:extLst>
            <a:ext uri="{FF2B5EF4-FFF2-40B4-BE49-F238E27FC236}">
              <a16:creationId xmlns:a16="http://schemas.microsoft.com/office/drawing/2014/main" id="{DCBB379B-31F6-48B6-9051-68101B67786A}"/>
            </a:ext>
          </a:extLst>
        </xdr:cNvPr>
        <xdr:cNvSpPr/>
      </xdr:nvSpPr>
      <xdr:spPr>
        <a:xfrm>
          <a:off x="9588500" y="1463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349" name="フローチャート: 判断 348">
          <a:extLst>
            <a:ext uri="{FF2B5EF4-FFF2-40B4-BE49-F238E27FC236}">
              <a16:creationId xmlns:a16="http://schemas.microsoft.com/office/drawing/2014/main" id="{F91CC6CA-9752-41A8-A487-21311FEC3A1F}"/>
            </a:ext>
          </a:extLst>
        </xdr:cNvPr>
        <xdr:cNvSpPr/>
      </xdr:nvSpPr>
      <xdr:spPr>
        <a:xfrm>
          <a:off x="8699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350" name="フローチャート: 判断 349">
          <a:extLst>
            <a:ext uri="{FF2B5EF4-FFF2-40B4-BE49-F238E27FC236}">
              <a16:creationId xmlns:a16="http://schemas.microsoft.com/office/drawing/2014/main" id="{52BBD560-559B-45A8-8FCE-64D2637B25C0}"/>
            </a:ext>
          </a:extLst>
        </xdr:cNvPr>
        <xdr:cNvSpPr/>
      </xdr:nvSpPr>
      <xdr:spPr>
        <a:xfrm>
          <a:off x="7810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351" name="フローチャート: 判断 350">
          <a:extLst>
            <a:ext uri="{FF2B5EF4-FFF2-40B4-BE49-F238E27FC236}">
              <a16:creationId xmlns:a16="http://schemas.microsoft.com/office/drawing/2014/main" id="{47FAA474-1347-4C8D-90C0-F844ABEAC985}"/>
            </a:ext>
          </a:extLst>
        </xdr:cNvPr>
        <xdr:cNvSpPr/>
      </xdr:nvSpPr>
      <xdr:spPr>
        <a:xfrm>
          <a:off x="6921500" y="1467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FEA7E7B-099B-4B42-AD5C-102193F30C9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D972571-863C-400C-BE14-68D0644055C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914FA7C-CC56-4880-85BF-5B3274F2417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6362E7B-367E-47FB-BE2F-60E484E86B9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1A26347-D0CA-4FE3-83BB-4558C8BB129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42163</xdr:rowOff>
    </xdr:from>
    <xdr:to>
      <xdr:col>55</xdr:col>
      <xdr:colOff>50800</xdr:colOff>
      <xdr:row>86</xdr:row>
      <xdr:rowOff>143763</xdr:rowOff>
    </xdr:to>
    <xdr:sp macro="" textlink="">
      <xdr:nvSpPr>
        <xdr:cNvPr id="357" name="楕円 356">
          <a:extLst>
            <a:ext uri="{FF2B5EF4-FFF2-40B4-BE49-F238E27FC236}">
              <a16:creationId xmlns:a16="http://schemas.microsoft.com/office/drawing/2014/main" id="{05AF3748-12B9-4FF6-8262-564E4E06134B}"/>
            </a:ext>
          </a:extLst>
        </xdr:cNvPr>
        <xdr:cNvSpPr/>
      </xdr:nvSpPr>
      <xdr:spPr>
        <a:xfrm>
          <a:off x="10426700" y="1478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128540</xdr:rowOff>
    </xdr:from>
    <xdr:ext cx="469744" cy="259045"/>
    <xdr:sp macro="" textlink="">
      <xdr:nvSpPr>
        <xdr:cNvPr id="358" name="【福祉施設】&#10;一人当たり面積該当値テキスト">
          <a:extLst>
            <a:ext uri="{FF2B5EF4-FFF2-40B4-BE49-F238E27FC236}">
              <a16:creationId xmlns:a16="http://schemas.microsoft.com/office/drawing/2014/main" id="{A1AC58CE-FEB5-47F8-B02E-AEAC17DFBF52}"/>
            </a:ext>
          </a:extLst>
        </xdr:cNvPr>
        <xdr:cNvSpPr txBox="1"/>
      </xdr:nvSpPr>
      <xdr:spPr>
        <a:xfrm>
          <a:off x="10515600" y="1470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42545</xdr:rowOff>
    </xdr:from>
    <xdr:to>
      <xdr:col>50</xdr:col>
      <xdr:colOff>165100</xdr:colOff>
      <xdr:row>86</xdr:row>
      <xdr:rowOff>144145</xdr:rowOff>
    </xdr:to>
    <xdr:sp macro="" textlink="">
      <xdr:nvSpPr>
        <xdr:cNvPr id="359" name="楕円 358">
          <a:extLst>
            <a:ext uri="{FF2B5EF4-FFF2-40B4-BE49-F238E27FC236}">
              <a16:creationId xmlns:a16="http://schemas.microsoft.com/office/drawing/2014/main" id="{F9FDB6FD-43F5-456C-BDB1-02072E78A6D3}"/>
            </a:ext>
          </a:extLst>
        </xdr:cNvPr>
        <xdr:cNvSpPr/>
      </xdr:nvSpPr>
      <xdr:spPr>
        <a:xfrm>
          <a:off x="9588500" y="147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92963</xdr:rowOff>
    </xdr:from>
    <xdr:to>
      <xdr:col>55</xdr:col>
      <xdr:colOff>0</xdr:colOff>
      <xdr:row>86</xdr:row>
      <xdr:rowOff>93345</xdr:rowOff>
    </xdr:to>
    <xdr:cxnSp macro="">
      <xdr:nvCxnSpPr>
        <xdr:cNvPr id="360" name="直線コネクタ 359">
          <a:extLst>
            <a:ext uri="{FF2B5EF4-FFF2-40B4-BE49-F238E27FC236}">
              <a16:creationId xmlns:a16="http://schemas.microsoft.com/office/drawing/2014/main" id="{344177CF-7147-481C-9F3D-27E251AF5F9B}"/>
            </a:ext>
          </a:extLst>
        </xdr:cNvPr>
        <xdr:cNvCxnSpPr/>
      </xdr:nvCxnSpPr>
      <xdr:spPr>
        <a:xfrm flipV="1">
          <a:off x="9639300" y="14837663"/>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42926</xdr:rowOff>
    </xdr:from>
    <xdr:to>
      <xdr:col>46</xdr:col>
      <xdr:colOff>38100</xdr:colOff>
      <xdr:row>86</xdr:row>
      <xdr:rowOff>144526</xdr:rowOff>
    </xdr:to>
    <xdr:sp macro="" textlink="">
      <xdr:nvSpPr>
        <xdr:cNvPr id="361" name="楕円 360">
          <a:extLst>
            <a:ext uri="{FF2B5EF4-FFF2-40B4-BE49-F238E27FC236}">
              <a16:creationId xmlns:a16="http://schemas.microsoft.com/office/drawing/2014/main" id="{3A0DCD23-A96F-4A89-B1C9-1CCE6B9CC496}"/>
            </a:ext>
          </a:extLst>
        </xdr:cNvPr>
        <xdr:cNvSpPr/>
      </xdr:nvSpPr>
      <xdr:spPr>
        <a:xfrm>
          <a:off x="8699500" y="1478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93345</xdr:rowOff>
    </xdr:from>
    <xdr:to>
      <xdr:col>50</xdr:col>
      <xdr:colOff>114300</xdr:colOff>
      <xdr:row>86</xdr:row>
      <xdr:rowOff>93726</xdr:rowOff>
    </xdr:to>
    <xdr:cxnSp macro="">
      <xdr:nvCxnSpPr>
        <xdr:cNvPr id="362" name="直線コネクタ 361">
          <a:extLst>
            <a:ext uri="{FF2B5EF4-FFF2-40B4-BE49-F238E27FC236}">
              <a16:creationId xmlns:a16="http://schemas.microsoft.com/office/drawing/2014/main" id="{6E7D974A-0E81-40F4-8445-B5CAD5787088}"/>
            </a:ext>
          </a:extLst>
        </xdr:cNvPr>
        <xdr:cNvCxnSpPr/>
      </xdr:nvCxnSpPr>
      <xdr:spPr>
        <a:xfrm flipV="1">
          <a:off x="8750300" y="1483804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43307</xdr:rowOff>
    </xdr:from>
    <xdr:to>
      <xdr:col>41</xdr:col>
      <xdr:colOff>101600</xdr:colOff>
      <xdr:row>86</xdr:row>
      <xdr:rowOff>144907</xdr:rowOff>
    </xdr:to>
    <xdr:sp macro="" textlink="">
      <xdr:nvSpPr>
        <xdr:cNvPr id="363" name="楕円 362">
          <a:extLst>
            <a:ext uri="{FF2B5EF4-FFF2-40B4-BE49-F238E27FC236}">
              <a16:creationId xmlns:a16="http://schemas.microsoft.com/office/drawing/2014/main" id="{16D0C1A7-854B-42D1-960A-BD2DA9392977}"/>
            </a:ext>
          </a:extLst>
        </xdr:cNvPr>
        <xdr:cNvSpPr/>
      </xdr:nvSpPr>
      <xdr:spPr>
        <a:xfrm>
          <a:off x="7810500" y="1478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93726</xdr:rowOff>
    </xdr:from>
    <xdr:to>
      <xdr:col>45</xdr:col>
      <xdr:colOff>177800</xdr:colOff>
      <xdr:row>86</xdr:row>
      <xdr:rowOff>94107</xdr:rowOff>
    </xdr:to>
    <xdr:cxnSp macro="">
      <xdr:nvCxnSpPr>
        <xdr:cNvPr id="364" name="直線コネクタ 363">
          <a:extLst>
            <a:ext uri="{FF2B5EF4-FFF2-40B4-BE49-F238E27FC236}">
              <a16:creationId xmlns:a16="http://schemas.microsoft.com/office/drawing/2014/main" id="{B8D3DF3A-9E31-4A33-AA61-DABA7F67E829}"/>
            </a:ext>
          </a:extLst>
        </xdr:cNvPr>
        <xdr:cNvCxnSpPr/>
      </xdr:nvCxnSpPr>
      <xdr:spPr>
        <a:xfrm flipV="1">
          <a:off x="7861300" y="1483842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44069</xdr:rowOff>
    </xdr:from>
    <xdr:to>
      <xdr:col>36</xdr:col>
      <xdr:colOff>165100</xdr:colOff>
      <xdr:row>86</xdr:row>
      <xdr:rowOff>145669</xdr:rowOff>
    </xdr:to>
    <xdr:sp macro="" textlink="">
      <xdr:nvSpPr>
        <xdr:cNvPr id="365" name="楕円 364">
          <a:extLst>
            <a:ext uri="{FF2B5EF4-FFF2-40B4-BE49-F238E27FC236}">
              <a16:creationId xmlns:a16="http://schemas.microsoft.com/office/drawing/2014/main" id="{80F0626F-3B5F-4ED7-A1CC-45C3B86BF3FC}"/>
            </a:ext>
          </a:extLst>
        </xdr:cNvPr>
        <xdr:cNvSpPr/>
      </xdr:nvSpPr>
      <xdr:spPr>
        <a:xfrm>
          <a:off x="6921500" y="1478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94107</xdr:rowOff>
    </xdr:from>
    <xdr:to>
      <xdr:col>41</xdr:col>
      <xdr:colOff>50800</xdr:colOff>
      <xdr:row>86</xdr:row>
      <xdr:rowOff>94869</xdr:rowOff>
    </xdr:to>
    <xdr:cxnSp macro="">
      <xdr:nvCxnSpPr>
        <xdr:cNvPr id="366" name="直線コネクタ 365">
          <a:extLst>
            <a:ext uri="{FF2B5EF4-FFF2-40B4-BE49-F238E27FC236}">
              <a16:creationId xmlns:a16="http://schemas.microsoft.com/office/drawing/2014/main" id="{10245283-15E5-4456-A726-A26D6784DE56}"/>
            </a:ext>
          </a:extLst>
        </xdr:cNvPr>
        <xdr:cNvCxnSpPr/>
      </xdr:nvCxnSpPr>
      <xdr:spPr>
        <a:xfrm flipV="1">
          <a:off x="6972300" y="1483880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5605</xdr:rowOff>
    </xdr:from>
    <xdr:ext cx="469744" cy="259045"/>
    <xdr:sp macro="" textlink="">
      <xdr:nvSpPr>
        <xdr:cNvPr id="367" name="n_1aveValue【福祉施設】&#10;一人当たり面積">
          <a:extLst>
            <a:ext uri="{FF2B5EF4-FFF2-40B4-BE49-F238E27FC236}">
              <a16:creationId xmlns:a16="http://schemas.microsoft.com/office/drawing/2014/main" id="{93E5B696-A0D6-4378-87EF-6B8811114359}"/>
            </a:ext>
          </a:extLst>
        </xdr:cNvPr>
        <xdr:cNvSpPr txBox="1"/>
      </xdr:nvSpPr>
      <xdr:spPr>
        <a:xfrm>
          <a:off x="9391727" y="1440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25416</xdr:rowOff>
    </xdr:from>
    <xdr:ext cx="469744" cy="259045"/>
    <xdr:sp macro="" textlink="">
      <xdr:nvSpPr>
        <xdr:cNvPr id="368" name="n_2aveValue【福祉施設】&#10;一人当たり面積">
          <a:extLst>
            <a:ext uri="{FF2B5EF4-FFF2-40B4-BE49-F238E27FC236}">
              <a16:creationId xmlns:a16="http://schemas.microsoft.com/office/drawing/2014/main" id="{D3989B16-51A6-4205-8512-145089AE333A}"/>
            </a:ext>
          </a:extLst>
        </xdr:cNvPr>
        <xdr:cNvSpPr txBox="1"/>
      </xdr:nvSpPr>
      <xdr:spPr>
        <a:xfrm>
          <a:off x="8515427" y="1442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36847</xdr:rowOff>
    </xdr:from>
    <xdr:ext cx="469744" cy="259045"/>
    <xdr:sp macro="" textlink="">
      <xdr:nvSpPr>
        <xdr:cNvPr id="369" name="n_3aveValue【福祉施設】&#10;一人当たり面積">
          <a:extLst>
            <a:ext uri="{FF2B5EF4-FFF2-40B4-BE49-F238E27FC236}">
              <a16:creationId xmlns:a16="http://schemas.microsoft.com/office/drawing/2014/main" id="{DA5D804C-1A94-4FA3-84A3-ADA23152F72C}"/>
            </a:ext>
          </a:extLst>
        </xdr:cNvPr>
        <xdr:cNvSpPr txBox="1"/>
      </xdr:nvSpPr>
      <xdr:spPr>
        <a:xfrm>
          <a:off x="76264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50944</xdr:rowOff>
    </xdr:from>
    <xdr:ext cx="469744" cy="259045"/>
    <xdr:sp macro="" textlink="">
      <xdr:nvSpPr>
        <xdr:cNvPr id="370" name="n_4aveValue【福祉施設】&#10;一人当たり面積">
          <a:extLst>
            <a:ext uri="{FF2B5EF4-FFF2-40B4-BE49-F238E27FC236}">
              <a16:creationId xmlns:a16="http://schemas.microsoft.com/office/drawing/2014/main" id="{8FD960E7-F10E-4FC3-B68D-1BBAD39ED764}"/>
            </a:ext>
          </a:extLst>
        </xdr:cNvPr>
        <xdr:cNvSpPr txBox="1"/>
      </xdr:nvSpPr>
      <xdr:spPr>
        <a:xfrm>
          <a:off x="6737427" y="1445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135272</xdr:rowOff>
    </xdr:from>
    <xdr:ext cx="469744" cy="259045"/>
    <xdr:sp macro="" textlink="">
      <xdr:nvSpPr>
        <xdr:cNvPr id="371" name="n_1mainValue【福祉施設】&#10;一人当たり面積">
          <a:extLst>
            <a:ext uri="{FF2B5EF4-FFF2-40B4-BE49-F238E27FC236}">
              <a16:creationId xmlns:a16="http://schemas.microsoft.com/office/drawing/2014/main" id="{303E3E59-64F4-4823-9D7E-A6D846E8B8E4}"/>
            </a:ext>
          </a:extLst>
        </xdr:cNvPr>
        <xdr:cNvSpPr txBox="1"/>
      </xdr:nvSpPr>
      <xdr:spPr>
        <a:xfrm>
          <a:off x="9391727" y="1487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135653</xdr:rowOff>
    </xdr:from>
    <xdr:ext cx="469744" cy="259045"/>
    <xdr:sp macro="" textlink="">
      <xdr:nvSpPr>
        <xdr:cNvPr id="372" name="n_2mainValue【福祉施設】&#10;一人当たり面積">
          <a:extLst>
            <a:ext uri="{FF2B5EF4-FFF2-40B4-BE49-F238E27FC236}">
              <a16:creationId xmlns:a16="http://schemas.microsoft.com/office/drawing/2014/main" id="{BAFE15EA-8C5C-41FE-A940-E76F176800E8}"/>
            </a:ext>
          </a:extLst>
        </xdr:cNvPr>
        <xdr:cNvSpPr txBox="1"/>
      </xdr:nvSpPr>
      <xdr:spPr>
        <a:xfrm>
          <a:off x="8515427" y="1488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136034</xdr:rowOff>
    </xdr:from>
    <xdr:ext cx="469744" cy="259045"/>
    <xdr:sp macro="" textlink="">
      <xdr:nvSpPr>
        <xdr:cNvPr id="373" name="n_3mainValue【福祉施設】&#10;一人当たり面積">
          <a:extLst>
            <a:ext uri="{FF2B5EF4-FFF2-40B4-BE49-F238E27FC236}">
              <a16:creationId xmlns:a16="http://schemas.microsoft.com/office/drawing/2014/main" id="{CB18CE3F-1D22-49AB-9C6B-F6D2ADEFDEDA}"/>
            </a:ext>
          </a:extLst>
        </xdr:cNvPr>
        <xdr:cNvSpPr txBox="1"/>
      </xdr:nvSpPr>
      <xdr:spPr>
        <a:xfrm>
          <a:off x="7626427" y="1488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136796</xdr:rowOff>
    </xdr:from>
    <xdr:ext cx="469744" cy="259045"/>
    <xdr:sp macro="" textlink="">
      <xdr:nvSpPr>
        <xdr:cNvPr id="374" name="n_4mainValue【福祉施設】&#10;一人当たり面積">
          <a:extLst>
            <a:ext uri="{FF2B5EF4-FFF2-40B4-BE49-F238E27FC236}">
              <a16:creationId xmlns:a16="http://schemas.microsoft.com/office/drawing/2014/main" id="{4C0A1E54-B7BF-42BA-B5FF-7DD6237EAD95}"/>
            </a:ext>
          </a:extLst>
        </xdr:cNvPr>
        <xdr:cNvSpPr txBox="1"/>
      </xdr:nvSpPr>
      <xdr:spPr>
        <a:xfrm>
          <a:off x="6737427" y="1488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7713D80-BA66-451D-ADCE-64130BCB16C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B6F1A48E-990F-4F66-8A54-1879F3EF5A4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4143EA1A-F436-4248-B3F6-FD0BBA265E9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F8119427-CCFF-4D25-B7B6-E4F54A5AFDC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8F788E77-472B-46F0-ADC0-9E710459FBD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8A148E58-9476-4CE3-8A1B-3DC0665E931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A15081D3-A980-4E13-A67A-B2A6A4FA6E5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1695890E-0A44-4AB0-9CBC-DA604626C83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42CC7632-7D96-47CA-A0A8-7F74C43B139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EBDA84E4-B682-4CED-8941-CB431BB8B42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666EB91D-FE75-4E2C-B97D-641D5A15D2E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B2E085B7-DBAD-4302-97F0-9F33641BD96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99918A4B-348B-444C-AA85-862F425CCADD}"/>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39927381-5258-4B9F-9F78-621EF9A4030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94ACD04D-40D2-4C31-ADD5-6BA5B735880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6BCDD782-8B22-4E5B-A938-657DBB8B091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6D88AB16-1DD4-40F6-9F9F-E322D883482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1116FBA4-D6DE-43F7-B5A1-AF55A9BCBD9B}"/>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AD91DBC7-8C32-4642-BFB3-0E261B23ECAE}"/>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6109D007-0F86-4712-B425-B9C731D6C7AD}"/>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9AE30560-C56C-4810-AD67-282105D215E6}"/>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85AA89D5-56FA-4BB1-9779-0CACEB4844C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C2C5B7FB-D753-4262-9D56-494435559CA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B84DFFFC-C0A0-4F61-A316-B2BCE835521C}"/>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45A69522-40E2-4114-BA71-C148E8190715}"/>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42361DC0-D8FD-4500-BFC7-5DFE9C87C483}"/>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市民会館】&#10;有形固定資産減価償却率最大値テキスト">
          <a:extLst>
            <a:ext uri="{FF2B5EF4-FFF2-40B4-BE49-F238E27FC236}">
              <a16:creationId xmlns:a16="http://schemas.microsoft.com/office/drawing/2014/main" id="{5B7651B6-2CA1-4278-B640-CC39F7737B54}"/>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809931FE-A453-422E-869C-725EAEE5F6FE}"/>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15257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25045F6D-F212-406E-B39E-B5477CC3683C}"/>
            </a:ext>
          </a:extLst>
        </xdr:cNvPr>
        <xdr:cNvSpPr txBox="1"/>
      </xdr:nvSpPr>
      <xdr:spPr>
        <a:xfrm>
          <a:off x="4673600" y="1784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404" name="フローチャート: 判断 403">
          <a:extLst>
            <a:ext uri="{FF2B5EF4-FFF2-40B4-BE49-F238E27FC236}">
              <a16:creationId xmlns:a16="http://schemas.microsoft.com/office/drawing/2014/main" id="{9BF99AB0-1D04-41B7-B437-269C564F5886}"/>
            </a:ext>
          </a:extLst>
        </xdr:cNvPr>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118111</xdr:rowOff>
    </xdr:from>
    <xdr:to>
      <xdr:col>20</xdr:col>
      <xdr:colOff>38100</xdr:colOff>
      <xdr:row>105</xdr:row>
      <xdr:rowOff>48261</xdr:rowOff>
    </xdr:to>
    <xdr:sp macro="" textlink="">
      <xdr:nvSpPr>
        <xdr:cNvPr id="405" name="フローチャート: 判断 404">
          <a:extLst>
            <a:ext uri="{FF2B5EF4-FFF2-40B4-BE49-F238E27FC236}">
              <a16:creationId xmlns:a16="http://schemas.microsoft.com/office/drawing/2014/main" id="{4BFFD1A2-5900-47CA-9AA5-A34EA6718906}"/>
            </a:ext>
          </a:extLst>
        </xdr:cNvPr>
        <xdr:cNvSpPr/>
      </xdr:nvSpPr>
      <xdr:spPr>
        <a:xfrm>
          <a:off x="3746500" y="1794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90170</xdr:rowOff>
    </xdr:from>
    <xdr:to>
      <xdr:col>15</xdr:col>
      <xdr:colOff>101600</xdr:colOff>
      <xdr:row>105</xdr:row>
      <xdr:rowOff>20320</xdr:rowOff>
    </xdr:to>
    <xdr:sp macro="" textlink="">
      <xdr:nvSpPr>
        <xdr:cNvPr id="406" name="フローチャート: 判断 405">
          <a:extLst>
            <a:ext uri="{FF2B5EF4-FFF2-40B4-BE49-F238E27FC236}">
              <a16:creationId xmlns:a16="http://schemas.microsoft.com/office/drawing/2014/main" id="{6A419F84-ECD3-418E-BB05-FEAF195C3F1F}"/>
            </a:ext>
          </a:extLst>
        </xdr:cNvPr>
        <xdr:cNvSpPr/>
      </xdr:nvSpPr>
      <xdr:spPr>
        <a:xfrm>
          <a:off x="2857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52070</xdr:rowOff>
    </xdr:from>
    <xdr:to>
      <xdr:col>10</xdr:col>
      <xdr:colOff>165100</xdr:colOff>
      <xdr:row>104</xdr:row>
      <xdr:rowOff>153670</xdr:rowOff>
    </xdr:to>
    <xdr:sp macro="" textlink="">
      <xdr:nvSpPr>
        <xdr:cNvPr id="407" name="フローチャート: 判断 406">
          <a:extLst>
            <a:ext uri="{FF2B5EF4-FFF2-40B4-BE49-F238E27FC236}">
              <a16:creationId xmlns:a16="http://schemas.microsoft.com/office/drawing/2014/main" id="{02C4471F-D200-40E5-9DC9-ACD99FE1EACF}"/>
            </a:ext>
          </a:extLst>
        </xdr:cNvPr>
        <xdr:cNvSpPr/>
      </xdr:nvSpPr>
      <xdr:spPr>
        <a:xfrm>
          <a:off x="1968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22861</xdr:rowOff>
    </xdr:from>
    <xdr:to>
      <xdr:col>6</xdr:col>
      <xdr:colOff>38100</xdr:colOff>
      <xdr:row>104</xdr:row>
      <xdr:rowOff>124461</xdr:rowOff>
    </xdr:to>
    <xdr:sp macro="" textlink="">
      <xdr:nvSpPr>
        <xdr:cNvPr id="408" name="フローチャート: 判断 407">
          <a:extLst>
            <a:ext uri="{FF2B5EF4-FFF2-40B4-BE49-F238E27FC236}">
              <a16:creationId xmlns:a16="http://schemas.microsoft.com/office/drawing/2014/main" id="{1F1E22D8-E3C8-4075-A277-CB466913E4F1}"/>
            </a:ext>
          </a:extLst>
        </xdr:cNvPr>
        <xdr:cNvSpPr/>
      </xdr:nvSpPr>
      <xdr:spPr>
        <a:xfrm>
          <a:off x="1079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643BB5E9-9BB5-42B8-9C22-80B5C330190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88A9E70A-96B0-4C46-984A-87691556333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42024210-70F5-4E8E-AAB5-2438BF697CA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F32C1425-4F15-4FAB-8AD5-B4264D0C4DA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7DCB925-8EDB-465A-9F98-10E7E3AD43D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46989</xdr:rowOff>
    </xdr:from>
    <xdr:to>
      <xdr:col>24</xdr:col>
      <xdr:colOff>114300</xdr:colOff>
      <xdr:row>103</xdr:row>
      <xdr:rowOff>148589</xdr:rowOff>
    </xdr:to>
    <xdr:sp macro="" textlink="">
      <xdr:nvSpPr>
        <xdr:cNvPr id="414" name="楕円 413">
          <a:extLst>
            <a:ext uri="{FF2B5EF4-FFF2-40B4-BE49-F238E27FC236}">
              <a16:creationId xmlns:a16="http://schemas.microsoft.com/office/drawing/2014/main" id="{8E8C00A6-57F1-4C0D-AC16-027CECD4D3F0}"/>
            </a:ext>
          </a:extLst>
        </xdr:cNvPr>
        <xdr:cNvSpPr/>
      </xdr:nvSpPr>
      <xdr:spPr>
        <a:xfrm>
          <a:off x="4584700" y="1770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69866</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23D0DAA0-1A0E-469E-A0E9-67F331E3D6B9}"/>
            </a:ext>
          </a:extLst>
        </xdr:cNvPr>
        <xdr:cNvSpPr txBox="1"/>
      </xdr:nvSpPr>
      <xdr:spPr>
        <a:xfrm>
          <a:off x="4673600" y="1755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39370</xdr:rowOff>
    </xdr:from>
    <xdr:to>
      <xdr:col>20</xdr:col>
      <xdr:colOff>38100</xdr:colOff>
      <xdr:row>105</xdr:row>
      <xdr:rowOff>140970</xdr:rowOff>
    </xdr:to>
    <xdr:sp macro="" textlink="">
      <xdr:nvSpPr>
        <xdr:cNvPr id="416" name="楕円 415">
          <a:extLst>
            <a:ext uri="{FF2B5EF4-FFF2-40B4-BE49-F238E27FC236}">
              <a16:creationId xmlns:a16="http://schemas.microsoft.com/office/drawing/2014/main" id="{EF8FF3D4-D51C-493A-8D21-7BBC29109951}"/>
            </a:ext>
          </a:extLst>
        </xdr:cNvPr>
        <xdr:cNvSpPr/>
      </xdr:nvSpPr>
      <xdr:spPr>
        <a:xfrm>
          <a:off x="3746500" y="180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97789</xdr:rowOff>
    </xdr:from>
    <xdr:to>
      <xdr:col>24</xdr:col>
      <xdr:colOff>63500</xdr:colOff>
      <xdr:row>105</xdr:row>
      <xdr:rowOff>90170</xdr:rowOff>
    </xdr:to>
    <xdr:cxnSp macro="">
      <xdr:nvCxnSpPr>
        <xdr:cNvPr id="417" name="直線コネクタ 416">
          <a:extLst>
            <a:ext uri="{FF2B5EF4-FFF2-40B4-BE49-F238E27FC236}">
              <a16:creationId xmlns:a16="http://schemas.microsoft.com/office/drawing/2014/main" id="{ABFFEDBB-D499-4E15-953A-C0AC11B962A8}"/>
            </a:ext>
          </a:extLst>
        </xdr:cNvPr>
        <xdr:cNvCxnSpPr/>
      </xdr:nvCxnSpPr>
      <xdr:spPr>
        <a:xfrm flipV="1">
          <a:off x="3797300" y="17757139"/>
          <a:ext cx="838200" cy="33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12700</xdr:rowOff>
    </xdr:from>
    <xdr:to>
      <xdr:col>15</xdr:col>
      <xdr:colOff>101600</xdr:colOff>
      <xdr:row>105</xdr:row>
      <xdr:rowOff>114300</xdr:rowOff>
    </xdr:to>
    <xdr:sp macro="" textlink="">
      <xdr:nvSpPr>
        <xdr:cNvPr id="418" name="楕円 417">
          <a:extLst>
            <a:ext uri="{FF2B5EF4-FFF2-40B4-BE49-F238E27FC236}">
              <a16:creationId xmlns:a16="http://schemas.microsoft.com/office/drawing/2014/main" id="{CE1221A9-3149-4876-AE64-A07C21F906BB}"/>
            </a:ext>
          </a:extLst>
        </xdr:cNvPr>
        <xdr:cNvSpPr/>
      </xdr:nvSpPr>
      <xdr:spPr>
        <a:xfrm>
          <a:off x="2857500" y="1801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63500</xdr:rowOff>
    </xdr:from>
    <xdr:to>
      <xdr:col>19</xdr:col>
      <xdr:colOff>177800</xdr:colOff>
      <xdr:row>105</xdr:row>
      <xdr:rowOff>90170</xdr:rowOff>
    </xdr:to>
    <xdr:cxnSp macro="">
      <xdr:nvCxnSpPr>
        <xdr:cNvPr id="419" name="直線コネクタ 418">
          <a:extLst>
            <a:ext uri="{FF2B5EF4-FFF2-40B4-BE49-F238E27FC236}">
              <a16:creationId xmlns:a16="http://schemas.microsoft.com/office/drawing/2014/main" id="{689FF1F8-3F64-4A3E-8212-959A34A09570}"/>
            </a:ext>
          </a:extLst>
        </xdr:cNvPr>
        <xdr:cNvCxnSpPr/>
      </xdr:nvCxnSpPr>
      <xdr:spPr>
        <a:xfrm>
          <a:off x="2908300" y="180657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157480</xdr:rowOff>
    </xdr:from>
    <xdr:to>
      <xdr:col>10</xdr:col>
      <xdr:colOff>165100</xdr:colOff>
      <xdr:row>105</xdr:row>
      <xdr:rowOff>87630</xdr:rowOff>
    </xdr:to>
    <xdr:sp macro="" textlink="">
      <xdr:nvSpPr>
        <xdr:cNvPr id="420" name="楕円 419">
          <a:extLst>
            <a:ext uri="{FF2B5EF4-FFF2-40B4-BE49-F238E27FC236}">
              <a16:creationId xmlns:a16="http://schemas.microsoft.com/office/drawing/2014/main" id="{1D037A9A-A62B-43CA-B30A-7CC4168A7112}"/>
            </a:ext>
          </a:extLst>
        </xdr:cNvPr>
        <xdr:cNvSpPr/>
      </xdr:nvSpPr>
      <xdr:spPr>
        <a:xfrm>
          <a:off x="1968500" y="1798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36830</xdr:rowOff>
    </xdr:from>
    <xdr:to>
      <xdr:col>15</xdr:col>
      <xdr:colOff>50800</xdr:colOff>
      <xdr:row>105</xdr:row>
      <xdr:rowOff>63500</xdr:rowOff>
    </xdr:to>
    <xdr:cxnSp macro="">
      <xdr:nvCxnSpPr>
        <xdr:cNvPr id="421" name="直線コネクタ 420">
          <a:extLst>
            <a:ext uri="{FF2B5EF4-FFF2-40B4-BE49-F238E27FC236}">
              <a16:creationId xmlns:a16="http://schemas.microsoft.com/office/drawing/2014/main" id="{C83742A3-5398-400C-B249-1E86B5B249F1}"/>
            </a:ext>
          </a:extLst>
        </xdr:cNvPr>
        <xdr:cNvCxnSpPr/>
      </xdr:nvCxnSpPr>
      <xdr:spPr>
        <a:xfrm>
          <a:off x="2019300" y="180390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130811</xdr:rowOff>
    </xdr:from>
    <xdr:to>
      <xdr:col>6</xdr:col>
      <xdr:colOff>38100</xdr:colOff>
      <xdr:row>105</xdr:row>
      <xdr:rowOff>60961</xdr:rowOff>
    </xdr:to>
    <xdr:sp macro="" textlink="">
      <xdr:nvSpPr>
        <xdr:cNvPr id="422" name="楕円 421">
          <a:extLst>
            <a:ext uri="{FF2B5EF4-FFF2-40B4-BE49-F238E27FC236}">
              <a16:creationId xmlns:a16="http://schemas.microsoft.com/office/drawing/2014/main" id="{91ABFB3D-ED7D-4F1E-B2D5-7A2EF2214F10}"/>
            </a:ext>
          </a:extLst>
        </xdr:cNvPr>
        <xdr:cNvSpPr/>
      </xdr:nvSpPr>
      <xdr:spPr>
        <a:xfrm>
          <a:off x="1079500" y="1796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10161</xdr:rowOff>
    </xdr:from>
    <xdr:to>
      <xdr:col>10</xdr:col>
      <xdr:colOff>114300</xdr:colOff>
      <xdr:row>105</xdr:row>
      <xdr:rowOff>36830</xdr:rowOff>
    </xdr:to>
    <xdr:cxnSp macro="">
      <xdr:nvCxnSpPr>
        <xdr:cNvPr id="423" name="直線コネクタ 422">
          <a:extLst>
            <a:ext uri="{FF2B5EF4-FFF2-40B4-BE49-F238E27FC236}">
              <a16:creationId xmlns:a16="http://schemas.microsoft.com/office/drawing/2014/main" id="{2A3542FB-EBAD-4747-9DDF-88BA5F13F836}"/>
            </a:ext>
          </a:extLst>
        </xdr:cNvPr>
        <xdr:cNvCxnSpPr/>
      </xdr:nvCxnSpPr>
      <xdr:spPr>
        <a:xfrm>
          <a:off x="1130300" y="180124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64788</xdr:rowOff>
    </xdr:from>
    <xdr:ext cx="405111" cy="259045"/>
    <xdr:sp macro="" textlink="">
      <xdr:nvSpPr>
        <xdr:cNvPr id="424" name="n_1aveValue【市民会館】&#10;有形固定資産減価償却率">
          <a:extLst>
            <a:ext uri="{FF2B5EF4-FFF2-40B4-BE49-F238E27FC236}">
              <a16:creationId xmlns:a16="http://schemas.microsoft.com/office/drawing/2014/main" id="{4D6739BC-F100-414D-970E-81B2571661AD}"/>
            </a:ext>
          </a:extLst>
        </xdr:cNvPr>
        <xdr:cNvSpPr txBox="1"/>
      </xdr:nvSpPr>
      <xdr:spPr>
        <a:xfrm>
          <a:off x="35820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36847</xdr:rowOff>
    </xdr:from>
    <xdr:ext cx="405111" cy="259045"/>
    <xdr:sp macro="" textlink="">
      <xdr:nvSpPr>
        <xdr:cNvPr id="425" name="n_2aveValue【市民会館】&#10;有形固定資産減価償却率">
          <a:extLst>
            <a:ext uri="{FF2B5EF4-FFF2-40B4-BE49-F238E27FC236}">
              <a16:creationId xmlns:a16="http://schemas.microsoft.com/office/drawing/2014/main" id="{2C7E6C68-8C2E-4B7F-9CD0-B6004A2DAEAB}"/>
            </a:ext>
          </a:extLst>
        </xdr:cNvPr>
        <xdr:cNvSpPr txBox="1"/>
      </xdr:nvSpPr>
      <xdr:spPr>
        <a:xfrm>
          <a:off x="2705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170197</xdr:rowOff>
    </xdr:from>
    <xdr:ext cx="405111" cy="259045"/>
    <xdr:sp macro="" textlink="">
      <xdr:nvSpPr>
        <xdr:cNvPr id="426" name="n_3aveValue【市民会館】&#10;有形固定資産減価償却率">
          <a:extLst>
            <a:ext uri="{FF2B5EF4-FFF2-40B4-BE49-F238E27FC236}">
              <a16:creationId xmlns:a16="http://schemas.microsoft.com/office/drawing/2014/main" id="{283BD209-75F4-4D17-8C95-F145145772EB}"/>
            </a:ext>
          </a:extLst>
        </xdr:cNvPr>
        <xdr:cNvSpPr txBox="1"/>
      </xdr:nvSpPr>
      <xdr:spPr>
        <a:xfrm>
          <a:off x="1816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140988</xdr:rowOff>
    </xdr:from>
    <xdr:ext cx="405111" cy="259045"/>
    <xdr:sp macro="" textlink="">
      <xdr:nvSpPr>
        <xdr:cNvPr id="427" name="n_4aveValue【市民会館】&#10;有形固定資産減価償却率">
          <a:extLst>
            <a:ext uri="{FF2B5EF4-FFF2-40B4-BE49-F238E27FC236}">
              <a16:creationId xmlns:a16="http://schemas.microsoft.com/office/drawing/2014/main" id="{654A5E7F-76A3-4BCE-A21F-970827C011BC}"/>
            </a:ext>
          </a:extLst>
        </xdr:cNvPr>
        <xdr:cNvSpPr txBox="1"/>
      </xdr:nvSpPr>
      <xdr:spPr>
        <a:xfrm>
          <a:off x="927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132097</xdr:rowOff>
    </xdr:from>
    <xdr:ext cx="405111" cy="259045"/>
    <xdr:sp macro="" textlink="">
      <xdr:nvSpPr>
        <xdr:cNvPr id="428" name="n_1mainValue【市民会館】&#10;有形固定資産減価償却率">
          <a:extLst>
            <a:ext uri="{FF2B5EF4-FFF2-40B4-BE49-F238E27FC236}">
              <a16:creationId xmlns:a16="http://schemas.microsoft.com/office/drawing/2014/main" id="{4EA5ED89-581E-4D3C-939B-CB4756E9EC3F}"/>
            </a:ext>
          </a:extLst>
        </xdr:cNvPr>
        <xdr:cNvSpPr txBox="1"/>
      </xdr:nvSpPr>
      <xdr:spPr>
        <a:xfrm>
          <a:off x="3582044" y="1813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105427</xdr:rowOff>
    </xdr:from>
    <xdr:ext cx="405111" cy="259045"/>
    <xdr:sp macro="" textlink="">
      <xdr:nvSpPr>
        <xdr:cNvPr id="429" name="n_2mainValue【市民会館】&#10;有形固定資産減価償却率">
          <a:extLst>
            <a:ext uri="{FF2B5EF4-FFF2-40B4-BE49-F238E27FC236}">
              <a16:creationId xmlns:a16="http://schemas.microsoft.com/office/drawing/2014/main" id="{8C2BDE96-48F5-4EEC-81AE-450C40C2B787}"/>
            </a:ext>
          </a:extLst>
        </xdr:cNvPr>
        <xdr:cNvSpPr txBox="1"/>
      </xdr:nvSpPr>
      <xdr:spPr>
        <a:xfrm>
          <a:off x="2705744" y="1810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78757</xdr:rowOff>
    </xdr:from>
    <xdr:ext cx="405111" cy="259045"/>
    <xdr:sp macro="" textlink="">
      <xdr:nvSpPr>
        <xdr:cNvPr id="430" name="n_3mainValue【市民会館】&#10;有形固定資産減価償却率">
          <a:extLst>
            <a:ext uri="{FF2B5EF4-FFF2-40B4-BE49-F238E27FC236}">
              <a16:creationId xmlns:a16="http://schemas.microsoft.com/office/drawing/2014/main" id="{AB17A6D9-DC2D-40FF-B20D-1AAA0CDB57E1}"/>
            </a:ext>
          </a:extLst>
        </xdr:cNvPr>
        <xdr:cNvSpPr txBox="1"/>
      </xdr:nvSpPr>
      <xdr:spPr>
        <a:xfrm>
          <a:off x="1816744" y="1808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52088</xdr:rowOff>
    </xdr:from>
    <xdr:ext cx="405111" cy="259045"/>
    <xdr:sp macro="" textlink="">
      <xdr:nvSpPr>
        <xdr:cNvPr id="431" name="n_4mainValue【市民会館】&#10;有形固定資産減価償却率">
          <a:extLst>
            <a:ext uri="{FF2B5EF4-FFF2-40B4-BE49-F238E27FC236}">
              <a16:creationId xmlns:a16="http://schemas.microsoft.com/office/drawing/2014/main" id="{1A343614-3D5D-4F92-BD11-58E4430A05F1}"/>
            </a:ext>
          </a:extLst>
        </xdr:cNvPr>
        <xdr:cNvSpPr txBox="1"/>
      </xdr:nvSpPr>
      <xdr:spPr>
        <a:xfrm>
          <a:off x="927744" y="1805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C73C5FE0-F2B7-46F6-9D3E-54F55C32575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D72A7C67-7DEA-409D-B545-136F4CC5905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BEDC005A-EF9A-4E42-9FB9-BF0569E39DD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D6CD7250-746A-460B-B45F-BCCAD30C8A8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939F97B9-6060-4C4C-9DEA-5BA2102FBF3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28E8972A-DA37-43F5-8FA3-220A01737BA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B5F1FCFA-5966-4F8B-88C3-16C4ECCCC2D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1A5B3FAD-D483-4FD6-9314-102B535E629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131FD231-C8F1-49E6-A45D-E3FA2F550AD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4D3FD55E-3AF8-4C3B-A4ED-10D044B8691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2" name="直線コネクタ 441">
          <a:extLst>
            <a:ext uri="{FF2B5EF4-FFF2-40B4-BE49-F238E27FC236}">
              <a16:creationId xmlns:a16="http://schemas.microsoft.com/office/drawing/2014/main" id="{B3CC00DE-7893-4421-8CF3-948D91E99847}"/>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3" name="テキスト ボックス 442">
          <a:extLst>
            <a:ext uri="{FF2B5EF4-FFF2-40B4-BE49-F238E27FC236}">
              <a16:creationId xmlns:a16="http://schemas.microsoft.com/office/drawing/2014/main" id="{C0249D77-E918-457F-8F7C-ADD6A2AD1AB9}"/>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4" name="直線コネクタ 443">
          <a:extLst>
            <a:ext uri="{FF2B5EF4-FFF2-40B4-BE49-F238E27FC236}">
              <a16:creationId xmlns:a16="http://schemas.microsoft.com/office/drawing/2014/main" id="{1D3BD1AD-6E77-4935-BBE4-F2E482C048FB}"/>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5" name="テキスト ボックス 444">
          <a:extLst>
            <a:ext uri="{FF2B5EF4-FFF2-40B4-BE49-F238E27FC236}">
              <a16:creationId xmlns:a16="http://schemas.microsoft.com/office/drawing/2014/main" id="{6467AE2C-79D7-4773-BAF2-86BBCE65BE04}"/>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6" name="直線コネクタ 445">
          <a:extLst>
            <a:ext uri="{FF2B5EF4-FFF2-40B4-BE49-F238E27FC236}">
              <a16:creationId xmlns:a16="http://schemas.microsoft.com/office/drawing/2014/main" id="{CB970E77-F1C2-4775-8FA6-3FF3F879E3F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7" name="テキスト ボックス 446">
          <a:extLst>
            <a:ext uri="{FF2B5EF4-FFF2-40B4-BE49-F238E27FC236}">
              <a16:creationId xmlns:a16="http://schemas.microsoft.com/office/drawing/2014/main" id="{5B1FC5EE-BE1A-4F8C-869B-E610EB5F15F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8" name="直線コネクタ 447">
          <a:extLst>
            <a:ext uri="{FF2B5EF4-FFF2-40B4-BE49-F238E27FC236}">
              <a16:creationId xmlns:a16="http://schemas.microsoft.com/office/drawing/2014/main" id="{84BA1F8F-6B2E-4786-B081-3A860B733548}"/>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9" name="テキスト ボックス 448">
          <a:extLst>
            <a:ext uri="{FF2B5EF4-FFF2-40B4-BE49-F238E27FC236}">
              <a16:creationId xmlns:a16="http://schemas.microsoft.com/office/drawing/2014/main" id="{583DAE5D-0D11-46BC-B496-BE309BA443CA}"/>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0" name="直線コネクタ 449">
          <a:extLst>
            <a:ext uri="{FF2B5EF4-FFF2-40B4-BE49-F238E27FC236}">
              <a16:creationId xmlns:a16="http://schemas.microsoft.com/office/drawing/2014/main" id="{3587B9D0-566D-4950-A68B-0F92583885D6}"/>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1" name="テキスト ボックス 450">
          <a:extLst>
            <a:ext uri="{FF2B5EF4-FFF2-40B4-BE49-F238E27FC236}">
              <a16:creationId xmlns:a16="http://schemas.microsoft.com/office/drawing/2014/main" id="{63A3EC01-4024-4505-AC69-07ED65F193D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2" name="直線コネクタ 451">
          <a:extLst>
            <a:ext uri="{FF2B5EF4-FFF2-40B4-BE49-F238E27FC236}">
              <a16:creationId xmlns:a16="http://schemas.microsoft.com/office/drawing/2014/main" id="{072C9E8B-18A8-41C0-A46B-07F200CC75B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3" name="テキスト ボックス 452">
          <a:extLst>
            <a:ext uri="{FF2B5EF4-FFF2-40B4-BE49-F238E27FC236}">
              <a16:creationId xmlns:a16="http://schemas.microsoft.com/office/drawing/2014/main" id="{58EBA71A-E255-4B51-B52D-42C953011A4F}"/>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D3E660FD-806C-491D-815B-E2588EB349C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E776A963-F007-4028-AD9F-083A039A0EE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C67FCE83-201E-4B43-8F15-02BB17855FA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166551</xdr:rowOff>
    </xdr:from>
    <xdr:to>
      <xdr:col>54</xdr:col>
      <xdr:colOff>189865</xdr:colOff>
      <xdr:row>108</xdr:row>
      <xdr:rowOff>108857</xdr:rowOff>
    </xdr:to>
    <xdr:cxnSp macro="">
      <xdr:nvCxnSpPr>
        <xdr:cNvPr id="457" name="直線コネクタ 456">
          <a:extLst>
            <a:ext uri="{FF2B5EF4-FFF2-40B4-BE49-F238E27FC236}">
              <a16:creationId xmlns:a16="http://schemas.microsoft.com/office/drawing/2014/main" id="{182C23B0-88D6-4338-B606-0BCA6791F0A8}"/>
            </a:ext>
          </a:extLst>
        </xdr:cNvPr>
        <xdr:cNvCxnSpPr/>
      </xdr:nvCxnSpPr>
      <xdr:spPr>
        <a:xfrm flipV="1">
          <a:off x="10476865" y="17311551"/>
          <a:ext cx="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112684</xdr:rowOff>
    </xdr:from>
    <xdr:ext cx="469744" cy="259045"/>
    <xdr:sp macro="" textlink="">
      <xdr:nvSpPr>
        <xdr:cNvPr id="458" name="【市民会館】&#10;一人当たり面積最小値テキスト">
          <a:extLst>
            <a:ext uri="{FF2B5EF4-FFF2-40B4-BE49-F238E27FC236}">
              <a16:creationId xmlns:a16="http://schemas.microsoft.com/office/drawing/2014/main" id="{C85C38C1-C21F-4F58-A03D-3400E5B12A42}"/>
            </a:ext>
          </a:extLst>
        </xdr:cNvPr>
        <xdr:cNvSpPr txBox="1"/>
      </xdr:nvSpPr>
      <xdr:spPr>
        <a:xfrm>
          <a:off x="10515600" y="186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108857</xdr:rowOff>
    </xdr:from>
    <xdr:to>
      <xdr:col>55</xdr:col>
      <xdr:colOff>88900</xdr:colOff>
      <xdr:row>108</xdr:row>
      <xdr:rowOff>108857</xdr:rowOff>
    </xdr:to>
    <xdr:cxnSp macro="">
      <xdr:nvCxnSpPr>
        <xdr:cNvPr id="459" name="直線コネクタ 458">
          <a:extLst>
            <a:ext uri="{FF2B5EF4-FFF2-40B4-BE49-F238E27FC236}">
              <a16:creationId xmlns:a16="http://schemas.microsoft.com/office/drawing/2014/main" id="{9C5A83CA-7752-4309-9C53-66C479A41E82}"/>
            </a:ext>
          </a:extLst>
        </xdr:cNvPr>
        <xdr:cNvCxnSpPr/>
      </xdr:nvCxnSpPr>
      <xdr:spPr>
        <a:xfrm>
          <a:off x="10388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113228</xdr:rowOff>
    </xdr:from>
    <xdr:ext cx="469744" cy="259045"/>
    <xdr:sp macro="" textlink="">
      <xdr:nvSpPr>
        <xdr:cNvPr id="460" name="【市民会館】&#10;一人当たり面積最大値テキスト">
          <a:extLst>
            <a:ext uri="{FF2B5EF4-FFF2-40B4-BE49-F238E27FC236}">
              <a16:creationId xmlns:a16="http://schemas.microsoft.com/office/drawing/2014/main" id="{CCF0B12D-2BCD-411A-8B3C-BF11297943A0}"/>
            </a:ext>
          </a:extLst>
        </xdr:cNvPr>
        <xdr:cNvSpPr txBox="1"/>
      </xdr:nvSpPr>
      <xdr:spPr>
        <a:xfrm>
          <a:off x="10515600" y="1708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166551</xdr:rowOff>
    </xdr:from>
    <xdr:to>
      <xdr:col>55</xdr:col>
      <xdr:colOff>88900</xdr:colOff>
      <xdr:row>100</xdr:row>
      <xdr:rowOff>166551</xdr:rowOff>
    </xdr:to>
    <xdr:cxnSp macro="">
      <xdr:nvCxnSpPr>
        <xdr:cNvPr id="461" name="直線コネクタ 460">
          <a:extLst>
            <a:ext uri="{FF2B5EF4-FFF2-40B4-BE49-F238E27FC236}">
              <a16:creationId xmlns:a16="http://schemas.microsoft.com/office/drawing/2014/main" id="{4C0A8666-0164-452A-82FB-D1C8B27DD602}"/>
            </a:ext>
          </a:extLst>
        </xdr:cNvPr>
        <xdr:cNvCxnSpPr/>
      </xdr:nvCxnSpPr>
      <xdr:spPr>
        <a:xfrm>
          <a:off x="10388600" y="1731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120666</xdr:rowOff>
    </xdr:from>
    <xdr:ext cx="469744" cy="259045"/>
    <xdr:sp macro="" textlink="">
      <xdr:nvSpPr>
        <xdr:cNvPr id="462" name="【市民会館】&#10;一人当たり面積平均値テキスト">
          <a:extLst>
            <a:ext uri="{FF2B5EF4-FFF2-40B4-BE49-F238E27FC236}">
              <a16:creationId xmlns:a16="http://schemas.microsoft.com/office/drawing/2014/main" id="{30938E31-AE12-4462-8DE4-5AC600138EFE}"/>
            </a:ext>
          </a:extLst>
        </xdr:cNvPr>
        <xdr:cNvSpPr txBox="1"/>
      </xdr:nvSpPr>
      <xdr:spPr>
        <a:xfrm>
          <a:off x="10515600" y="17951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97789</xdr:rowOff>
    </xdr:from>
    <xdr:to>
      <xdr:col>55</xdr:col>
      <xdr:colOff>50800</xdr:colOff>
      <xdr:row>106</xdr:row>
      <xdr:rowOff>27939</xdr:rowOff>
    </xdr:to>
    <xdr:sp macro="" textlink="">
      <xdr:nvSpPr>
        <xdr:cNvPr id="463" name="フローチャート: 判断 462">
          <a:extLst>
            <a:ext uri="{FF2B5EF4-FFF2-40B4-BE49-F238E27FC236}">
              <a16:creationId xmlns:a16="http://schemas.microsoft.com/office/drawing/2014/main" id="{A3A2595D-0834-4E80-B2A6-7EB0E9F40F03}"/>
            </a:ext>
          </a:extLst>
        </xdr:cNvPr>
        <xdr:cNvSpPr/>
      </xdr:nvSpPr>
      <xdr:spPr>
        <a:xfrm>
          <a:off x="104267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11249</xdr:rowOff>
    </xdr:from>
    <xdr:to>
      <xdr:col>50</xdr:col>
      <xdr:colOff>165100</xdr:colOff>
      <xdr:row>106</xdr:row>
      <xdr:rowOff>112849</xdr:rowOff>
    </xdr:to>
    <xdr:sp macro="" textlink="">
      <xdr:nvSpPr>
        <xdr:cNvPr id="464" name="フローチャート: 判断 463">
          <a:extLst>
            <a:ext uri="{FF2B5EF4-FFF2-40B4-BE49-F238E27FC236}">
              <a16:creationId xmlns:a16="http://schemas.microsoft.com/office/drawing/2014/main" id="{1B6E150D-41EA-40A4-A87C-BB0112D1B7D6}"/>
            </a:ext>
          </a:extLst>
        </xdr:cNvPr>
        <xdr:cNvSpPr/>
      </xdr:nvSpPr>
      <xdr:spPr>
        <a:xfrm>
          <a:off x="9588500" y="1818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465" name="フローチャート: 判断 464">
          <a:extLst>
            <a:ext uri="{FF2B5EF4-FFF2-40B4-BE49-F238E27FC236}">
              <a16:creationId xmlns:a16="http://schemas.microsoft.com/office/drawing/2014/main" id="{AE408BF1-E9A5-47D3-B82B-2867ADFF1167}"/>
            </a:ext>
          </a:extLst>
        </xdr:cNvPr>
        <xdr:cNvSpPr/>
      </xdr:nvSpPr>
      <xdr:spPr>
        <a:xfrm>
          <a:off x="8699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23223</xdr:rowOff>
    </xdr:from>
    <xdr:to>
      <xdr:col>41</xdr:col>
      <xdr:colOff>101600</xdr:colOff>
      <xdr:row>106</xdr:row>
      <xdr:rowOff>124823</xdr:rowOff>
    </xdr:to>
    <xdr:sp macro="" textlink="">
      <xdr:nvSpPr>
        <xdr:cNvPr id="466" name="フローチャート: 判断 465">
          <a:extLst>
            <a:ext uri="{FF2B5EF4-FFF2-40B4-BE49-F238E27FC236}">
              <a16:creationId xmlns:a16="http://schemas.microsoft.com/office/drawing/2014/main" id="{EB70AC0D-702C-473C-9BE5-0E27A4A5971C}"/>
            </a:ext>
          </a:extLst>
        </xdr:cNvPr>
        <xdr:cNvSpPr/>
      </xdr:nvSpPr>
      <xdr:spPr>
        <a:xfrm>
          <a:off x="78105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158750</xdr:rowOff>
    </xdr:from>
    <xdr:to>
      <xdr:col>36</xdr:col>
      <xdr:colOff>165100</xdr:colOff>
      <xdr:row>106</xdr:row>
      <xdr:rowOff>88900</xdr:rowOff>
    </xdr:to>
    <xdr:sp macro="" textlink="">
      <xdr:nvSpPr>
        <xdr:cNvPr id="467" name="フローチャート: 判断 466">
          <a:extLst>
            <a:ext uri="{FF2B5EF4-FFF2-40B4-BE49-F238E27FC236}">
              <a16:creationId xmlns:a16="http://schemas.microsoft.com/office/drawing/2014/main" id="{F4149C52-B954-4035-82CF-87E45D800A87}"/>
            </a:ext>
          </a:extLst>
        </xdr:cNvPr>
        <xdr:cNvSpPr/>
      </xdr:nvSpPr>
      <xdr:spPr>
        <a:xfrm>
          <a:off x="6921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5834AF0-00F1-44F7-87C8-4C64419A2F4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F54B6854-1949-496B-88F1-EF2B0EA26FC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49BC2E59-45A1-4CFF-8047-203A5993D8D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2C2295B1-3673-4A67-B757-0F4B07ADC49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9F23E3E-916F-49CC-91E0-4C609B23EF3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473" name="楕円 472">
          <a:extLst>
            <a:ext uri="{FF2B5EF4-FFF2-40B4-BE49-F238E27FC236}">
              <a16:creationId xmlns:a16="http://schemas.microsoft.com/office/drawing/2014/main" id="{31476E11-E8A7-407A-BCC6-AA2F8EA7B46C}"/>
            </a:ext>
          </a:extLst>
        </xdr:cNvPr>
        <xdr:cNvSpPr/>
      </xdr:nvSpPr>
      <xdr:spPr>
        <a:xfrm>
          <a:off x="10426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3827</xdr:rowOff>
    </xdr:from>
    <xdr:ext cx="469744" cy="259045"/>
    <xdr:sp macro="" textlink="">
      <xdr:nvSpPr>
        <xdr:cNvPr id="474" name="【市民会館】&#10;一人当たり面積該当値テキスト">
          <a:extLst>
            <a:ext uri="{FF2B5EF4-FFF2-40B4-BE49-F238E27FC236}">
              <a16:creationId xmlns:a16="http://schemas.microsoft.com/office/drawing/2014/main" id="{A9BF9D9F-A262-494E-B032-574E8F776E34}"/>
            </a:ext>
          </a:extLst>
        </xdr:cNvPr>
        <xdr:cNvSpPr txBox="1"/>
      </xdr:nvSpPr>
      <xdr:spPr>
        <a:xfrm>
          <a:off x="10515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36286</xdr:rowOff>
    </xdr:from>
    <xdr:to>
      <xdr:col>50</xdr:col>
      <xdr:colOff>165100</xdr:colOff>
      <xdr:row>106</xdr:row>
      <xdr:rowOff>137886</xdr:rowOff>
    </xdr:to>
    <xdr:sp macro="" textlink="">
      <xdr:nvSpPr>
        <xdr:cNvPr id="475" name="楕円 474">
          <a:extLst>
            <a:ext uri="{FF2B5EF4-FFF2-40B4-BE49-F238E27FC236}">
              <a16:creationId xmlns:a16="http://schemas.microsoft.com/office/drawing/2014/main" id="{E4092EC3-ED58-4C81-ADF5-D5D83AE4DFDD}"/>
            </a:ext>
          </a:extLst>
        </xdr:cNvPr>
        <xdr:cNvSpPr/>
      </xdr:nvSpPr>
      <xdr:spPr>
        <a:xfrm>
          <a:off x="9588500" y="1820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76200</xdr:rowOff>
    </xdr:from>
    <xdr:to>
      <xdr:col>55</xdr:col>
      <xdr:colOff>0</xdr:colOff>
      <xdr:row>106</xdr:row>
      <xdr:rowOff>87086</xdr:rowOff>
    </xdr:to>
    <xdr:cxnSp macro="">
      <xdr:nvCxnSpPr>
        <xdr:cNvPr id="476" name="直線コネクタ 475">
          <a:extLst>
            <a:ext uri="{FF2B5EF4-FFF2-40B4-BE49-F238E27FC236}">
              <a16:creationId xmlns:a16="http://schemas.microsoft.com/office/drawing/2014/main" id="{4B174DEE-9F62-4821-B91F-F700BED59502}"/>
            </a:ext>
          </a:extLst>
        </xdr:cNvPr>
        <xdr:cNvCxnSpPr/>
      </xdr:nvCxnSpPr>
      <xdr:spPr>
        <a:xfrm flipV="1">
          <a:off x="9639300" y="182499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46082</xdr:rowOff>
    </xdr:from>
    <xdr:to>
      <xdr:col>46</xdr:col>
      <xdr:colOff>38100</xdr:colOff>
      <xdr:row>106</xdr:row>
      <xdr:rowOff>147682</xdr:rowOff>
    </xdr:to>
    <xdr:sp macro="" textlink="">
      <xdr:nvSpPr>
        <xdr:cNvPr id="477" name="楕円 476">
          <a:extLst>
            <a:ext uri="{FF2B5EF4-FFF2-40B4-BE49-F238E27FC236}">
              <a16:creationId xmlns:a16="http://schemas.microsoft.com/office/drawing/2014/main" id="{2F54539F-F43F-4DF4-9708-64C5AA8E8B94}"/>
            </a:ext>
          </a:extLst>
        </xdr:cNvPr>
        <xdr:cNvSpPr/>
      </xdr:nvSpPr>
      <xdr:spPr>
        <a:xfrm>
          <a:off x="8699500" y="1821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87086</xdr:rowOff>
    </xdr:from>
    <xdr:to>
      <xdr:col>50</xdr:col>
      <xdr:colOff>114300</xdr:colOff>
      <xdr:row>106</xdr:row>
      <xdr:rowOff>96882</xdr:rowOff>
    </xdr:to>
    <xdr:cxnSp macro="">
      <xdr:nvCxnSpPr>
        <xdr:cNvPr id="478" name="直線コネクタ 477">
          <a:extLst>
            <a:ext uri="{FF2B5EF4-FFF2-40B4-BE49-F238E27FC236}">
              <a16:creationId xmlns:a16="http://schemas.microsoft.com/office/drawing/2014/main" id="{29299BD6-5038-4227-9E8B-44AB5EAC276A}"/>
            </a:ext>
          </a:extLst>
        </xdr:cNvPr>
        <xdr:cNvCxnSpPr/>
      </xdr:nvCxnSpPr>
      <xdr:spPr>
        <a:xfrm flipV="1">
          <a:off x="8750300" y="1826078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56969</xdr:rowOff>
    </xdr:from>
    <xdr:to>
      <xdr:col>41</xdr:col>
      <xdr:colOff>101600</xdr:colOff>
      <xdr:row>106</xdr:row>
      <xdr:rowOff>158569</xdr:rowOff>
    </xdr:to>
    <xdr:sp macro="" textlink="">
      <xdr:nvSpPr>
        <xdr:cNvPr id="479" name="楕円 478">
          <a:extLst>
            <a:ext uri="{FF2B5EF4-FFF2-40B4-BE49-F238E27FC236}">
              <a16:creationId xmlns:a16="http://schemas.microsoft.com/office/drawing/2014/main" id="{49DE2270-14CA-4587-BD8B-E6C3F42EF4B0}"/>
            </a:ext>
          </a:extLst>
        </xdr:cNvPr>
        <xdr:cNvSpPr/>
      </xdr:nvSpPr>
      <xdr:spPr>
        <a:xfrm>
          <a:off x="7810500" y="1823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96882</xdr:rowOff>
    </xdr:from>
    <xdr:to>
      <xdr:col>45</xdr:col>
      <xdr:colOff>177800</xdr:colOff>
      <xdr:row>106</xdr:row>
      <xdr:rowOff>107769</xdr:rowOff>
    </xdr:to>
    <xdr:cxnSp macro="">
      <xdr:nvCxnSpPr>
        <xdr:cNvPr id="480" name="直線コネクタ 479">
          <a:extLst>
            <a:ext uri="{FF2B5EF4-FFF2-40B4-BE49-F238E27FC236}">
              <a16:creationId xmlns:a16="http://schemas.microsoft.com/office/drawing/2014/main" id="{A049EBA5-3DD3-4E65-9A23-5E04CC6E363B}"/>
            </a:ext>
          </a:extLst>
        </xdr:cNvPr>
        <xdr:cNvCxnSpPr/>
      </xdr:nvCxnSpPr>
      <xdr:spPr>
        <a:xfrm flipV="1">
          <a:off x="7861300" y="18270582"/>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66766</xdr:rowOff>
    </xdr:from>
    <xdr:to>
      <xdr:col>36</xdr:col>
      <xdr:colOff>165100</xdr:colOff>
      <xdr:row>106</xdr:row>
      <xdr:rowOff>168366</xdr:rowOff>
    </xdr:to>
    <xdr:sp macro="" textlink="">
      <xdr:nvSpPr>
        <xdr:cNvPr id="481" name="楕円 480">
          <a:extLst>
            <a:ext uri="{FF2B5EF4-FFF2-40B4-BE49-F238E27FC236}">
              <a16:creationId xmlns:a16="http://schemas.microsoft.com/office/drawing/2014/main" id="{B49C7B0C-3C16-42FF-8AF3-3054847E8B47}"/>
            </a:ext>
          </a:extLst>
        </xdr:cNvPr>
        <xdr:cNvSpPr/>
      </xdr:nvSpPr>
      <xdr:spPr>
        <a:xfrm>
          <a:off x="6921500" y="1824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107769</xdr:rowOff>
    </xdr:from>
    <xdr:to>
      <xdr:col>41</xdr:col>
      <xdr:colOff>50800</xdr:colOff>
      <xdr:row>106</xdr:row>
      <xdr:rowOff>117566</xdr:rowOff>
    </xdr:to>
    <xdr:cxnSp macro="">
      <xdr:nvCxnSpPr>
        <xdr:cNvPr id="482" name="直線コネクタ 481">
          <a:extLst>
            <a:ext uri="{FF2B5EF4-FFF2-40B4-BE49-F238E27FC236}">
              <a16:creationId xmlns:a16="http://schemas.microsoft.com/office/drawing/2014/main" id="{420AEBF3-AA2E-4E73-9CBA-50E571099DA0}"/>
            </a:ext>
          </a:extLst>
        </xdr:cNvPr>
        <xdr:cNvCxnSpPr/>
      </xdr:nvCxnSpPr>
      <xdr:spPr>
        <a:xfrm flipV="1">
          <a:off x="6972300" y="1828146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129376</xdr:rowOff>
    </xdr:from>
    <xdr:ext cx="469744" cy="259045"/>
    <xdr:sp macro="" textlink="">
      <xdr:nvSpPr>
        <xdr:cNvPr id="483" name="n_1aveValue【市民会館】&#10;一人当たり面積">
          <a:extLst>
            <a:ext uri="{FF2B5EF4-FFF2-40B4-BE49-F238E27FC236}">
              <a16:creationId xmlns:a16="http://schemas.microsoft.com/office/drawing/2014/main" id="{76D66FF2-F2D9-462A-8839-E149867C24CE}"/>
            </a:ext>
          </a:extLst>
        </xdr:cNvPr>
        <xdr:cNvSpPr txBox="1"/>
      </xdr:nvSpPr>
      <xdr:spPr>
        <a:xfrm>
          <a:off x="9391727" y="1796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158766</xdr:rowOff>
    </xdr:from>
    <xdr:ext cx="469744" cy="259045"/>
    <xdr:sp macro="" textlink="">
      <xdr:nvSpPr>
        <xdr:cNvPr id="484" name="n_2aveValue【市民会館】&#10;一人当たり面積">
          <a:extLst>
            <a:ext uri="{FF2B5EF4-FFF2-40B4-BE49-F238E27FC236}">
              <a16:creationId xmlns:a16="http://schemas.microsoft.com/office/drawing/2014/main" id="{1A5ECEB6-9E73-447A-9BE4-79BFB9213F3A}"/>
            </a:ext>
          </a:extLst>
        </xdr:cNvPr>
        <xdr:cNvSpPr txBox="1"/>
      </xdr:nvSpPr>
      <xdr:spPr>
        <a:xfrm>
          <a:off x="8515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141350</xdr:rowOff>
    </xdr:from>
    <xdr:ext cx="469744" cy="259045"/>
    <xdr:sp macro="" textlink="">
      <xdr:nvSpPr>
        <xdr:cNvPr id="485" name="n_3aveValue【市民会館】&#10;一人当たり面積">
          <a:extLst>
            <a:ext uri="{FF2B5EF4-FFF2-40B4-BE49-F238E27FC236}">
              <a16:creationId xmlns:a16="http://schemas.microsoft.com/office/drawing/2014/main" id="{C19B7C9B-C2EE-48F4-8078-915AA129C6D2}"/>
            </a:ext>
          </a:extLst>
        </xdr:cNvPr>
        <xdr:cNvSpPr txBox="1"/>
      </xdr:nvSpPr>
      <xdr:spPr>
        <a:xfrm>
          <a:off x="7626427" y="179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105427</xdr:rowOff>
    </xdr:from>
    <xdr:ext cx="469744" cy="259045"/>
    <xdr:sp macro="" textlink="">
      <xdr:nvSpPr>
        <xdr:cNvPr id="486" name="n_4aveValue【市民会館】&#10;一人当たり面積">
          <a:extLst>
            <a:ext uri="{FF2B5EF4-FFF2-40B4-BE49-F238E27FC236}">
              <a16:creationId xmlns:a16="http://schemas.microsoft.com/office/drawing/2014/main" id="{E92B4A91-99DF-4ACA-A011-C4851BA71E7D}"/>
            </a:ext>
          </a:extLst>
        </xdr:cNvPr>
        <xdr:cNvSpPr txBox="1"/>
      </xdr:nvSpPr>
      <xdr:spPr>
        <a:xfrm>
          <a:off x="67374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129013</xdr:rowOff>
    </xdr:from>
    <xdr:ext cx="469744" cy="259045"/>
    <xdr:sp macro="" textlink="">
      <xdr:nvSpPr>
        <xdr:cNvPr id="487" name="n_1mainValue【市民会館】&#10;一人当たり面積">
          <a:extLst>
            <a:ext uri="{FF2B5EF4-FFF2-40B4-BE49-F238E27FC236}">
              <a16:creationId xmlns:a16="http://schemas.microsoft.com/office/drawing/2014/main" id="{6CF39496-1BFC-48B1-9752-FF8D4025F340}"/>
            </a:ext>
          </a:extLst>
        </xdr:cNvPr>
        <xdr:cNvSpPr txBox="1"/>
      </xdr:nvSpPr>
      <xdr:spPr>
        <a:xfrm>
          <a:off x="9391727" y="1830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138809</xdr:rowOff>
    </xdr:from>
    <xdr:ext cx="469744" cy="259045"/>
    <xdr:sp macro="" textlink="">
      <xdr:nvSpPr>
        <xdr:cNvPr id="488" name="n_2mainValue【市民会館】&#10;一人当たり面積">
          <a:extLst>
            <a:ext uri="{FF2B5EF4-FFF2-40B4-BE49-F238E27FC236}">
              <a16:creationId xmlns:a16="http://schemas.microsoft.com/office/drawing/2014/main" id="{FF83866B-2313-4360-90A1-905C8D96C214}"/>
            </a:ext>
          </a:extLst>
        </xdr:cNvPr>
        <xdr:cNvSpPr txBox="1"/>
      </xdr:nvSpPr>
      <xdr:spPr>
        <a:xfrm>
          <a:off x="8515427" y="18312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149696</xdr:rowOff>
    </xdr:from>
    <xdr:ext cx="469744" cy="259045"/>
    <xdr:sp macro="" textlink="">
      <xdr:nvSpPr>
        <xdr:cNvPr id="489" name="n_3mainValue【市民会館】&#10;一人当たり面積">
          <a:extLst>
            <a:ext uri="{FF2B5EF4-FFF2-40B4-BE49-F238E27FC236}">
              <a16:creationId xmlns:a16="http://schemas.microsoft.com/office/drawing/2014/main" id="{760AC350-F650-4AA7-A623-5C2647EA04FF}"/>
            </a:ext>
          </a:extLst>
        </xdr:cNvPr>
        <xdr:cNvSpPr txBox="1"/>
      </xdr:nvSpPr>
      <xdr:spPr>
        <a:xfrm>
          <a:off x="7626427" y="1832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159493</xdr:rowOff>
    </xdr:from>
    <xdr:ext cx="469744" cy="259045"/>
    <xdr:sp macro="" textlink="">
      <xdr:nvSpPr>
        <xdr:cNvPr id="490" name="n_4mainValue【市民会館】&#10;一人当たり面積">
          <a:extLst>
            <a:ext uri="{FF2B5EF4-FFF2-40B4-BE49-F238E27FC236}">
              <a16:creationId xmlns:a16="http://schemas.microsoft.com/office/drawing/2014/main" id="{6DCC03FC-8FAF-4B61-86DE-E4A000033027}"/>
            </a:ext>
          </a:extLst>
        </xdr:cNvPr>
        <xdr:cNvSpPr txBox="1"/>
      </xdr:nvSpPr>
      <xdr:spPr>
        <a:xfrm>
          <a:off x="6737427" y="183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FA0CDDF5-5D3B-49C5-8FAB-58C76A0493F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B6F8AD94-88AB-4A07-B522-E819ADA4104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B34EC402-823E-4C9A-89DC-9E3A11B0710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DB4545B5-7809-43D8-B800-4C6DE8BC857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AE2C429A-778B-4CD4-B117-E751F5A38EA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824DC6BC-DEFA-47E2-9009-B5D0F90A451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C6A5166-74FF-4120-9B24-4B456EE24DD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7ADDFBCB-8233-41B4-AA1C-B3ED0CE421B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18F7F2B3-9280-43E5-8128-4268C096370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465E1FEA-91AA-484B-BB8A-79AF042D6FE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CF4AC566-B143-4B17-9772-F16E62D6F67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146B2200-AFFF-4578-AC39-7EF47092961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5DB8A460-300D-4388-B495-2D8BF6757F3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5E483BFF-0880-48D4-B148-11AF857186E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78E5C33E-A1D7-45F7-AB3F-D71A511BD98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42DB831E-CA85-479B-9510-FB638EDFA6F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52C03B75-2200-4B04-BF7C-1F242488FA5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77BE8C62-A899-4033-AB44-2435A837709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3F64DAD6-DC44-43F1-8117-FB39915B223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A3C9D5DE-9421-446E-91D4-FFCADA13366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9504F18C-F1E4-427F-B0A6-173F1EEE774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9326AD0D-E26B-491F-9526-F4DA3764B74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BF74B325-0C15-411B-94D4-03C403CB4B7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B4F01E9B-22D5-4474-92E5-7FE41C54CC1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515" name="直線コネクタ 514">
          <a:extLst>
            <a:ext uri="{FF2B5EF4-FFF2-40B4-BE49-F238E27FC236}">
              <a16:creationId xmlns:a16="http://schemas.microsoft.com/office/drawing/2014/main" id="{4B450094-4CF0-467A-871A-226E8F5CD4C8}"/>
            </a:ext>
          </a:extLst>
        </xdr:cNvPr>
        <xdr:cNvCxnSpPr/>
      </xdr:nvCxnSpPr>
      <xdr:spPr>
        <a:xfrm flipV="1">
          <a:off x="16318864" y="569595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49B4B6A7-C071-485E-9CFF-A5C43F5F66AC}"/>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7" name="直線コネクタ 516">
          <a:extLst>
            <a:ext uri="{FF2B5EF4-FFF2-40B4-BE49-F238E27FC236}">
              <a16:creationId xmlns:a16="http://schemas.microsoft.com/office/drawing/2014/main" id="{38A4057A-41A2-45D0-98B8-249D258F0305}"/>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B729A80F-5FB2-49D8-ADAE-F757DCB32B13}"/>
            </a:ext>
          </a:extLst>
        </xdr:cNvPr>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519" name="直線コネクタ 518">
          <a:extLst>
            <a:ext uri="{FF2B5EF4-FFF2-40B4-BE49-F238E27FC236}">
              <a16:creationId xmlns:a16="http://schemas.microsoft.com/office/drawing/2014/main" id="{059A2569-6625-40AE-BF02-C55E22994460}"/>
            </a:ext>
          </a:extLst>
        </xdr:cNvPr>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DB27F3B1-9C34-47B8-8E7E-F08535F0EC79}"/>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1" name="フローチャート: 判断 520">
          <a:extLst>
            <a:ext uri="{FF2B5EF4-FFF2-40B4-BE49-F238E27FC236}">
              <a16:creationId xmlns:a16="http://schemas.microsoft.com/office/drawing/2014/main" id="{A9637066-626F-4BE7-8C4C-6FFAE5417E90}"/>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522" name="フローチャート: 判断 521">
          <a:extLst>
            <a:ext uri="{FF2B5EF4-FFF2-40B4-BE49-F238E27FC236}">
              <a16:creationId xmlns:a16="http://schemas.microsoft.com/office/drawing/2014/main" id="{0F050197-6912-413F-8C01-0128215EB0C1}"/>
            </a:ext>
          </a:extLst>
        </xdr:cNvPr>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8042A4C4-2269-40B3-A4B0-FCD41E37D686}"/>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524" name="フローチャート: 判断 523">
          <a:extLst>
            <a:ext uri="{FF2B5EF4-FFF2-40B4-BE49-F238E27FC236}">
              <a16:creationId xmlns:a16="http://schemas.microsoft.com/office/drawing/2014/main" id="{732CBD8B-FD4D-4A8C-852A-712D07A50C2F}"/>
            </a:ext>
          </a:extLst>
        </xdr:cNvPr>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525" name="フローチャート: 判断 524">
          <a:extLst>
            <a:ext uri="{FF2B5EF4-FFF2-40B4-BE49-F238E27FC236}">
              <a16:creationId xmlns:a16="http://schemas.microsoft.com/office/drawing/2014/main" id="{4F943308-B880-4226-8469-CF3FAC2C6E33}"/>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FE9DD6AC-44B0-44DC-B9D7-48B496773A9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B86B7A89-3859-4D57-92BE-77219361831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AD5F57AD-4745-42CF-A0F9-658151EE534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AB215EE-CBF6-4277-84D4-36E8AB02B03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1E85F5B4-5E2B-4D61-AC0D-A2148954CE0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42545</xdr:rowOff>
    </xdr:from>
    <xdr:to>
      <xdr:col>85</xdr:col>
      <xdr:colOff>177800</xdr:colOff>
      <xdr:row>39</xdr:row>
      <xdr:rowOff>144145</xdr:rowOff>
    </xdr:to>
    <xdr:sp macro="" textlink="">
      <xdr:nvSpPr>
        <xdr:cNvPr id="531" name="楕円 530">
          <a:extLst>
            <a:ext uri="{FF2B5EF4-FFF2-40B4-BE49-F238E27FC236}">
              <a16:creationId xmlns:a16="http://schemas.microsoft.com/office/drawing/2014/main" id="{EEA2C40B-F03F-426F-874D-E8396A497231}"/>
            </a:ext>
          </a:extLst>
        </xdr:cNvPr>
        <xdr:cNvSpPr/>
      </xdr:nvSpPr>
      <xdr:spPr>
        <a:xfrm>
          <a:off x="162687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20972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47BDD9AD-CF6E-4EB3-B76B-F5F00772A668}"/>
            </a:ext>
          </a:extLst>
        </xdr:cNvPr>
        <xdr:cNvSpPr txBox="1"/>
      </xdr:nvSpPr>
      <xdr:spPr>
        <a:xfrm>
          <a:off x="16357600"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6350</xdr:rowOff>
    </xdr:from>
    <xdr:to>
      <xdr:col>81</xdr:col>
      <xdr:colOff>101600</xdr:colOff>
      <xdr:row>39</xdr:row>
      <xdr:rowOff>107950</xdr:rowOff>
    </xdr:to>
    <xdr:sp macro="" textlink="">
      <xdr:nvSpPr>
        <xdr:cNvPr id="533" name="楕円 532">
          <a:extLst>
            <a:ext uri="{FF2B5EF4-FFF2-40B4-BE49-F238E27FC236}">
              <a16:creationId xmlns:a16="http://schemas.microsoft.com/office/drawing/2014/main" id="{AB95B567-223D-4BD2-91FE-28885A6EA1E6}"/>
            </a:ext>
          </a:extLst>
        </xdr:cNvPr>
        <xdr:cNvSpPr/>
      </xdr:nvSpPr>
      <xdr:spPr>
        <a:xfrm>
          <a:off x="15430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57150</xdr:rowOff>
    </xdr:from>
    <xdr:to>
      <xdr:col>85</xdr:col>
      <xdr:colOff>127000</xdr:colOff>
      <xdr:row>39</xdr:row>
      <xdr:rowOff>93345</xdr:rowOff>
    </xdr:to>
    <xdr:cxnSp macro="">
      <xdr:nvCxnSpPr>
        <xdr:cNvPr id="534" name="直線コネクタ 533">
          <a:extLst>
            <a:ext uri="{FF2B5EF4-FFF2-40B4-BE49-F238E27FC236}">
              <a16:creationId xmlns:a16="http://schemas.microsoft.com/office/drawing/2014/main" id="{4E772515-F7AC-49A1-9D49-658BDC35D9DA}"/>
            </a:ext>
          </a:extLst>
        </xdr:cNvPr>
        <xdr:cNvCxnSpPr/>
      </xdr:nvCxnSpPr>
      <xdr:spPr>
        <a:xfrm>
          <a:off x="15481300" y="67437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139700</xdr:rowOff>
    </xdr:from>
    <xdr:to>
      <xdr:col>76</xdr:col>
      <xdr:colOff>165100</xdr:colOff>
      <xdr:row>39</xdr:row>
      <xdr:rowOff>69850</xdr:rowOff>
    </xdr:to>
    <xdr:sp macro="" textlink="">
      <xdr:nvSpPr>
        <xdr:cNvPr id="535" name="楕円 534">
          <a:extLst>
            <a:ext uri="{FF2B5EF4-FFF2-40B4-BE49-F238E27FC236}">
              <a16:creationId xmlns:a16="http://schemas.microsoft.com/office/drawing/2014/main" id="{FE476537-261D-4E2E-B5D1-1B0ACA27F0CB}"/>
            </a:ext>
          </a:extLst>
        </xdr:cNvPr>
        <xdr:cNvSpPr/>
      </xdr:nvSpPr>
      <xdr:spPr>
        <a:xfrm>
          <a:off x="1454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19050</xdr:rowOff>
    </xdr:from>
    <xdr:to>
      <xdr:col>81</xdr:col>
      <xdr:colOff>50800</xdr:colOff>
      <xdr:row>39</xdr:row>
      <xdr:rowOff>57150</xdr:rowOff>
    </xdr:to>
    <xdr:cxnSp macro="">
      <xdr:nvCxnSpPr>
        <xdr:cNvPr id="536" name="直線コネクタ 535">
          <a:extLst>
            <a:ext uri="{FF2B5EF4-FFF2-40B4-BE49-F238E27FC236}">
              <a16:creationId xmlns:a16="http://schemas.microsoft.com/office/drawing/2014/main" id="{B8F5B2AD-6C0D-4F73-8827-0C5C6B7AE8E7}"/>
            </a:ext>
          </a:extLst>
        </xdr:cNvPr>
        <xdr:cNvCxnSpPr/>
      </xdr:nvCxnSpPr>
      <xdr:spPr>
        <a:xfrm>
          <a:off x="14592300" y="670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103505</xdr:rowOff>
    </xdr:from>
    <xdr:to>
      <xdr:col>72</xdr:col>
      <xdr:colOff>38100</xdr:colOff>
      <xdr:row>39</xdr:row>
      <xdr:rowOff>33655</xdr:rowOff>
    </xdr:to>
    <xdr:sp macro="" textlink="">
      <xdr:nvSpPr>
        <xdr:cNvPr id="537" name="楕円 536">
          <a:extLst>
            <a:ext uri="{FF2B5EF4-FFF2-40B4-BE49-F238E27FC236}">
              <a16:creationId xmlns:a16="http://schemas.microsoft.com/office/drawing/2014/main" id="{9245EB51-C83C-411C-9FD7-61C731A5979B}"/>
            </a:ext>
          </a:extLst>
        </xdr:cNvPr>
        <xdr:cNvSpPr/>
      </xdr:nvSpPr>
      <xdr:spPr>
        <a:xfrm>
          <a:off x="13652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154305</xdr:rowOff>
    </xdr:from>
    <xdr:to>
      <xdr:col>76</xdr:col>
      <xdr:colOff>114300</xdr:colOff>
      <xdr:row>39</xdr:row>
      <xdr:rowOff>19050</xdr:rowOff>
    </xdr:to>
    <xdr:cxnSp macro="">
      <xdr:nvCxnSpPr>
        <xdr:cNvPr id="538" name="直線コネクタ 537">
          <a:extLst>
            <a:ext uri="{FF2B5EF4-FFF2-40B4-BE49-F238E27FC236}">
              <a16:creationId xmlns:a16="http://schemas.microsoft.com/office/drawing/2014/main" id="{3C7DF70D-7491-45B3-9EBE-F591A7DAC0BE}"/>
            </a:ext>
          </a:extLst>
        </xdr:cNvPr>
        <xdr:cNvCxnSpPr/>
      </xdr:nvCxnSpPr>
      <xdr:spPr>
        <a:xfrm>
          <a:off x="13703300" y="66694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65405</xdr:rowOff>
    </xdr:from>
    <xdr:to>
      <xdr:col>67</xdr:col>
      <xdr:colOff>101600</xdr:colOff>
      <xdr:row>38</xdr:row>
      <xdr:rowOff>167005</xdr:rowOff>
    </xdr:to>
    <xdr:sp macro="" textlink="">
      <xdr:nvSpPr>
        <xdr:cNvPr id="539" name="楕円 538">
          <a:extLst>
            <a:ext uri="{FF2B5EF4-FFF2-40B4-BE49-F238E27FC236}">
              <a16:creationId xmlns:a16="http://schemas.microsoft.com/office/drawing/2014/main" id="{4DEE43BF-E67F-417E-BEFC-6BC77D6B2CEA}"/>
            </a:ext>
          </a:extLst>
        </xdr:cNvPr>
        <xdr:cNvSpPr/>
      </xdr:nvSpPr>
      <xdr:spPr>
        <a:xfrm>
          <a:off x="12763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116205</xdr:rowOff>
    </xdr:from>
    <xdr:to>
      <xdr:col>71</xdr:col>
      <xdr:colOff>177800</xdr:colOff>
      <xdr:row>38</xdr:row>
      <xdr:rowOff>154305</xdr:rowOff>
    </xdr:to>
    <xdr:cxnSp macro="">
      <xdr:nvCxnSpPr>
        <xdr:cNvPr id="540" name="直線コネクタ 539">
          <a:extLst>
            <a:ext uri="{FF2B5EF4-FFF2-40B4-BE49-F238E27FC236}">
              <a16:creationId xmlns:a16="http://schemas.microsoft.com/office/drawing/2014/main" id="{62688B5E-9FD1-4965-BF9A-6979A6F226FC}"/>
            </a:ext>
          </a:extLst>
        </xdr:cNvPr>
        <xdr:cNvCxnSpPr/>
      </xdr:nvCxnSpPr>
      <xdr:spPr>
        <a:xfrm>
          <a:off x="12814300" y="66313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160672</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14589E8E-F66C-457A-A999-77F1F6D119FD}"/>
            </a:ext>
          </a:extLst>
        </xdr:cNvPr>
        <xdr:cNvSpPr txBox="1"/>
      </xdr:nvSpPr>
      <xdr:spPr>
        <a:xfrm>
          <a:off x="152660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1B15AB67-9C3C-4A05-AF62-CA4FAACB1BAA}"/>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40657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C11F7282-A43C-4B84-BBCC-602787C98D7D}"/>
            </a:ext>
          </a:extLst>
        </xdr:cNvPr>
        <xdr:cNvSpPr txBox="1"/>
      </xdr:nvSpPr>
      <xdr:spPr>
        <a:xfrm>
          <a:off x="13500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D88BA50F-05EC-45DF-8B9A-72122570E6D7}"/>
            </a:ext>
          </a:extLst>
        </xdr:cNvPr>
        <xdr:cNvSpPr txBox="1"/>
      </xdr:nvSpPr>
      <xdr:spPr>
        <a:xfrm>
          <a:off x="12611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99077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364D2BD5-7904-433C-91FA-5968F28C844D}"/>
            </a:ext>
          </a:extLst>
        </xdr:cNvPr>
        <xdr:cNvSpPr txBox="1"/>
      </xdr:nvSpPr>
      <xdr:spPr>
        <a:xfrm>
          <a:off x="152660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60977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CE62367D-46E7-4448-9283-F9B9B8A32443}"/>
            </a:ext>
          </a:extLst>
        </xdr:cNvPr>
        <xdr:cNvSpPr txBox="1"/>
      </xdr:nvSpPr>
      <xdr:spPr>
        <a:xfrm>
          <a:off x="14389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24782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B59C2480-4784-49F2-AA8C-123DB47EAF7C}"/>
            </a:ext>
          </a:extLst>
        </xdr:cNvPr>
        <xdr:cNvSpPr txBox="1"/>
      </xdr:nvSpPr>
      <xdr:spPr>
        <a:xfrm>
          <a:off x="135007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158132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12DD88C5-5757-418E-AB0C-5F51725D5C89}"/>
            </a:ext>
          </a:extLst>
        </xdr:cNvPr>
        <xdr:cNvSpPr txBox="1"/>
      </xdr:nvSpPr>
      <xdr:spPr>
        <a:xfrm>
          <a:off x="126117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61497A24-9BE1-4E52-8D06-DA2460BB727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C2C15DF0-1642-4B04-AB88-CDAEDADA76D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157A5285-3DA6-4716-94E0-A5D265D12DD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7B798781-CB1F-4F90-BAA3-5923C9B6AF4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FAC707D9-7299-4E93-8F33-701766FBB25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95083C87-BC53-441A-8770-AC5FAFCB801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AE159FE2-0DEF-4839-BB28-3EAE776571E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52830B37-6A80-4983-B49E-C5645B99A76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16DE196B-07B3-4D3E-8946-35BA1733C16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F452E9A5-D581-4977-BAB8-0245061530C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F5C875A9-FAA1-4445-A120-5690B977C1F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146CD40B-BE78-4EBF-9BE7-72D6929E7B8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B6A10D7B-C584-4D7D-A1E7-20A4567C376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988C2844-752D-4A7C-A1E5-D6E9EA99082E}"/>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4B3F0355-A507-48FA-98B6-4C1367A471F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0C853504-F3A4-422D-8636-5D79DEA70F7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A29ECB54-4411-4049-94DF-5F974DA2367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552F5FF4-349F-4D83-AAF1-8BC9F068C8F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FEF5A2C8-A381-4965-8D4B-6993880F5E6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8" name="テキスト ボックス 567">
          <a:extLst>
            <a:ext uri="{FF2B5EF4-FFF2-40B4-BE49-F238E27FC236}">
              <a16:creationId xmlns:a16="http://schemas.microsoft.com/office/drawing/2014/main" id="{FD556515-2313-4FF1-8300-0E9836977CF4}"/>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B25F6F27-94D9-4F03-93BF-6ABF96AF67E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0" name="テキスト ボックス 569">
          <a:extLst>
            <a:ext uri="{FF2B5EF4-FFF2-40B4-BE49-F238E27FC236}">
              <a16:creationId xmlns:a16="http://schemas.microsoft.com/office/drawing/2014/main" id="{01BB1FAE-CA60-4420-8DBC-106FEF93A5EE}"/>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4205F185-D42B-4F6E-9B6E-002216FB3AA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572" name="直線コネクタ 571">
          <a:extLst>
            <a:ext uri="{FF2B5EF4-FFF2-40B4-BE49-F238E27FC236}">
              <a16:creationId xmlns:a16="http://schemas.microsoft.com/office/drawing/2014/main" id="{FDD97B4B-01F1-442B-811A-57765F79DFBE}"/>
            </a:ext>
          </a:extLst>
        </xdr:cNvPr>
        <xdr:cNvCxnSpPr/>
      </xdr:nvCxnSpPr>
      <xdr:spPr>
        <a:xfrm flipV="1">
          <a:off x="22160864" y="5656266"/>
          <a:ext cx="0" cy="1579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573" name="【一般廃棄物処理施設】&#10;一人当たり有形固定資産（償却資産）額最小値テキスト">
          <a:extLst>
            <a:ext uri="{FF2B5EF4-FFF2-40B4-BE49-F238E27FC236}">
              <a16:creationId xmlns:a16="http://schemas.microsoft.com/office/drawing/2014/main" id="{156FC23A-6914-4FF6-BCEA-9B427A8F01DE}"/>
            </a:ext>
          </a:extLst>
        </xdr:cNvPr>
        <xdr:cNvSpPr txBox="1"/>
      </xdr:nvSpPr>
      <xdr:spPr>
        <a:xfrm>
          <a:off x="22199600" y="72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574" name="直線コネクタ 573">
          <a:extLst>
            <a:ext uri="{FF2B5EF4-FFF2-40B4-BE49-F238E27FC236}">
              <a16:creationId xmlns:a16="http://schemas.microsoft.com/office/drawing/2014/main" id="{4849CA8B-1ADA-45A6-9292-3AA6DC40EE24}"/>
            </a:ext>
          </a:extLst>
        </xdr:cNvPr>
        <xdr:cNvCxnSpPr/>
      </xdr:nvCxnSpPr>
      <xdr:spPr>
        <a:xfrm>
          <a:off x="22072600" y="723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575" name="【一般廃棄物処理施設】&#10;一人当たり有形固定資産（償却資産）額最大値テキスト">
          <a:extLst>
            <a:ext uri="{FF2B5EF4-FFF2-40B4-BE49-F238E27FC236}">
              <a16:creationId xmlns:a16="http://schemas.microsoft.com/office/drawing/2014/main" id="{F13EC167-733F-4600-B65A-CA580CCAE076}"/>
            </a:ext>
          </a:extLst>
        </xdr:cNvPr>
        <xdr:cNvSpPr txBox="1"/>
      </xdr:nvSpPr>
      <xdr:spPr>
        <a:xfrm>
          <a:off x="22199600" y="5431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576" name="直線コネクタ 575">
          <a:extLst>
            <a:ext uri="{FF2B5EF4-FFF2-40B4-BE49-F238E27FC236}">
              <a16:creationId xmlns:a16="http://schemas.microsoft.com/office/drawing/2014/main" id="{3D784098-4BAA-40D1-BEC7-DAE6FED1958F}"/>
            </a:ext>
          </a:extLst>
        </xdr:cNvPr>
        <xdr:cNvCxnSpPr/>
      </xdr:nvCxnSpPr>
      <xdr:spPr>
        <a:xfrm>
          <a:off x="22072600" y="565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24234</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1D57EA72-FE97-4122-A6F1-F5D8DF5AD0EF}"/>
            </a:ext>
          </a:extLst>
        </xdr:cNvPr>
        <xdr:cNvSpPr txBox="1"/>
      </xdr:nvSpPr>
      <xdr:spPr>
        <a:xfrm>
          <a:off x="22199600" y="6710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578" name="フローチャート: 判断 577">
          <a:extLst>
            <a:ext uri="{FF2B5EF4-FFF2-40B4-BE49-F238E27FC236}">
              <a16:creationId xmlns:a16="http://schemas.microsoft.com/office/drawing/2014/main" id="{6499B929-4FBE-4D59-A79A-5314A16DDBCD}"/>
            </a:ext>
          </a:extLst>
        </xdr:cNvPr>
        <xdr:cNvSpPr/>
      </xdr:nvSpPr>
      <xdr:spPr>
        <a:xfrm>
          <a:off x="22110700" y="6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579" name="フローチャート: 判断 578">
          <a:extLst>
            <a:ext uri="{FF2B5EF4-FFF2-40B4-BE49-F238E27FC236}">
              <a16:creationId xmlns:a16="http://schemas.microsoft.com/office/drawing/2014/main" id="{E1ECC627-9391-48FF-97A2-CCE665A0662D}"/>
            </a:ext>
          </a:extLst>
        </xdr:cNvPr>
        <xdr:cNvSpPr/>
      </xdr:nvSpPr>
      <xdr:spPr>
        <a:xfrm>
          <a:off x="21272500" y="689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580" name="フローチャート: 判断 579">
          <a:extLst>
            <a:ext uri="{FF2B5EF4-FFF2-40B4-BE49-F238E27FC236}">
              <a16:creationId xmlns:a16="http://schemas.microsoft.com/office/drawing/2014/main" id="{5BA3E59B-3A82-4525-BFE2-6B1132F6DAF9}"/>
            </a:ext>
          </a:extLst>
        </xdr:cNvPr>
        <xdr:cNvSpPr/>
      </xdr:nvSpPr>
      <xdr:spPr>
        <a:xfrm>
          <a:off x="20383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581" name="フローチャート: 判断 580">
          <a:extLst>
            <a:ext uri="{FF2B5EF4-FFF2-40B4-BE49-F238E27FC236}">
              <a16:creationId xmlns:a16="http://schemas.microsoft.com/office/drawing/2014/main" id="{9FBBAA45-A671-4983-82B8-26BB497F896E}"/>
            </a:ext>
          </a:extLst>
        </xdr:cNvPr>
        <xdr:cNvSpPr/>
      </xdr:nvSpPr>
      <xdr:spPr>
        <a:xfrm>
          <a:off x="19494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118977</xdr:rowOff>
    </xdr:from>
    <xdr:to>
      <xdr:col>98</xdr:col>
      <xdr:colOff>38100</xdr:colOff>
      <xdr:row>41</xdr:row>
      <xdr:rowOff>49127</xdr:rowOff>
    </xdr:to>
    <xdr:sp macro="" textlink="">
      <xdr:nvSpPr>
        <xdr:cNvPr id="582" name="フローチャート: 判断 581">
          <a:extLst>
            <a:ext uri="{FF2B5EF4-FFF2-40B4-BE49-F238E27FC236}">
              <a16:creationId xmlns:a16="http://schemas.microsoft.com/office/drawing/2014/main" id="{C481F6AF-6423-47E0-A0F6-CAE91CA4B3E8}"/>
            </a:ext>
          </a:extLst>
        </xdr:cNvPr>
        <xdr:cNvSpPr/>
      </xdr:nvSpPr>
      <xdr:spPr>
        <a:xfrm>
          <a:off x="18605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F2F02772-7EAA-4E63-B2F4-26CAB4F9419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8D15A8A0-6AD8-4927-B540-E74C86ED2E0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2AAF3CD-7D94-4FF3-AF35-CE2E595BED6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4062C728-619C-434F-A23A-A46A573644C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29CBC244-8518-4677-A6AE-2D5F8FF3688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170731</xdr:rowOff>
    </xdr:from>
    <xdr:to>
      <xdr:col>116</xdr:col>
      <xdr:colOff>114300</xdr:colOff>
      <xdr:row>41</xdr:row>
      <xdr:rowOff>100881</xdr:rowOff>
    </xdr:to>
    <xdr:sp macro="" textlink="">
      <xdr:nvSpPr>
        <xdr:cNvPr id="588" name="楕円 587">
          <a:extLst>
            <a:ext uri="{FF2B5EF4-FFF2-40B4-BE49-F238E27FC236}">
              <a16:creationId xmlns:a16="http://schemas.microsoft.com/office/drawing/2014/main" id="{03260CE9-FA54-40A5-A576-C48C45CA7AF4}"/>
            </a:ext>
          </a:extLst>
        </xdr:cNvPr>
        <xdr:cNvSpPr/>
      </xdr:nvSpPr>
      <xdr:spPr>
        <a:xfrm>
          <a:off x="22110700" y="702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149158</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1C0B0B5F-24B8-445C-B25A-1264EA1ECFD0}"/>
            </a:ext>
          </a:extLst>
        </xdr:cNvPr>
        <xdr:cNvSpPr txBox="1"/>
      </xdr:nvSpPr>
      <xdr:spPr>
        <a:xfrm>
          <a:off x="22199600" y="700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3046</xdr:rowOff>
    </xdr:from>
    <xdr:to>
      <xdr:col>112</xdr:col>
      <xdr:colOff>38100</xdr:colOff>
      <xdr:row>41</xdr:row>
      <xdr:rowOff>104646</xdr:rowOff>
    </xdr:to>
    <xdr:sp macro="" textlink="">
      <xdr:nvSpPr>
        <xdr:cNvPr id="590" name="楕円 589">
          <a:extLst>
            <a:ext uri="{FF2B5EF4-FFF2-40B4-BE49-F238E27FC236}">
              <a16:creationId xmlns:a16="http://schemas.microsoft.com/office/drawing/2014/main" id="{F88A1B14-31AD-492D-BC4B-A0A7FBBBA9E9}"/>
            </a:ext>
          </a:extLst>
        </xdr:cNvPr>
        <xdr:cNvSpPr/>
      </xdr:nvSpPr>
      <xdr:spPr>
        <a:xfrm>
          <a:off x="21272500" y="703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50081</xdr:rowOff>
    </xdr:from>
    <xdr:to>
      <xdr:col>116</xdr:col>
      <xdr:colOff>63500</xdr:colOff>
      <xdr:row>41</xdr:row>
      <xdr:rowOff>53846</xdr:rowOff>
    </xdr:to>
    <xdr:cxnSp macro="">
      <xdr:nvCxnSpPr>
        <xdr:cNvPr id="591" name="直線コネクタ 590">
          <a:extLst>
            <a:ext uri="{FF2B5EF4-FFF2-40B4-BE49-F238E27FC236}">
              <a16:creationId xmlns:a16="http://schemas.microsoft.com/office/drawing/2014/main" id="{26A453D9-5305-4AD2-AE56-0EC69AE45658}"/>
            </a:ext>
          </a:extLst>
        </xdr:cNvPr>
        <xdr:cNvCxnSpPr/>
      </xdr:nvCxnSpPr>
      <xdr:spPr>
        <a:xfrm flipV="1">
          <a:off x="21323300" y="7079531"/>
          <a:ext cx="838200" cy="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6445</xdr:rowOff>
    </xdr:from>
    <xdr:to>
      <xdr:col>107</xdr:col>
      <xdr:colOff>101600</xdr:colOff>
      <xdr:row>41</xdr:row>
      <xdr:rowOff>108045</xdr:rowOff>
    </xdr:to>
    <xdr:sp macro="" textlink="">
      <xdr:nvSpPr>
        <xdr:cNvPr id="592" name="楕円 591">
          <a:extLst>
            <a:ext uri="{FF2B5EF4-FFF2-40B4-BE49-F238E27FC236}">
              <a16:creationId xmlns:a16="http://schemas.microsoft.com/office/drawing/2014/main" id="{CA1C044C-53F2-469A-BE02-8808527D9FE8}"/>
            </a:ext>
          </a:extLst>
        </xdr:cNvPr>
        <xdr:cNvSpPr/>
      </xdr:nvSpPr>
      <xdr:spPr>
        <a:xfrm>
          <a:off x="20383500" y="70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53846</xdr:rowOff>
    </xdr:from>
    <xdr:to>
      <xdr:col>111</xdr:col>
      <xdr:colOff>177800</xdr:colOff>
      <xdr:row>41</xdr:row>
      <xdr:rowOff>57245</xdr:rowOff>
    </xdr:to>
    <xdr:cxnSp macro="">
      <xdr:nvCxnSpPr>
        <xdr:cNvPr id="593" name="直線コネクタ 592">
          <a:extLst>
            <a:ext uri="{FF2B5EF4-FFF2-40B4-BE49-F238E27FC236}">
              <a16:creationId xmlns:a16="http://schemas.microsoft.com/office/drawing/2014/main" id="{AF83FE19-4F06-409C-B629-593250FD0160}"/>
            </a:ext>
          </a:extLst>
        </xdr:cNvPr>
        <xdr:cNvCxnSpPr/>
      </xdr:nvCxnSpPr>
      <xdr:spPr>
        <a:xfrm flipV="1">
          <a:off x="20434300" y="7083296"/>
          <a:ext cx="889000" cy="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9885</xdr:rowOff>
    </xdr:from>
    <xdr:to>
      <xdr:col>102</xdr:col>
      <xdr:colOff>165100</xdr:colOff>
      <xdr:row>41</xdr:row>
      <xdr:rowOff>111485</xdr:rowOff>
    </xdr:to>
    <xdr:sp macro="" textlink="">
      <xdr:nvSpPr>
        <xdr:cNvPr id="594" name="楕円 593">
          <a:extLst>
            <a:ext uri="{FF2B5EF4-FFF2-40B4-BE49-F238E27FC236}">
              <a16:creationId xmlns:a16="http://schemas.microsoft.com/office/drawing/2014/main" id="{807BD31F-3E61-41E7-9CAF-051377CD47DC}"/>
            </a:ext>
          </a:extLst>
        </xdr:cNvPr>
        <xdr:cNvSpPr/>
      </xdr:nvSpPr>
      <xdr:spPr>
        <a:xfrm>
          <a:off x="19494500" y="70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57245</xdr:rowOff>
    </xdr:from>
    <xdr:to>
      <xdr:col>107</xdr:col>
      <xdr:colOff>50800</xdr:colOff>
      <xdr:row>41</xdr:row>
      <xdr:rowOff>60685</xdr:rowOff>
    </xdr:to>
    <xdr:cxnSp macro="">
      <xdr:nvCxnSpPr>
        <xdr:cNvPr id="595" name="直線コネクタ 594">
          <a:extLst>
            <a:ext uri="{FF2B5EF4-FFF2-40B4-BE49-F238E27FC236}">
              <a16:creationId xmlns:a16="http://schemas.microsoft.com/office/drawing/2014/main" id="{BB2EE6BD-77C9-4774-A5F9-436C20D250D1}"/>
            </a:ext>
          </a:extLst>
        </xdr:cNvPr>
        <xdr:cNvCxnSpPr/>
      </xdr:nvCxnSpPr>
      <xdr:spPr>
        <a:xfrm flipV="1">
          <a:off x="19545300" y="7086695"/>
          <a:ext cx="889000" cy="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13597</xdr:rowOff>
    </xdr:from>
    <xdr:to>
      <xdr:col>98</xdr:col>
      <xdr:colOff>38100</xdr:colOff>
      <xdr:row>41</xdr:row>
      <xdr:rowOff>115197</xdr:rowOff>
    </xdr:to>
    <xdr:sp macro="" textlink="">
      <xdr:nvSpPr>
        <xdr:cNvPr id="596" name="楕円 595">
          <a:extLst>
            <a:ext uri="{FF2B5EF4-FFF2-40B4-BE49-F238E27FC236}">
              <a16:creationId xmlns:a16="http://schemas.microsoft.com/office/drawing/2014/main" id="{B763240A-4CC6-4E91-9024-B66A2AC89419}"/>
            </a:ext>
          </a:extLst>
        </xdr:cNvPr>
        <xdr:cNvSpPr/>
      </xdr:nvSpPr>
      <xdr:spPr>
        <a:xfrm>
          <a:off x="18605500" y="704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60685</xdr:rowOff>
    </xdr:from>
    <xdr:to>
      <xdr:col>102</xdr:col>
      <xdr:colOff>114300</xdr:colOff>
      <xdr:row>41</xdr:row>
      <xdr:rowOff>64397</xdr:rowOff>
    </xdr:to>
    <xdr:cxnSp macro="">
      <xdr:nvCxnSpPr>
        <xdr:cNvPr id="597" name="直線コネクタ 596">
          <a:extLst>
            <a:ext uri="{FF2B5EF4-FFF2-40B4-BE49-F238E27FC236}">
              <a16:creationId xmlns:a16="http://schemas.microsoft.com/office/drawing/2014/main" id="{6A7118BE-7D06-4881-AFCE-3B69EF6EE74F}"/>
            </a:ext>
          </a:extLst>
        </xdr:cNvPr>
        <xdr:cNvCxnSpPr/>
      </xdr:nvCxnSpPr>
      <xdr:spPr>
        <a:xfrm flipV="1">
          <a:off x="18656300" y="7090135"/>
          <a:ext cx="889000" cy="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155634</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52EED185-2A07-49B6-8672-0B66ACAF739A}"/>
            </a:ext>
          </a:extLst>
        </xdr:cNvPr>
        <xdr:cNvSpPr txBox="1"/>
      </xdr:nvSpPr>
      <xdr:spPr>
        <a:xfrm>
          <a:off x="21011095" y="667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21312</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FEE9D55F-7CA0-42EC-920E-BCD556E10EC6}"/>
            </a:ext>
          </a:extLst>
        </xdr:cNvPr>
        <xdr:cNvSpPr txBox="1"/>
      </xdr:nvSpPr>
      <xdr:spPr>
        <a:xfrm>
          <a:off x="20134795" y="67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45379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9DC5A338-3639-4B1E-A61B-304F889D038C}"/>
            </a:ext>
          </a:extLst>
        </xdr:cNvPr>
        <xdr:cNvSpPr txBox="1"/>
      </xdr:nvSpPr>
      <xdr:spPr>
        <a:xfrm>
          <a:off x="19245795" y="673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65654</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03375E57-A43D-4C09-911B-7B6C2C5E8E04}"/>
            </a:ext>
          </a:extLst>
        </xdr:cNvPr>
        <xdr:cNvSpPr txBox="1"/>
      </xdr:nvSpPr>
      <xdr:spPr>
        <a:xfrm>
          <a:off x="18356795" y="675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95773</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A659CCB3-8920-464D-B612-DEEBC75AED36}"/>
            </a:ext>
          </a:extLst>
        </xdr:cNvPr>
        <xdr:cNvSpPr txBox="1"/>
      </xdr:nvSpPr>
      <xdr:spPr>
        <a:xfrm>
          <a:off x="21011095" y="712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99172</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7BA8CE14-4EDA-4720-8550-B5BB81BA4E34}"/>
            </a:ext>
          </a:extLst>
        </xdr:cNvPr>
        <xdr:cNvSpPr txBox="1"/>
      </xdr:nvSpPr>
      <xdr:spPr>
        <a:xfrm>
          <a:off x="20134795" y="712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102612</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C7994E33-5121-4C89-B338-E9BB30D5DE8A}"/>
            </a:ext>
          </a:extLst>
        </xdr:cNvPr>
        <xdr:cNvSpPr txBox="1"/>
      </xdr:nvSpPr>
      <xdr:spPr>
        <a:xfrm>
          <a:off x="19245795" y="713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106324</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7CE4F1FF-6A54-412D-8AA2-ABF3D1D0D58B}"/>
            </a:ext>
          </a:extLst>
        </xdr:cNvPr>
        <xdr:cNvSpPr txBox="1"/>
      </xdr:nvSpPr>
      <xdr:spPr>
        <a:xfrm>
          <a:off x="18356795" y="7135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51AFA2A6-0E89-42EE-A314-FB74F56C199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D3BA369-FC4F-4181-BCF9-F62E12563BB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7F414F92-4B67-4CCC-9683-4B6F3160936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F9A3C8EE-0B05-4B2B-A157-D860F658D37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5111F742-1C60-4EBF-AC9D-95FD02255D7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485C8C5E-0AE7-4F12-B891-7AD83EFB8AE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E72B69D3-5E7C-434C-BA5D-CD765442DB8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BA4CE08D-F480-4817-B92C-01E20350ADC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3ECA6B15-124D-4C6C-9443-9B653186849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C97A2284-2799-465E-89B4-88EFA628C0D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5D7F7F14-7B5B-42FE-B8C4-97DCB8AF318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22CA1A75-D133-47D8-B333-C6CD61ECC8C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7E8CD253-BC9F-4608-A00B-BC6AA12EE71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DB8FEE64-7B34-4BE0-BD1B-A6E9529A8EB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0828D954-89E8-431C-ACBD-B7680CD896F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A3F32865-18D8-4685-9102-EABCDFD7F68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E66D554C-A7D8-4351-A927-D561A74BE36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2C475308-8056-4CDF-9239-9AF2602D89E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7ED30D56-3836-41EE-98A9-D885959046A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F5523F2C-8F5E-448F-B890-5AD7363A077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9EEF41C4-4BF9-4A66-B1F0-CEB2136ABDC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38AAD69A-6593-4758-866E-BC40CD3EAC9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0B6D990E-D4D1-4ADD-92B2-39F02E1574A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8AA7A3BA-251F-4008-A4C9-F1001676DC4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45106609-40B6-43BF-B28B-5C669FA8A8B1}"/>
            </a:ext>
          </a:extLst>
        </xdr:cNvPr>
        <xdr:cNvCxnSpPr/>
      </xdr:nvCxnSpPr>
      <xdr:spPr>
        <a:xfrm flipV="1">
          <a:off x="16318864"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309ACF6D-AAAF-41B3-8222-5342F413C314}"/>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E9245857-A1A0-4087-A379-1C5D5687E625}"/>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FBFCCAC5-E72E-4F7C-8A61-CA58FFF8FBAC}"/>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634" name="直線コネクタ 633">
          <a:extLst>
            <a:ext uri="{FF2B5EF4-FFF2-40B4-BE49-F238E27FC236}">
              <a16:creationId xmlns:a16="http://schemas.microsoft.com/office/drawing/2014/main" id="{1546A347-A5BA-48A0-BB59-2C3EC293507F}"/>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1922</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804008FC-6C39-41D1-81C5-C86D9D65E083}"/>
            </a:ext>
          </a:extLst>
        </xdr:cNvPr>
        <xdr:cNvSpPr txBox="1"/>
      </xdr:nvSpPr>
      <xdr:spPr>
        <a:xfrm>
          <a:off x="16357600" y="1011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636" name="フローチャート: 判断 635">
          <a:extLst>
            <a:ext uri="{FF2B5EF4-FFF2-40B4-BE49-F238E27FC236}">
              <a16:creationId xmlns:a16="http://schemas.microsoft.com/office/drawing/2014/main" id="{18C2F5E4-7E37-4861-944D-520332280000}"/>
            </a:ext>
          </a:extLst>
        </xdr:cNvPr>
        <xdr:cNvSpPr/>
      </xdr:nvSpPr>
      <xdr:spPr>
        <a:xfrm>
          <a:off x="162687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637" name="フローチャート: 判断 636">
          <a:extLst>
            <a:ext uri="{FF2B5EF4-FFF2-40B4-BE49-F238E27FC236}">
              <a16:creationId xmlns:a16="http://schemas.microsoft.com/office/drawing/2014/main" id="{F6F8BF0A-2FFB-4F43-BA63-6647936FDE30}"/>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638" name="フローチャート: 判断 637">
          <a:extLst>
            <a:ext uri="{FF2B5EF4-FFF2-40B4-BE49-F238E27FC236}">
              <a16:creationId xmlns:a16="http://schemas.microsoft.com/office/drawing/2014/main" id="{8529B21F-0A44-4EFA-8026-56451EBC430C}"/>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639" name="フローチャート: 判断 638">
          <a:extLst>
            <a:ext uri="{FF2B5EF4-FFF2-40B4-BE49-F238E27FC236}">
              <a16:creationId xmlns:a16="http://schemas.microsoft.com/office/drawing/2014/main" id="{54E203CF-49D0-47C4-B141-A8291B93955E}"/>
            </a:ext>
          </a:extLst>
        </xdr:cNvPr>
        <xdr:cNvSpPr/>
      </xdr:nvSpPr>
      <xdr:spPr>
        <a:xfrm>
          <a:off x="13652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640" name="フローチャート: 判断 639">
          <a:extLst>
            <a:ext uri="{FF2B5EF4-FFF2-40B4-BE49-F238E27FC236}">
              <a16:creationId xmlns:a16="http://schemas.microsoft.com/office/drawing/2014/main" id="{3AD04630-F46E-481F-A4EE-31A071B5D079}"/>
            </a:ext>
          </a:extLst>
        </xdr:cNvPr>
        <xdr:cNvSpPr/>
      </xdr:nvSpPr>
      <xdr:spPr>
        <a:xfrm>
          <a:off x="12763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F893355C-DCC5-43E7-AE81-1AF5EC9EBA5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55FF0F30-3AB6-47B5-8AA6-5765260277C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C317D55-D000-494D-8E3C-3EC5E604D50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975BB3E-6347-44E9-89E7-B6062AC1850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D400B312-2DA4-4941-AC0D-99B001FCAB2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162560</xdr:rowOff>
    </xdr:from>
    <xdr:to>
      <xdr:col>85</xdr:col>
      <xdr:colOff>177800</xdr:colOff>
      <xdr:row>58</xdr:row>
      <xdr:rowOff>92710</xdr:rowOff>
    </xdr:to>
    <xdr:sp macro="" textlink="">
      <xdr:nvSpPr>
        <xdr:cNvPr id="646" name="楕円 645">
          <a:extLst>
            <a:ext uri="{FF2B5EF4-FFF2-40B4-BE49-F238E27FC236}">
              <a16:creationId xmlns:a16="http://schemas.microsoft.com/office/drawing/2014/main" id="{7BE82C45-A24F-4C2B-BAF5-BFA90FFAFE54}"/>
            </a:ext>
          </a:extLst>
        </xdr:cNvPr>
        <xdr:cNvSpPr/>
      </xdr:nvSpPr>
      <xdr:spPr>
        <a:xfrm>
          <a:off x="162687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13987</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C0EE1CCB-BDA2-4814-9559-5E0DBDCE9201}"/>
            </a:ext>
          </a:extLst>
        </xdr:cNvPr>
        <xdr:cNvSpPr txBox="1"/>
      </xdr:nvSpPr>
      <xdr:spPr>
        <a:xfrm>
          <a:off x="16357600"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109220</xdr:rowOff>
    </xdr:from>
    <xdr:to>
      <xdr:col>81</xdr:col>
      <xdr:colOff>101600</xdr:colOff>
      <xdr:row>58</xdr:row>
      <xdr:rowOff>39370</xdr:rowOff>
    </xdr:to>
    <xdr:sp macro="" textlink="">
      <xdr:nvSpPr>
        <xdr:cNvPr id="648" name="楕円 647">
          <a:extLst>
            <a:ext uri="{FF2B5EF4-FFF2-40B4-BE49-F238E27FC236}">
              <a16:creationId xmlns:a16="http://schemas.microsoft.com/office/drawing/2014/main" id="{2E817A3C-CEDD-498B-9E5C-C709461F2719}"/>
            </a:ext>
          </a:extLst>
        </xdr:cNvPr>
        <xdr:cNvSpPr/>
      </xdr:nvSpPr>
      <xdr:spPr>
        <a:xfrm>
          <a:off x="15430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160020</xdr:rowOff>
    </xdr:from>
    <xdr:to>
      <xdr:col>85</xdr:col>
      <xdr:colOff>127000</xdr:colOff>
      <xdr:row>58</xdr:row>
      <xdr:rowOff>41910</xdr:rowOff>
    </xdr:to>
    <xdr:cxnSp macro="">
      <xdr:nvCxnSpPr>
        <xdr:cNvPr id="649" name="直線コネクタ 648">
          <a:extLst>
            <a:ext uri="{FF2B5EF4-FFF2-40B4-BE49-F238E27FC236}">
              <a16:creationId xmlns:a16="http://schemas.microsoft.com/office/drawing/2014/main" id="{7C8274E6-E397-444D-A577-4D3DE235C625}"/>
            </a:ext>
          </a:extLst>
        </xdr:cNvPr>
        <xdr:cNvCxnSpPr/>
      </xdr:nvCxnSpPr>
      <xdr:spPr>
        <a:xfrm>
          <a:off x="15481300" y="993267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55880</xdr:rowOff>
    </xdr:from>
    <xdr:to>
      <xdr:col>76</xdr:col>
      <xdr:colOff>165100</xdr:colOff>
      <xdr:row>57</xdr:row>
      <xdr:rowOff>157480</xdr:rowOff>
    </xdr:to>
    <xdr:sp macro="" textlink="">
      <xdr:nvSpPr>
        <xdr:cNvPr id="650" name="楕円 649">
          <a:extLst>
            <a:ext uri="{FF2B5EF4-FFF2-40B4-BE49-F238E27FC236}">
              <a16:creationId xmlns:a16="http://schemas.microsoft.com/office/drawing/2014/main" id="{23A5E68F-794A-40ED-9643-A100F09B6EE7}"/>
            </a:ext>
          </a:extLst>
        </xdr:cNvPr>
        <xdr:cNvSpPr/>
      </xdr:nvSpPr>
      <xdr:spPr>
        <a:xfrm>
          <a:off x="14541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106680</xdr:rowOff>
    </xdr:from>
    <xdr:to>
      <xdr:col>81</xdr:col>
      <xdr:colOff>50800</xdr:colOff>
      <xdr:row>57</xdr:row>
      <xdr:rowOff>160020</xdr:rowOff>
    </xdr:to>
    <xdr:cxnSp macro="">
      <xdr:nvCxnSpPr>
        <xdr:cNvPr id="651" name="直線コネクタ 650">
          <a:extLst>
            <a:ext uri="{FF2B5EF4-FFF2-40B4-BE49-F238E27FC236}">
              <a16:creationId xmlns:a16="http://schemas.microsoft.com/office/drawing/2014/main" id="{A6F45687-E1F2-452B-8178-705938615627}"/>
            </a:ext>
          </a:extLst>
        </xdr:cNvPr>
        <xdr:cNvCxnSpPr/>
      </xdr:nvCxnSpPr>
      <xdr:spPr>
        <a:xfrm>
          <a:off x="14592300" y="98793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46355</xdr:rowOff>
    </xdr:from>
    <xdr:to>
      <xdr:col>72</xdr:col>
      <xdr:colOff>38100</xdr:colOff>
      <xdr:row>58</xdr:row>
      <xdr:rowOff>147955</xdr:rowOff>
    </xdr:to>
    <xdr:sp macro="" textlink="">
      <xdr:nvSpPr>
        <xdr:cNvPr id="652" name="楕円 651">
          <a:extLst>
            <a:ext uri="{FF2B5EF4-FFF2-40B4-BE49-F238E27FC236}">
              <a16:creationId xmlns:a16="http://schemas.microsoft.com/office/drawing/2014/main" id="{ED70677C-54ED-43BA-9098-55F4D10B7E91}"/>
            </a:ext>
          </a:extLst>
        </xdr:cNvPr>
        <xdr:cNvSpPr/>
      </xdr:nvSpPr>
      <xdr:spPr>
        <a:xfrm>
          <a:off x="13652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106680</xdr:rowOff>
    </xdr:from>
    <xdr:to>
      <xdr:col>76</xdr:col>
      <xdr:colOff>114300</xdr:colOff>
      <xdr:row>58</xdr:row>
      <xdr:rowOff>97155</xdr:rowOff>
    </xdr:to>
    <xdr:cxnSp macro="">
      <xdr:nvCxnSpPr>
        <xdr:cNvPr id="653" name="直線コネクタ 652">
          <a:extLst>
            <a:ext uri="{FF2B5EF4-FFF2-40B4-BE49-F238E27FC236}">
              <a16:creationId xmlns:a16="http://schemas.microsoft.com/office/drawing/2014/main" id="{2274DE4E-4BC2-49FA-B8FB-2A00CE2C17FF}"/>
            </a:ext>
          </a:extLst>
        </xdr:cNvPr>
        <xdr:cNvCxnSpPr/>
      </xdr:nvCxnSpPr>
      <xdr:spPr>
        <a:xfrm flipV="1">
          <a:off x="13703300" y="987933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57785</xdr:rowOff>
    </xdr:from>
    <xdr:to>
      <xdr:col>67</xdr:col>
      <xdr:colOff>101600</xdr:colOff>
      <xdr:row>58</xdr:row>
      <xdr:rowOff>159385</xdr:rowOff>
    </xdr:to>
    <xdr:sp macro="" textlink="">
      <xdr:nvSpPr>
        <xdr:cNvPr id="654" name="楕円 653">
          <a:extLst>
            <a:ext uri="{FF2B5EF4-FFF2-40B4-BE49-F238E27FC236}">
              <a16:creationId xmlns:a16="http://schemas.microsoft.com/office/drawing/2014/main" id="{E5CE7D3D-266E-46DE-8EA4-AC677E0597DD}"/>
            </a:ext>
          </a:extLst>
        </xdr:cNvPr>
        <xdr:cNvSpPr/>
      </xdr:nvSpPr>
      <xdr:spPr>
        <a:xfrm>
          <a:off x="12763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97155</xdr:rowOff>
    </xdr:from>
    <xdr:to>
      <xdr:col>71</xdr:col>
      <xdr:colOff>177800</xdr:colOff>
      <xdr:row>58</xdr:row>
      <xdr:rowOff>108585</xdr:rowOff>
    </xdr:to>
    <xdr:cxnSp macro="">
      <xdr:nvCxnSpPr>
        <xdr:cNvPr id="655" name="直線コネクタ 654">
          <a:extLst>
            <a:ext uri="{FF2B5EF4-FFF2-40B4-BE49-F238E27FC236}">
              <a16:creationId xmlns:a16="http://schemas.microsoft.com/office/drawing/2014/main" id="{C09B688B-7052-446C-A41F-9DBD4D304145}"/>
            </a:ext>
          </a:extLst>
        </xdr:cNvPr>
        <xdr:cNvCxnSpPr/>
      </xdr:nvCxnSpPr>
      <xdr:spPr>
        <a:xfrm flipV="1">
          <a:off x="12814300" y="100412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81932</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E708BA61-FDF2-4208-8954-15CF084BCB7F}"/>
            </a:ext>
          </a:extLst>
        </xdr:cNvPr>
        <xdr:cNvSpPr txBox="1"/>
      </xdr:nvSpPr>
      <xdr:spPr>
        <a:xfrm>
          <a:off x="152660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43832</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1C7D9B31-45C0-40BF-B667-B205A47591D6}"/>
            </a:ext>
          </a:extLst>
        </xdr:cNvPr>
        <xdr:cNvSpPr txBox="1"/>
      </xdr:nvSpPr>
      <xdr:spPr>
        <a:xfrm>
          <a:off x="14389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43832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684ACDE0-F02C-4506-A916-3AE528D81DE2}"/>
            </a:ext>
          </a:extLst>
        </xdr:cNvPr>
        <xdr:cNvSpPr txBox="1"/>
      </xdr:nvSpPr>
      <xdr:spPr>
        <a:xfrm>
          <a:off x="13500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150512</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1B7FC865-92EC-463E-B0E9-98A63AEC68AD}"/>
            </a:ext>
          </a:extLst>
        </xdr:cNvPr>
        <xdr:cNvSpPr txBox="1"/>
      </xdr:nvSpPr>
      <xdr:spPr>
        <a:xfrm>
          <a:off x="12611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55897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12498240-5F4C-4BC7-A8BA-593C28D37B72}"/>
            </a:ext>
          </a:extLst>
        </xdr:cNvPr>
        <xdr:cNvSpPr txBox="1"/>
      </xdr:nvSpPr>
      <xdr:spPr>
        <a:xfrm>
          <a:off x="152660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2557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EB5421C5-1B27-4100-B277-CEAE28FDB162}"/>
            </a:ext>
          </a:extLst>
        </xdr:cNvPr>
        <xdr:cNvSpPr txBox="1"/>
      </xdr:nvSpPr>
      <xdr:spPr>
        <a:xfrm>
          <a:off x="143897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164482</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2B8D4159-488D-4A0D-A291-E9CD234CDAE7}"/>
            </a:ext>
          </a:extLst>
        </xdr:cNvPr>
        <xdr:cNvSpPr txBox="1"/>
      </xdr:nvSpPr>
      <xdr:spPr>
        <a:xfrm>
          <a:off x="13500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4462</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16C2C4CD-49AA-4F4D-96E2-7AD66CB375B2}"/>
            </a:ext>
          </a:extLst>
        </xdr:cNvPr>
        <xdr:cNvSpPr txBox="1"/>
      </xdr:nvSpPr>
      <xdr:spPr>
        <a:xfrm>
          <a:off x="12611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C96D2385-153B-41D9-AD48-4D6B61AC70C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0C55057F-9EAC-40C5-9892-22C5A28D0AC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232B4E87-798F-4969-8F18-4968189F4E3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ADE15A31-EAF1-4828-917F-9670FEF5909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9D42EF81-A87C-4B8D-A032-5F58DD4E82E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9C53BA00-31A8-4F40-83BD-896703DE3D5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50000B88-F978-422A-A623-4C8D49E79D8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1C704381-46C6-4391-9940-5AD198B7B07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D054831B-75B4-4804-9D14-15912F6102D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5792E95A-D08F-40F3-BFB1-0112DD0241F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4" name="直線コネクタ 673">
          <a:extLst>
            <a:ext uri="{FF2B5EF4-FFF2-40B4-BE49-F238E27FC236}">
              <a16:creationId xmlns:a16="http://schemas.microsoft.com/office/drawing/2014/main" id="{0EB36375-7B1B-40FB-A884-01F2CDEC35B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5" name="テキスト ボックス 674">
          <a:extLst>
            <a:ext uri="{FF2B5EF4-FFF2-40B4-BE49-F238E27FC236}">
              <a16:creationId xmlns:a16="http://schemas.microsoft.com/office/drawing/2014/main" id="{7F6BE688-EDEE-4A63-8090-4D8B5E5048C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6" name="直線コネクタ 675">
          <a:extLst>
            <a:ext uri="{FF2B5EF4-FFF2-40B4-BE49-F238E27FC236}">
              <a16:creationId xmlns:a16="http://schemas.microsoft.com/office/drawing/2014/main" id="{CD598447-81E4-4561-8ED5-568605553D3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7" name="テキスト ボックス 676">
          <a:extLst>
            <a:ext uri="{FF2B5EF4-FFF2-40B4-BE49-F238E27FC236}">
              <a16:creationId xmlns:a16="http://schemas.microsoft.com/office/drawing/2014/main" id="{A423A816-244A-4F36-9B97-4775A8A9323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8" name="直線コネクタ 677">
          <a:extLst>
            <a:ext uri="{FF2B5EF4-FFF2-40B4-BE49-F238E27FC236}">
              <a16:creationId xmlns:a16="http://schemas.microsoft.com/office/drawing/2014/main" id="{4089A149-FDB2-49F4-A684-C6EF7D021E3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9" name="テキスト ボックス 678">
          <a:extLst>
            <a:ext uri="{FF2B5EF4-FFF2-40B4-BE49-F238E27FC236}">
              <a16:creationId xmlns:a16="http://schemas.microsoft.com/office/drawing/2014/main" id="{0C81B456-08E8-42B9-B7F2-D4390C58AC2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0" name="直線コネクタ 679">
          <a:extLst>
            <a:ext uri="{FF2B5EF4-FFF2-40B4-BE49-F238E27FC236}">
              <a16:creationId xmlns:a16="http://schemas.microsoft.com/office/drawing/2014/main" id="{27FACE1E-CAD3-4A5C-A589-24A91A92ABC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1" name="テキスト ボックス 680">
          <a:extLst>
            <a:ext uri="{FF2B5EF4-FFF2-40B4-BE49-F238E27FC236}">
              <a16:creationId xmlns:a16="http://schemas.microsoft.com/office/drawing/2014/main" id="{E36C13AD-A95B-4089-BD39-243DE34A7D4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a16="http://schemas.microsoft.com/office/drawing/2014/main" id="{56D0F62F-5ABF-43DB-B276-C6A385E397F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a:extLst>
            <a:ext uri="{FF2B5EF4-FFF2-40B4-BE49-F238E27FC236}">
              <a16:creationId xmlns:a16="http://schemas.microsoft.com/office/drawing/2014/main" id="{669D7E92-DB23-426F-8774-5B7C9648587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a:extLst>
            <a:ext uri="{FF2B5EF4-FFF2-40B4-BE49-F238E27FC236}">
              <a16:creationId xmlns:a16="http://schemas.microsoft.com/office/drawing/2014/main" id="{29F1EFF0-CB73-409F-AC8A-69F05532BDD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685" name="直線コネクタ 684">
          <a:extLst>
            <a:ext uri="{FF2B5EF4-FFF2-40B4-BE49-F238E27FC236}">
              <a16:creationId xmlns:a16="http://schemas.microsoft.com/office/drawing/2014/main" id="{A472245A-A4D6-4DA6-AA68-F1C6175F4FBB}"/>
            </a:ext>
          </a:extLst>
        </xdr:cNvPr>
        <xdr:cNvCxnSpPr/>
      </xdr:nvCxnSpPr>
      <xdr:spPr>
        <a:xfrm flipV="1">
          <a:off x="22160864" y="963777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686" name="【保健センター・保健所】&#10;一人当たり面積最小値テキスト">
          <a:extLst>
            <a:ext uri="{FF2B5EF4-FFF2-40B4-BE49-F238E27FC236}">
              <a16:creationId xmlns:a16="http://schemas.microsoft.com/office/drawing/2014/main" id="{17CB227B-DDDF-471F-8277-A9E54775D727}"/>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687" name="直線コネクタ 686">
          <a:extLst>
            <a:ext uri="{FF2B5EF4-FFF2-40B4-BE49-F238E27FC236}">
              <a16:creationId xmlns:a16="http://schemas.microsoft.com/office/drawing/2014/main" id="{E6F981C8-AF46-4C64-A0F0-DA69F98A7498}"/>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688" name="【保健センター・保健所】&#10;一人当たり面積最大値テキスト">
          <a:extLst>
            <a:ext uri="{FF2B5EF4-FFF2-40B4-BE49-F238E27FC236}">
              <a16:creationId xmlns:a16="http://schemas.microsoft.com/office/drawing/2014/main" id="{1D1E5F27-3270-4F98-957E-752530A1C460}"/>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689" name="直線コネクタ 688">
          <a:extLst>
            <a:ext uri="{FF2B5EF4-FFF2-40B4-BE49-F238E27FC236}">
              <a16:creationId xmlns:a16="http://schemas.microsoft.com/office/drawing/2014/main" id="{E4A85C72-C820-4125-8DB1-95B894A6005E}"/>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169943</xdr:rowOff>
    </xdr:from>
    <xdr:ext cx="469744" cy="259045"/>
    <xdr:sp macro="" textlink="">
      <xdr:nvSpPr>
        <xdr:cNvPr id="690" name="【保健センター・保健所】&#10;一人当たり面積平均値テキスト">
          <a:extLst>
            <a:ext uri="{FF2B5EF4-FFF2-40B4-BE49-F238E27FC236}">
              <a16:creationId xmlns:a16="http://schemas.microsoft.com/office/drawing/2014/main" id="{52026F8F-8A2E-417C-9C75-F0915B48F44B}"/>
            </a:ext>
          </a:extLst>
        </xdr:cNvPr>
        <xdr:cNvSpPr txBox="1"/>
      </xdr:nvSpPr>
      <xdr:spPr>
        <a:xfrm>
          <a:off x="22199600" y="10456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691" name="フローチャート: 判断 690">
          <a:extLst>
            <a:ext uri="{FF2B5EF4-FFF2-40B4-BE49-F238E27FC236}">
              <a16:creationId xmlns:a16="http://schemas.microsoft.com/office/drawing/2014/main" id="{708AD645-E41A-4105-A03C-64E5BB169179}"/>
            </a:ext>
          </a:extLst>
        </xdr:cNvPr>
        <xdr:cNvSpPr/>
      </xdr:nvSpPr>
      <xdr:spPr>
        <a:xfrm>
          <a:off x="22110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692" name="フローチャート: 判断 691">
          <a:extLst>
            <a:ext uri="{FF2B5EF4-FFF2-40B4-BE49-F238E27FC236}">
              <a16:creationId xmlns:a16="http://schemas.microsoft.com/office/drawing/2014/main" id="{2FD37285-18D8-4EFC-AE5B-AD64F9A04567}"/>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693" name="フローチャート: 判断 692">
          <a:extLst>
            <a:ext uri="{FF2B5EF4-FFF2-40B4-BE49-F238E27FC236}">
              <a16:creationId xmlns:a16="http://schemas.microsoft.com/office/drawing/2014/main" id="{670CCCF1-EFF8-4328-9705-5F793CEB176A}"/>
            </a:ext>
          </a:extLst>
        </xdr:cNvPr>
        <xdr:cNvSpPr/>
      </xdr:nvSpPr>
      <xdr:spPr>
        <a:xfrm>
          <a:off x="20383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694" name="フローチャート: 判断 693">
          <a:extLst>
            <a:ext uri="{FF2B5EF4-FFF2-40B4-BE49-F238E27FC236}">
              <a16:creationId xmlns:a16="http://schemas.microsoft.com/office/drawing/2014/main" id="{98A0E694-7E30-4048-9C5A-09FB439A902E}"/>
            </a:ext>
          </a:extLst>
        </xdr:cNvPr>
        <xdr:cNvSpPr/>
      </xdr:nvSpPr>
      <xdr:spPr>
        <a:xfrm>
          <a:off x="19494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695" name="フローチャート: 判断 694">
          <a:extLst>
            <a:ext uri="{FF2B5EF4-FFF2-40B4-BE49-F238E27FC236}">
              <a16:creationId xmlns:a16="http://schemas.microsoft.com/office/drawing/2014/main" id="{A7C5CCDD-A340-487A-B900-5CC25477D0C4}"/>
            </a:ext>
          </a:extLst>
        </xdr:cNvPr>
        <xdr:cNvSpPr/>
      </xdr:nvSpPr>
      <xdr:spPr>
        <a:xfrm>
          <a:off x="18605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BEDBE5C7-7F17-45DC-A558-EB2A52F62BD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7DFC34A3-56D7-41FD-9C44-5558CE284C1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2F43484B-1247-4E9F-99D2-B540277A8E1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D5B26EDE-4DF1-4FF0-A56D-1805DCFB8AD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D8EC3000-374D-446B-8F0C-A324F34FCE3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106934</xdr:rowOff>
    </xdr:from>
    <xdr:to>
      <xdr:col>116</xdr:col>
      <xdr:colOff>114300</xdr:colOff>
      <xdr:row>61</xdr:row>
      <xdr:rowOff>37084</xdr:rowOff>
    </xdr:to>
    <xdr:sp macro="" textlink="">
      <xdr:nvSpPr>
        <xdr:cNvPr id="701" name="楕円 700">
          <a:extLst>
            <a:ext uri="{FF2B5EF4-FFF2-40B4-BE49-F238E27FC236}">
              <a16:creationId xmlns:a16="http://schemas.microsoft.com/office/drawing/2014/main" id="{CC723C81-F61C-472B-80E2-5AE8FDC10829}"/>
            </a:ext>
          </a:extLst>
        </xdr:cNvPr>
        <xdr:cNvSpPr/>
      </xdr:nvSpPr>
      <xdr:spPr>
        <a:xfrm>
          <a:off x="22110700" y="1039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129811</xdr:rowOff>
    </xdr:from>
    <xdr:ext cx="469744" cy="259045"/>
    <xdr:sp macro="" textlink="">
      <xdr:nvSpPr>
        <xdr:cNvPr id="702" name="【保健センター・保健所】&#10;一人当たり面積該当値テキスト">
          <a:extLst>
            <a:ext uri="{FF2B5EF4-FFF2-40B4-BE49-F238E27FC236}">
              <a16:creationId xmlns:a16="http://schemas.microsoft.com/office/drawing/2014/main" id="{FBE10870-53FE-4A4A-A45D-B43C5EDD598B}"/>
            </a:ext>
          </a:extLst>
        </xdr:cNvPr>
        <xdr:cNvSpPr txBox="1"/>
      </xdr:nvSpPr>
      <xdr:spPr>
        <a:xfrm>
          <a:off x="22199600" y="1024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120650</xdr:rowOff>
    </xdr:from>
    <xdr:to>
      <xdr:col>112</xdr:col>
      <xdr:colOff>38100</xdr:colOff>
      <xdr:row>61</xdr:row>
      <xdr:rowOff>50800</xdr:rowOff>
    </xdr:to>
    <xdr:sp macro="" textlink="">
      <xdr:nvSpPr>
        <xdr:cNvPr id="703" name="楕円 702">
          <a:extLst>
            <a:ext uri="{FF2B5EF4-FFF2-40B4-BE49-F238E27FC236}">
              <a16:creationId xmlns:a16="http://schemas.microsoft.com/office/drawing/2014/main" id="{94870160-44F8-48A8-89E6-0A1B494CADF1}"/>
            </a:ext>
          </a:extLst>
        </xdr:cNvPr>
        <xdr:cNvSpPr/>
      </xdr:nvSpPr>
      <xdr:spPr>
        <a:xfrm>
          <a:off x="21272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157734</xdr:rowOff>
    </xdr:from>
    <xdr:to>
      <xdr:col>116</xdr:col>
      <xdr:colOff>63500</xdr:colOff>
      <xdr:row>61</xdr:row>
      <xdr:rowOff>0</xdr:rowOff>
    </xdr:to>
    <xdr:cxnSp macro="">
      <xdr:nvCxnSpPr>
        <xdr:cNvPr id="704" name="直線コネクタ 703">
          <a:extLst>
            <a:ext uri="{FF2B5EF4-FFF2-40B4-BE49-F238E27FC236}">
              <a16:creationId xmlns:a16="http://schemas.microsoft.com/office/drawing/2014/main" id="{DD58B060-0CE3-4890-8326-19FEC6897430}"/>
            </a:ext>
          </a:extLst>
        </xdr:cNvPr>
        <xdr:cNvCxnSpPr/>
      </xdr:nvCxnSpPr>
      <xdr:spPr>
        <a:xfrm flipV="1">
          <a:off x="21323300" y="1044473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132080</xdr:rowOff>
    </xdr:from>
    <xdr:to>
      <xdr:col>107</xdr:col>
      <xdr:colOff>101600</xdr:colOff>
      <xdr:row>61</xdr:row>
      <xdr:rowOff>62230</xdr:rowOff>
    </xdr:to>
    <xdr:sp macro="" textlink="">
      <xdr:nvSpPr>
        <xdr:cNvPr id="705" name="楕円 704">
          <a:extLst>
            <a:ext uri="{FF2B5EF4-FFF2-40B4-BE49-F238E27FC236}">
              <a16:creationId xmlns:a16="http://schemas.microsoft.com/office/drawing/2014/main" id="{57DAA754-3D56-4CE6-9FAD-24148EB3A955}"/>
            </a:ext>
          </a:extLst>
        </xdr:cNvPr>
        <xdr:cNvSpPr/>
      </xdr:nvSpPr>
      <xdr:spPr>
        <a:xfrm>
          <a:off x="20383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0</xdr:rowOff>
    </xdr:from>
    <xdr:to>
      <xdr:col>111</xdr:col>
      <xdr:colOff>177800</xdr:colOff>
      <xdr:row>61</xdr:row>
      <xdr:rowOff>11430</xdr:rowOff>
    </xdr:to>
    <xdr:cxnSp macro="">
      <xdr:nvCxnSpPr>
        <xdr:cNvPr id="706" name="直線コネクタ 705">
          <a:extLst>
            <a:ext uri="{FF2B5EF4-FFF2-40B4-BE49-F238E27FC236}">
              <a16:creationId xmlns:a16="http://schemas.microsoft.com/office/drawing/2014/main" id="{55DB0647-0B10-40CF-B083-77DBD1503FED}"/>
            </a:ext>
          </a:extLst>
        </xdr:cNvPr>
        <xdr:cNvCxnSpPr/>
      </xdr:nvCxnSpPr>
      <xdr:spPr>
        <a:xfrm flipV="1">
          <a:off x="20434300" y="104584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143510</xdr:rowOff>
    </xdr:from>
    <xdr:to>
      <xdr:col>102</xdr:col>
      <xdr:colOff>165100</xdr:colOff>
      <xdr:row>61</xdr:row>
      <xdr:rowOff>73660</xdr:rowOff>
    </xdr:to>
    <xdr:sp macro="" textlink="">
      <xdr:nvSpPr>
        <xdr:cNvPr id="707" name="楕円 706">
          <a:extLst>
            <a:ext uri="{FF2B5EF4-FFF2-40B4-BE49-F238E27FC236}">
              <a16:creationId xmlns:a16="http://schemas.microsoft.com/office/drawing/2014/main" id="{2AAF24F7-2AA4-47D6-886A-5364500B1EF1}"/>
            </a:ext>
          </a:extLst>
        </xdr:cNvPr>
        <xdr:cNvSpPr/>
      </xdr:nvSpPr>
      <xdr:spPr>
        <a:xfrm>
          <a:off x="19494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11430</xdr:rowOff>
    </xdr:from>
    <xdr:to>
      <xdr:col>107</xdr:col>
      <xdr:colOff>50800</xdr:colOff>
      <xdr:row>61</xdr:row>
      <xdr:rowOff>22860</xdr:rowOff>
    </xdr:to>
    <xdr:cxnSp macro="">
      <xdr:nvCxnSpPr>
        <xdr:cNvPr id="708" name="直線コネクタ 707">
          <a:extLst>
            <a:ext uri="{FF2B5EF4-FFF2-40B4-BE49-F238E27FC236}">
              <a16:creationId xmlns:a16="http://schemas.microsoft.com/office/drawing/2014/main" id="{9E2D0738-81CF-4004-A815-630E5FF6DB70}"/>
            </a:ext>
          </a:extLst>
        </xdr:cNvPr>
        <xdr:cNvCxnSpPr/>
      </xdr:nvCxnSpPr>
      <xdr:spPr>
        <a:xfrm flipV="1">
          <a:off x="19545300" y="104698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154940</xdr:rowOff>
    </xdr:from>
    <xdr:to>
      <xdr:col>98</xdr:col>
      <xdr:colOff>38100</xdr:colOff>
      <xdr:row>61</xdr:row>
      <xdr:rowOff>85090</xdr:rowOff>
    </xdr:to>
    <xdr:sp macro="" textlink="">
      <xdr:nvSpPr>
        <xdr:cNvPr id="709" name="楕円 708">
          <a:extLst>
            <a:ext uri="{FF2B5EF4-FFF2-40B4-BE49-F238E27FC236}">
              <a16:creationId xmlns:a16="http://schemas.microsoft.com/office/drawing/2014/main" id="{5E0A0CED-3BFF-4D36-BC00-999E17690794}"/>
            </a:ext>
          </a:extLst>
        </xdr:cNvPr>
        <xdr:cNvSpPr/>
      </xdr:nvSpPr>
      <xdr:spPr>
        <a:xfrm>
          <a:off x="18605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22860</xdr:rowOff>
    </xdr:from>
    <xdr:to>
      <xdr:col>102</xdr:col>
      <xdr:colOff>114300</xdr:colOff>
      <xdr:row>61</xdr:row>
      <xdr:rowOff>34290</xdr:rowOff>
    </xdr:to>
    <xdr:cxnSp macro="">
      <xdr:nvCxnSpPr>
        <xdr:cNvPr id="710" name="直線コネクタ 709">
          <a:extLst>
            <a:ext uri="{FF2B5EF4-FFF2-40B4-BE49-F238E27FC236}">
              <a16:creationId xmlns:a16="http://schemas.microsoft.com/office/drawing/2014/main" id="{E8214017-3B14-487A-B6F8-33F797EAF819}"/>
            </a:ext>
          </a:extLst>
        </xdr:cNvPr>
        <xdr:cNvCxnSpPr/>
      </xdr:nvCxnSpPr>
      <xdr:spPr>
        <a:xfrm flipV="1">
          <a:off x="18656300" y="104813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133367</xdr:rowOff>
    </xdr:from>
    <xdr:ext cx="469744" cy="259045"/>
    <xdr:sp macro="" textlink="">
      <xdr:nvSpPr>
        <xdr:cNvPr id="711" name="n_1aveValue【保健センター・保健所】&#10;一人当たり面積">
          <a:extLst>
            <a:ext uri="{FF2B5EF4-FFF2-40B4-BE49-F238E27FC236}">
              <a16:creationId xmlns:a16="http://schemas.microsoft.com/office/drawing/2014/main" id="{8957661E-D1B8-4EF1-A04B-FC4BBBF34867}"/>
            </a:ext>
          </a:extLst>
        </xdr:cNvPr>
        <xdr:cNvSpPr txBox="1"/>
      </xdr:nvSpPr>
      <xdr:spPr>
        <a:xfrm>
          <a:off x="210757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160799</xdr:rowOff>
    </xdr:from>
    <xdr:ext cx="469744" cy="259045"/>
    <xdr:sp macro="" textlink="">
      <xdr:nvSpPr>
        <xdr:cNvPr id="712" name="n_2aveValue【保健センター・保健所】&#10;一人当たり面積">
          <a:extLst>
            <a:ext uri="{FF2B5EF4-FFF2-40B4-BE49-F238E27FC236}">
              <a16:creationId xmlns:a16="http://schemas.microsoft.com/office/drawing/2014/main" id="{BBD5C40A-56ED-4D94-9FC2-BA76D5C168D5}"/>
            </a:ext>
          </a:extLst>
        </xdr:cNvPr>
        <xdr:cNvSpPr txBox="1"/>
      </xdr:nvSpPr>
      <xdr:spPr>
        <a:xfrm>
          <a:off x="2019942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9923</xdr:rowOff>
    </xdr:from>
    <xdr:ext cx="469744" cy="259045"/>
    <xdr:sp macro="" textlink="">
      <xdr:nvSpPr>
        <xdr:cNvPr id="713" name="n_3aveValue【保健センター・保健所】&#10;一人当たり面積">
          <a:extLst>
            <a:ext uri="{FF2B5EF4-FFF2-40B4-BE49-F238E27FC236}">
              <a16:creationId xmlns:a16="http://schemas.microsoft.com/office/drawing/2014/main" id="{1CC581BE-729E-4826-8400-F6E28853DEDE}"/>
            </a:ext>
          </a:extLst>
        </xdr:cNvPr>
        <xdr:cNvSpPr txBox="1"/>
      </xdr:nvSpPr>
      <xdr:spPr>
        <a:xfrm>
          <a:off x="193104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112793</xdr:rowOff>
    </xdr:from>
    <xdr:ext cx="469744" cy="259045"/>
    <xdr:sp macro="" textlink="">
      <xdr:nvSpPr>
        <xdr:cNvPr id="714" name="n_4aveValue【保健センター・保健所】&#10;一人当たり面積">
          <a:extLst>
            <a:ext uri="{FF2B5EF4-FFF2-40B4-BE49-F238E27FC236}">
              <a16:creationId xmlns:a16="http://schemas.microsoft.com/office/drawing/2014/main" id="{70408AFC-1F98-47AF-9C4E-64AFD6F38156}"/>
            </a:ext>
          </a:extLst>
        </xdr:cNvPr>
        <xdr:cNvSpPr txBox="1"/>
      </xdr:nvSpPr>
      <xdr:spPr>
        <a:xfrm>
          <a:off x="18421427"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67327</xdr:rowOff>
    </xdr:from>
    <xdr:ext cx="469744" cy="259045"/>
    <xdr:sp macro="" textlink="">
      <xdr:nvSpPr>
        <xdr:cNvPr id="715" name="n_1mainValue【保健センター・保健所】&#10;一人当たり面積">
          <a:extLst>
            <a:ext uri="{FF2B5EF4-FFF2-40B4-BE49-F238E27FC236}">
              <a16:creationId xmlns:a16="http://schemas.microsoft.com/office/drawing/2014/main" id="{581FE9F9-EC06-4DD6-9B6C-E1FF024BF741}"/>
            </a:ext>
          </a:extLst>
        </xdr:cNvPr>
        <xdr:cNvSpPr txBox="1"/>
      </xdr:nvSpPr>
      <xdr:spPr>
        <a:xfrm>
          <a:off x="210757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78757</xdr:rowOff>
    </xdr:from>
    <xdr:ext cx="469744" cy="259045"/>
    <xdr:sp macro="" textlink="">
      <xdr:nvSpPr>
        <xdr:cNvPr id="716" name="n_2mainValue【保健センター・保健所】&#10;一人当たり面積">
          <a:extLst>
            <a:ext uri="{FF2B5EF4-FFF2-40B4-BE49-F238E27FC236}">
              <a16:creationId xmlns:a16="http://schemas.microsoft.com/office/drawing/2014/main" id="{C65DD1C4-51E1-4013-983A-4D69CBCD3B6E}"/>
            </a:ext>
          </a:extLst>
        </xdr:cNvPr>
        <xdr:cNvSpPr txBox="1"/>
      </xdr:nvSpPr>
      <xdr:spPr>
        <a:xfrm>
          <a:off x="201994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90187</xdr:rowOff>
    </xdr:from>
    <xdr:ext cx="469744" cy="259045"/>
    <xdr:sp macro="" textlink="">
      <xdr:nvSpPr>
        <xdr:cNvPr id="717" name="n_3mainValue【保健センター・保健所】&#10;一人当たり面積">
          <a:extLst>
            <a:ext uri="{FF2B5EF4-FFF2-40B4-BE49-F238E27FC236}">
              <a16:creationId xmlns:a16="http://schemas.microsoft.com/office/drawing/2014/main" id="{9E18F629-BB48-45D5-8EA3-5C6D16DD6F9A}"/>
            </a:ext>
          </a:extLst>
        </xdr:cNvPr>
        <xdr:cNvSpPr txBox="1"/>
      </xdr:nvSpPr>
      <xdr:spPr>
        <a:xfrm>
          <a:off x="193104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101617</xdr:rowOff>
    </xdr:from>
    <xdr:ext cx="469744" cy="259045"/>
    <xdr:sp macro="" textlink="">
      <xdr:nvSpPr>
        <xdr:cNvPr id="718" name="n_4mainValue【保健センター・保健所】&#10;一人当たり面積">
          <a:extLst>
            <a:ext uri="{FF2B5EF4-FFF2-40B4-BE49-F238E27FC236}">
              <a16:creationId xmlns:a16="http://schemas.microsoft.com/office/drawing/2014/main" id="{C0282F58-1377-4F91-925B-5CEF3289D59D}"/>
            </a:ext>
          </a:extLst>
        </xdr:cNvPr>
        <xdr:cNvSpPr txBox="1"/>
      </xdr:nvSpPr>
      <xdr:spPr>
        <a:xfrm>
          <a:off x="18421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a16="http://schemas.microsoft.com/office/drawing/2014/main" id="{087A40DC-1EDC-480A-B4CD-5A840084603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a:extLst>
            <a:ext uri="{FF2B5EF4-FFF2-40B4-BE49-F238E27FC236}">
              <a16:creationId xmlns:a16="http://schemas.microsoft.com/office/drawing/2014/main" id="{2729706F-B619-4B03-A8CB-979BBF06ADA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a:extLst>
            <a:ext uri="{FF2B5EF4-FFF2-40B4-BE49-F238E27FC236}">
              <a16:creationId xmlns:a16="http://schemas.microsoft.com/office/drawing/2014/main" id="{0A31F656-75E1-40BD-86F1-DC6CA96F377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a:extLst>
            <a:ext uri="{FF2B5EF4-FFF2-40B4-BE49-F238E27FC236}">
              <a16:creationId xmlns:a16="http://schemas.microsoft.com/office/drawing/2014/main" id="{BD526C7F-9DF3-41B6-8819-7290541606B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a:extLst>
            <a:ext uri="{FF2B5EF4-FFF2-40B4-BE49-F238E27FC236}">
              <a16:creationId xmlns:a16="http://schemas.microsoft.com/office/drawing/2014/main" id="{D8BAF898-18F2-45A3-B10F-F2F3ABC6BF1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a:extLst>
            <a:ext uri="{FF2B5EF4-FFF2-40B4-BE49-F238E27FC236}">
              <a16:creationId xmlns:a16="http://schemas.microsoft.com/office/drawing/2014/main" id="{9A41F321-34EC-48F0-82A8-B77C95BBB3A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a:extLst>
            <a:ext uri="{FF2B5EF4-FFF2-40B4-BE49-F238E27FC236}">
              <a16:creationId xmlns:a16="http://schemas.microsoft.com/office/drawing/2014/main" id="{1C2B57BF-6A94-4924-B12F-0B3BE5EE0C3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a:extLst>
            <a:ext uri="{FF2B5EF4-FFF2-40B4-BE49-F238E27FC236}">
              <a16:creationId xmlns:a16="http://schemas.microsoft.com/office/drawing/2014/main" id="{BE0F708D-9151-4314-9E69-AA688615D79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a:extLst>
            <a:ext uri="{FF2B5EF4-FFF2-40B4-BE49-F238E27FC236}">
              <a16:creationId xmlns:a16="http://schemas.microsoft.com/office/drawing/2014/main" id="{6618FB70-0FFA-4804-8AA5-87694EBAD6F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a:extLst>
            <a:ext uri="{FF2B5EF4-FFF2-40B4-BE49-F238E27FC236}">
              <a16:creationId xmlns:a16="http://schemas.microsoft.com/office/drawing/2014/main" id="{AA347FB0-0D8D-45CF-8D12-F213FEF64B9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a:extLst>
            <a:ext uri="{FF2B5EF4-FFF2-40B4-BE49-F238E27FC236}">
              <a16:creationId xmlns:a16="http://schemas.microsoft.com/office/drawing/2014/main" id="{F8B91BE7-D54B-47F0-A524-928A461DAED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0" name="直線コネクタ 729">
          <a:extLst>
            <a:ext uri="{FF2B5EF4-FFF2-40B4-BE49-F238E27FC236}">
              <a16:creationId xmlns:a16="http://schemas.microsoft.com/office/drawing/2014/main" id="{39C01827-BD70-436F-BB09-687A07C5BE3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1" name="テキスト ボックス 730">
          <a:extLst>
            <a:ext uri="{FF2B5EF4-FFF2-40B4-BE49-F238E27FC236}">
              <a16:creationId xmlns:a16="http://schemas.microsoft.com/office/drawing/2014/main" id="{8D337549-F93E-4C86-8888-DEED21EAE60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2" name="直線コネクタ 731">
          <a:extLst>
            <a:ext uri="{FF2B5EF4-FFF2-40B4-BE49-F238E27FC236}">
              <a16:creationId xmlns:a16="http://schemas.microsoft.com/office/drawing/2014/main" id="{1DB5C9B8-1A22-495C-B805-888CD4B1894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3" name="テキスト ボックス 732">
          <a:extLst>
            <a:ext uri="{FF2B5EF4-FFF2-40B4-BE49-F238E27FC236}">
              <a16:creationId xmlns:a16="http://schemas.microsoft.com/office/drawing/2014/main" id="{71DD55EE-E77F-4BC2-9D90-8BABB13D8C7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4" name="直線コネクタ 733">
          <a:extLst>
            <a:ext uri="{FF2B5EF4-FFF2-40B4-BE49-F238E27FC236}">
              <a16:creationId xmlns:a16="http://schemas.microsoft.com/office/drawing/2014/main" id="{0B3C82C2-9A5F-4A26-AF5F-58812E61549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5" name="テキスト ボックス 734">
          <a:extLst>
            <a:ext uri="{FF2B5EF4-FFF2-40B4-BE49-F238E27FC236}">
              <a16:creationId xmlns:a16="http://schemas.microsoft.com/office/drawing/2014/main" id="{F027F457-7D43-477B-B0F4-F3FCED884F6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6" name="直線コネクタ 735">
          <a:extLst>
            <a:ext uri="{FF2B5EF4-FFF2-40B4-BE49-F238E27FC236}">
              <a16:creationId xmlns:a16="http://schemas.microsoft.com/office/drawing/2014/main" id="{BB5DAF8A-9538-46B8-8EC0-DE3BAAEB1BD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7" name="テキスト ボックス 736">
          <a:extLst>
            <a:ext uri="{FF2B5EF4-FFF2-40B4-BE49-F238E27FC236}">
              <a16:creationId xmlns:a16="http://schemas.microsoft.com/office/drawing/2014/main" id="{F32C275B-2B46-4536-B0DB-A243EB87B22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8" name="直線コネクタ 737">
          <a:extLst>
            <a:ext uri="{FF2B5EF4-FFF2-40B4-BE49-F238E27FC236}">
              <a16:creationId xmlns:a16="http://schemas.microsoft.com/office/drawing/2014/main" id="{08F6F5B1-1377-432B-A0A0-8CEC3ACA2AC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9" name="テキスト ボックス 738">
          <a:extLst>
            <a:ext uri="{FF2B5EF4-FFF2-40B4-BE49-F238E27FC236}">
              <a16:creationId xmlns:a16="http://schemas.microsoft.com/office/drawing/2014/main" id="{72E43229-5A69-4640-AB50-EA39A8B9D74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0" name="直線コネクタ 739">
          <a:extLst>
            <a:ext uri="{FF2B5EF4-FFF2-40B4-BE49-F238E27FC236}">
              <a16:creationId xmlns:a16="http://schemas.microsoft.com/office/drawing/2014/main" id="{FF0710C3-3510-47FC-8DAD-B510A468E3B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1" name="テキスト ボックス 740">
          <a:extLst>
            <a:ext uri="{FF2B5EF4-FFF2-40B4-BE49-F238E27FC236}">
              <a16:creationId xmlns:a16="http://schemas.microsoft.com/office/drawing/2014/main" id="{DBD2CACF-355B-45DD-B748-1F4DFE7C118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BAB1F652-1631-4BB9-9166-D6D63FF3271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a:extLst>
            <a:ext uri="{FF2B5EF4-FFF2-40B4-BE49-F238E27FC236}">
              <a16:creationId xmlns:a16="http://schemas.microsoft.com/office/drawing/2014/main" id="{F85181C0-49E4-441A-B9F9-CC6D9DE311B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744" name="直線コネクタ 743">
          <a:extLst>
            <a:ext uri="{FF2B5EF4-FFF2-40B4-BE49-F238E27FC236}">
              <a16:creationId xmlns:a16="http://schemas.microsoft.com/office/drawing/2014/main" id="{5B52E851-A328-4D1E-9E11-300393989426}"/>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5" name="【消防施設】&#10;有形固定資産減価償却率最小値テキスト">
          <a:extLst>
            <a:ext uri="{FF2B5EF4-FFF2-40B4-BE49-F238E27FC236}">
              <a16:creationId xmlns:a16="http://schemas.microsoft.com/office/drawing/2014/main" id="{357C1C67-5E85-4E19-A672-9FA9A3439A5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6" name="直線コネクタ 745">
          <a:extLst>
            <a:ext uri="{FF2B5EF4-FFF2-40B4-BE49-F238E27FC236}">
              <a16:creationId xmlns:a16="http://schemas.microsoft.com/office/drawing/2014/main" id="{A1E77031-8848-4198-AA85-186407D9C2E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747" name="【消防施設】&#10;有形固定資産減価償却率最大値テキスト">
          <a:extLst>
            <a:ext uri="{FF2B5EF4-FFF2-40B4-BE49-F238E27FC236}">
              <a16:creationId xmlns:a16="http://schemas.microsoft.com/office/drawing/2014/main" id="{BB455145-8B4E-4008-81BD-F9483F02641A}"/>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748" name="直線コネクタ 747">
          <a:extLst>
            <a:ext uri="{FF2B5EF4-FFF2-40B4-BE49-F238E27FC236}">
              <a16:creationId xmlns:a16="http://schemas.microsoft.com/office/drawing/2014/main" id="{FE5486E8-3AC3-4DF5-A207-143BC81528D5}"/>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749" name="【消防施設】&#10;有形固定資産減価償却率平均値テキスト">
          <a:extLst>
            <a:ext uri="{FF2B5EF4-FFF2-40B4-BE49-F238E27FC236}">
              <a16:creationId xmlns:a16="http://schemas.microsoft.com/office/drawing/2014/main" id="{27E08964-A3FD-492F-92E6-D14A6CDC99AD}"/>
            </a:ext>
          </a:extLst>
        </xdr:cNvPr>
        <xdr:cNvSpPr txBox="1"/>
      </xdr:nvSpPr>
      <xdr:spPr>
        <a:xfrm>
          <a:off x="163576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750" name="フローチャート: 判断 749">
          <a:extLst>
            <a:ext uri="{FF2B5EF4-FFF2-40B4-BE49-F238E27FC236}">
              <a16:creationId xmlns:a16="http://schemas.microsoft.com/office/drawing/2014/main" id="{24DE6D58-CA63-48F2-A4D0-FD631826B2A3}"/>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751" name="フローチャート: 判断 750">
          <a:extLst>
            <a:ext uri="{FF2B5EF4-FFF2-40B4-BE49-F238E27FC236}">
              <a16:creationId xmlns:a16="http://schemas.microsoft.com/office/drawing/2014/main" id="{77B5FE85-3227-4E8D-BB0C-8500409F6D70}"/>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752" name="フローチャート: 判断 751">
          <a:extLst>
            <a:ext uri="{FF2B5EF4-FFF2-40B4-BE49-F238E27FC236}">
              <a16:creationId xmlns:a16="http://schemas.microsoft.com/office/drawing/2014/main" id="{31E18437-29E1-4F56-B463-7BE986D593BE}"/>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753" name="フローチャート: 判断 752">
          <a:extLst>
            <a:ext uri="{FF2B5EF4-FFF2-40B4-BE49-F238E27FC236}">
              <a16:creationId xmlns:a16="http://schemas.microsoft.com/office/drawing/2014/main" id="{8386C966-403A-4423-8087-2BCE713CC692}"/>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754" name="フローチャート: 判断 753">
          <a:extLst>
            <a:ext uri="{FF2B5EF4-FFF2-40B4-BE49-F238E27FC236}">
              <a16:creationId xmlns:a16="http://schemas.microsoft.com/office/drawing/2014/main" id="{405E14C9-4F84-40ED-B983-6E5DFA245D57}"/>
            </a:ext>
          </a:extLst>
        </xdr:cNvPr>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9BD098AA-A50B-4C82-95DB-32873B12D08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F22118E5-10CB-4524-8649-785F66F5824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C6C47FD6-0DEE-4302-8A88-AFED0B194D6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29FEA797-D2F8-4A54-B2BB-4CC4F40381F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A23F56D8-52F8-48BF-A508-9DE539C8D49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11793</xdr:rowOff>
    </xdr:from>
    <xdr:to>
      <xdr:col>85</xdr:col>
      <xdr:colOff>177800</xdr:colOff>
      <xdr:row>80</xdr:row>
      <xdr:rowOff>113393</xdr:rowOff>
    </xdr:to>
    <xdr:sp macro="" textlink="">
      <xdr:nvSpPr>
        <xdr:cNvPr id="760" name="楕円 759">
          <a:extLst>
            <a:ext uri="{FF2B5EF4-FFF2-40B4-BE49-F238E27FC236}">
              <a16:creationId xmlns:a16="http://schemas.microsoft.com/office/drawing/2014/main" id="{394E1506-7245-4DA2-A10A-DCD42BD8873C}"/>
            </a:ext>
          </a:extLst>
        </xdr:cNvPr>
        <xdr:cNvSpPr/>
      </xdr:nvSpPr>
      <xdr:spPr>
        <a:xfrm>
          <a:off x="16268700" y="1372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34670</xdr:rowOff>
    </xdr:from>
    <xdr:ext cx="405111" cy="259045"/>
    <xdr:sp macro="" textlink="">
      <xdr:nvSpPr>
        <xdr:cNvPr id="761" name="【消防施設】&#10;有形固定資産減価償却率該当値テキスト">
          <a:extLst>
            <a:ext uri="{FF2B5EF4-FFF2-40B4-BE49-F238E27FC236}">
              <a16:creationId xmlns:a16="http://schemas.microsoft.com/office/drawing/2014/main" id="{6802F3C6-5649-454A-8EBE-715FCA829E2E}"/>
            </a:ext>
          </a:extLst>
        </xdr:cNvPr>
        <xdr:cNvSpPr txBox="1"/>
      </xdr:nvSpPr>
      <xdr:spPr>
        <a:xfrm>
          <a:off x="16357600" y="1357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166914</xdr:rowOff>
    </xdr:from>
    <xdr:to>
      <xdr:col>81</xdr:col>
      <xdr:colOff>101600</xdr:colOff>
      <xdr:row>80</xdr:row>
      <xdr:rowOff>97064</xdr:rowOff>
    </xdr:to>
    <xdr:sp macro="" textlink="">
      <xdr:nvSpPr>
        <xdr:cNvPr id="762" name="楕円 761">
          <a:extLst>
            <a:ext uri="{FF2B5EF4-FFF2-40B4-BE49-F238E27FC236}">
              <a16:creationId xmlns:a16="http://schemas.microsoft.com/office/drawing/2014/main" id="{E5D191B0-8793-4036-8F06-158AB296A282}"/>
            </a:ext>
          </a:extLst>
        </xdr:cNvPr>
        <xdr:cNvSpPr/>
      </xdr:nvSpPr>
      <xdr:spPr>
        <a:xfrm>
          <a:off x="15430500" y="1371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46264</xdr:rowOff>
    </xdr:from>
    <xdr:to>
      <xdr:col>85</xdr:col>
      <xdr:colOff>127000</xdr:colOff>
      <xdr:row>80</xdr:row>
      <xdr:rowOff>62593</xdr:rowOff>
    </xdr:to>
    <xdr:cxnSp macro="">
      <xdr:nvCxnSpPr>
        <xdr:cNvPr id="763" name="直線コネクタ 762">
          <a:extLst>
            <a:ext uri="{FF2B5EF4-FFF2-40B4-BE49-F238E27FC236}">
              <a16:creationId xmlns:a16="http://schemas.microsoft.com/office/drawing/2014/main" id="{31CF121E-B7CB-4F2A-86B3-9360CDA0FD81}"/>
            </a:ext>
          </a:extLst>
        </xdr:cNvPr>
        <xdr:cNvCxnSpPr/>
      </xdr:nvCxnSpPr>
      <xdr:spPr>
        <a:xfrm>
          <a:off x="15481300" y="1376226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82006</xdr:rowOff>
    </xdr:from>
    <xdr:to>
      <xdr:col>76</xdr:col>
      <xdr:colOff>165100</xdr:colOff>
      <xdr:row>81</xdr:row>
      <xdr:rowOff>12156</xdr:rowOff>
    </xdr:to>
    <xdr:sp macro="" textlink="">
      <xdr:nvSpPr>
        <xdr:cNvPr id="764" name="楕円 763">
          <a:extLst>
            <a:ext uri="{FF2B5EF4-FFF2-40B4-BE49-F238E27FC236}">
              <a16:creationId xmlns:a16="http://schemas.microsoft.com/office/drawing/2014/main" id="{2767E9F3-1D4F-4D6C-9FAA-7E947D641396}"/>
            </a:ext>
          </a:extLst>
        </xdr:cNvPr>
        <xdr:cNvSpPr/>
      </xdr:nvSpPr>
      <xdr:spPr>
        <a:xfrm>
          <a:off x="14541500" y="137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46264</xdr:rowOff>
    </xdr:from>
    <xdr:to>
      <xdr:col>81</xdr:col>
      <xdr:colOff>50800</xdr:colOff>
      <xdr:row>80</xdr:row>
      <xdr:rowOff>132806</xdr:rowOff>
    </xdr:to>
    <xdr:cxnSp macro="">
      <xdr:nvCxnSpPr>
        <xdr:cNvPr id="765" name="直線コネクタ 764">
          <a:extLst>
            <a:ext uri="{FF2B5EF4-FFF2-40B4-BE49-F238E27FC236}">
              <a16:creationId xmlns:a16="http://schemas.microsoft.com/office/drawing/2014/main" id="{0834EE0A-723A-4AF4-AF62-F1D5267392AE}"/>
            </a:ext>
          </a:extLst>
        </xdr:cNvPr>
        <xdr:cNvCxnSpPr/>
      </xdr:nvCxnSpPr>
      <xdr:spPr>
        <a:xfrm flipV="1">
          <a:off x="14592300" y="13762264"/>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36286</xdr:rowOff>
    </xdr:from>
    <xdr:to>
      <xdr:col>72</xdr:col>
      <xdr:colOff>38100</xdr:colOff>
      <xdr:row>80</xdr:row>
      <xdr:rowOff>137886</xdr:rowOff>
    </xdr:to>
    <xdr:sp macro="" textlink="">
      <xdr:nvSpPr>
        <xdr:cNvPr id="766" name="楕円 765">
          <a:extLst>
            <a:ext uri="{FF2B5EF4-FFF2-40B4-BE49-F238E27FC236}">
              <a16:creationId xmlns:a16="http://schemas.microsoft.com/office/drawing/2014/main" id="{1F7C2EEC-96CA-45ED-BC9B-A135FB146E1D}"/>
            </a:ext>
          </a:extLst>
        </xdr:cNvPr>
        <xdr:cNvSpPr/>
      </xdr:nvSpPr>
      <xdr:spPr>
        <a:xfrm>
          <a:off x="13652500" y="137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87086</xdr:rowOff>
    </xdr:from>
    <xdr:to>
      <xdr:col>76</xdr:col>
      <xdr:colOff>114300</xdr:colOff>
      <xdr:row>80</xdr:row>
      <xdr:rowOff>132806</xdr:rowOff>
    </xdr:to>
    <xdr:cxnSp macro="">
      <xdr:nvCxnSpPr>
        <xdr:cNvPr id="767" name="直線コネクタ 766">
          <a:extLst>
            <a:ext uri="{FF2B5EF4-FFF2-40B4-BE49-F238E27FC236}">
              <a16:creationId xmlns:a16="http://schemas.microsoft.com/office/drawing/2014/main" id="{B69B3C3D-BB4B-4165-8A85-A2148BED2713}"/>
            </a:ext>
          </a:extLst>
        </xdr:cNvPr>
        <xdr:cNvCxnSpPr/>
      </xdr:nvCxnSpPr>
      <xdr:spPr>
        <a:xfrm>
          <a:off x="13703300" y="138030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5262</xdr:rowOff>
    </xdr:from>
    <xdr:to>
      <xdr:col>67</xdr:col>
      <xdr:colOff>101600</xdr:colOff>
      <xdr:row>80</xdr:row>
      <xdr:rowOff>106862</xdr:rowOff>
    </xdr:to>
    <xdr:sp macro="" textlink="">
      <xdr:nvSpPr>
        <xdr:cNvPr id="768" name="楕円 767">
          <a:extLst>
            <a:ext uri="{FF2B5EF4-FFF2-40B4-BE49-F238E27FC236}">
              <a16:creationId xmlns:a16="http://schemas.microsoft.com/office/drawing/2014/main" id="{2412D75F-4F85-485F-98E5-9F1E0892D0AC}"/>
            </a:ext>
          </a:extLst>
        </xdr:cNvPr>
        <xdr:cNvSpPr/>
      </xdr:nvSpPr>
      <xdr:spPr>
        <a:xfrm>
          <a:off x="12763500" y="1372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56062</xdr:rowOff>
    </xdr:from>
    <xdr:to>
      <xdr:col>71</xdr:col>
      <xdr:colOff>177800</xdr:colOff>
      <xdr:row>80</xdr:row>
      <xdr:rowOff>87086</xdr:rowOff>
    </xdr:to>
    <xdr:cxnSp macro="">
      <xdr:nvCxnSpPr>
        <xdr:cNvPr id="769" name="直線コネクタ 768">
          <a:extLst>
            <a:ext uri="{FF2B5EF4-FFF2-40B4-BE49-F238E27FC236}">
              <a16:creationId xmlns:a16="http://schemas.microsoft.com/office/drawing/2014/main" id="{A53A4EF7-75A4-4948-A578-F9DE2DD9D64D}"/>
            </a:ext>
          </a:extLst>
        </xdr:cNvPr>
        <xdr:cNvCxnSpPr/>
      </xdr:nvCxnSpPr>
      <xdr:spPr>
        <a:xfrm>
          <a:off x="12814300" y="1377206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770" name="n_1aveValue【消防施設】&#10;有形固定資産減価償却率">
          <a:extLst>
            <a:ext uri="{FF2B5EF4-FFF2-40B4-BE49-F238E27FC236}">
              <a16:creationId xmlns:a16="http://schemas.microsoft.com/office/drawing/2014/main" id="{1F3626C5-7308-4557-B822-1CF38B7BA02F}"/>
            </a:ext>
          </a:extLst>
        </xdr:cNvPr>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771" name="n_2aveValue【消防施設】&#10;有形固定資産減価償却率">
          <a:extLst>
            <a:ext uri="{FF2B5EF4-FFF2-40B4-BE49-F238E27FC236}">
              <a16:creationId xmlns:a16="http://schemas.microsoft.com/office/drawing/2014/main" id="{46978EB4-6C23-429C-9488-5CF128EC504A}"/>
            </a:ext>
          </a:extLst>
        </xdr:cNvPr>
        <xdr:cNvSpPr txBox="1"/>
      </xdr:nvSpPr>
      <xdr:spPr>
        <a:xfrm>
          <a:off x="14389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772" name="n_3aveValue【消防施設】&#10;有形固定資産減価償却率">
          <a:extLst>
            <a:ext uri="{FF2B5EF4-FFF2-40B4-BE49-F238E27FC236}">
              <a16:creationId xmlns:a16="http://schemas.microsoft.com/office/drawing/2014/main" id="{AE136259-1415-48F7-BE82-7EFB35175B10}"/>
            </a:ext>
          </a:extLst>
        </xdr:cNvPr>
        <xdr:cNvSpPr txBox="1"/>
      </xdr:nvSpPr>
      <xdr:spPr>
        <a:xfrm>
          <a:off x="13500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135545</xdr:rowOff>
    </xdr:from>
    <xdr:ext cx="405111" cy="259045"/>
    <xdr:sp macro="" textlink="">
      <xdr:nvSpPr>
        <xdr:cNvPr id="773" name="n_4aveValue【消防施設】&#10;有形固定資産減価償却率">
          <a:extLst>
            <a:ext uri="{FF2B5EF4-FFF2-40B4-BE49-F238E27FC236}">
              <a16:creationId xmlns:a16="http://schemas.microsoft.com/office/drawing/2014/main" id="{47D79780-3861-4EED-8FE1-D842A1B566EF}"/>
            </a:ext>
          </a:extLst>
        </xdr:cNvPr>
        <xdr:cNvSpPr txBox="1"/>
      </xdr:nvSpPr>
      <xdr:spPr>
        <a:xfrm>
          <a:off x="12611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113591</xdr:rowOff>
    </xdr:from>
    <xdr:ext cx="405111" cy="259045"/>
    <xdr:sp macro="" textlink="">
      <xdr:nvSpPr>
        <xdr:cNvPr id="774" name="n_1mainValue【消防施設】&#10;有形固定資産減価償却率">
          <a:extLst>
            <a:ext uri="{FF2B5EF4-FFF2-40B4-BE49-F238E27FC236}">
              <a16:creationId xmlns:a16="http://schemas.microsoft.com/office/drawing/2014/main" id="{77AE2BA1-DE7D-42B0-BE43-A37F43D49F6B}"/>
            </a:ext>
          </a:extLst>
        </xdr:cNvPr>
        <xdr:cNvSpPr txBox="1"/>
      </xdr:nvSpPr>
      <xdr:spPr>
        <a:xfrm>
          <a:off x="15266044" y="1348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28683</xdr:rowOff>
    </xdr:from>
    <xdr:ext cx="405111" cy="259045"/>
    <xdr:sp macro="" textlink="">
      <xdr:nvSpPr>
        <xdr:cNvPr id="775" name="n_2mainValue【消防施設】&#10;有形固定資産減価償却率">
          <a:extLst>
            <a:ext uri="{FF2B5EF4-FFF2-40B4-BE49-F238E27FC236}">
              <a16:creationId xmlns:a16="http://schemas.microsoft.com/office/drawing/2014/main" id="{3D909791-44CA-49AC-B99C-BAE487E996F4}"/>
            </a:ext>
          </a:extLst>
        </xdr:cNvPr>
        <xdr:cNvSpPr txBox="1"/>
      </xdr:nvSpPr>
      <xdr:spPr>
        <a:xfrm>
          <a:off x="14389744" y="1357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154413</xdr:rowOff>
    </xdr:from>
    <xdr:ext cx="405111" cy="259045"/>
    <xdr:sp macro="" textlink="">
      <xdr:nvSpPr>
        <xdr:cNvPr id="776" name="n_3mainValue【消防施設】&#10;有形固定資産減価償却率">
          <a:extLst>
            <a:ext uri="{FF2B5EF4-FFF2-40B4-BE49-F238E27FC236}">
              <a16:creationId xmlns:a16="http://schemas.microsoft.com/office/drawing/2014/main" id="{797A17CD-EF41-4008-B009-CDAF0872B974}"/>
            </a:ext>
          </a:extLst>
        </xdr:cNvPr>
        <xdr:cNvSpPr txBox="1"/>
      </xdr:nvSpPr>
      <xdr:spPr>
        <a:xfrm>
          <a:off x="13500744" y="1352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123389</xdr:rowOff>
    </xdr:from>
    <xdr:ext cx="405111" cy="259045"/>
    <xdr:sp macro="" textlink="">
      <xdr:nvSpPr>
        <xdr:cNvPr id="777" name="n_4mainValue【消防施設】&#10;有形固定資産減価償却率">
          <a:extLst>
            <a:ext uri="{FF2B5EF4-FFF2-40B4-BE49-F238E27FC236}">
              <a16:creationId xmlns:a16="http://schemas.microsoft.com/office/drawing/2014/main" id="{3CF003CD-F882-4526-BDF8-8A7551162D60}"/>
            </a:ext>
          </a:extLst>
        </xdr:cNvPr>
        <xdr:cNvSpPr txBox="1"/>
      </xdr:nvSpPr>
      <xdr:spPr>
        <a:xfrm>
          <a:off x="12611744" y="1349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id="{542B0E6D-353D-426A-A6BD-6C3FBF33351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id="{C169BCC4-FD77-4236-8844-A556726F366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id="{A0509CF3-23BC-4CDA-A5B6-B6291A8B1F4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id="{CA496625-20FF-4B33-B902-043FBB9164A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id="{3831B6BB-5FED-4E65-8A8C-C3FAAF9A243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id="{17D99036-950E-482F-BFD9-1DB95AEA9FC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id="{62695688-E2CC-4806-97EF-0240BE22B94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id="{87C44847-B0AF-4756-8D3D-2B2D4ACFE5D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id="{7767DC43-B974-40AD-B9FC-3E06EE22E5C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id="{54AF2021-F3FC-49E3-9C9C-1DBF910C3CB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8" name="直線コネクタ 787">
          <a:extLst>
            <a:ext uri="{FF2B5EF4-FFF2-40B4-BE49-F238E27FC236}">
              <a16:creationId xmlns:a16="http://schemas.microsoft.com/office/drawing/2014/main" id="{07D68297-243C-40FA-BDE0-888F89CCB5CD}"/>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9" name="テキスト ボックス 788">
          <a:extLst>
            <a:ext uri="{FF2B5EF4-FFF2-40B4-BE49-F238E27FC236}">
              <a16:creationId xmlns:a16="http://schemas.microsoft.com/office/drawing/2014/main" id="{2C21AB43-EA5D-4A4E-86C2-DB24804D7236}"/>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0" name="直線コネクタ 789">
          <a:extLst>
            <a:ext uri="{FF2B5EF4-FFF2-40B4-BE49-F238E27FC236}">
              <a16:creationId xmlns:a16="http://schemas.microsoft.com/office/drawing/2014/main" id="{65A34AAF-925E-41F1-89C3-E5CEE55644BA}"/>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1" name="テキスト ボックス 790">
          <a:extLst>
            <a:ext uri="{FF2B5EF4-FFF2-40B4-BE49-F238E27FC236}">
              <a16:creationId xmlns:a16="http://schemas.microsoft.com/office/drawing/2014/main" id="{62FEF315-6B2A-4371-94C9-074BDA3541FB}"/>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2" name="直線コネクタ 791">
          <a:extLst>
            <a:ext uri="{FF2B5EF4-FFF2-40B4-BE49-F238E27FC236}">
              <a16:creationId xmlns:a16="http://schemas.microsoft.com/office/drawing/2014/main" id="{41166482-AAC8-4E23-B172-59ED8210260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3" name="テキスト ボックス 792">
          <a:extLst>
            <a:ext uri="{FF2B5EF4-FFF2-40B4-BE49-F238E27FC236}">
              <a16:creationId xmlns:a16="http://schemas.microsoft.com/office/drawing/2014/main" id="{48339430-3CA2-4855-9881-27D0A8D8C6E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4" name="直線コネクタ 793">
          <a:extLst>
            <a:ext uri="{FF2B5EF4-FFF2-40B4-BE49-F238E27FC236}">
              <a16:creationId xmlns:a16="http://schemas.microsoft.com/office/drawing/2014/main" id="{D108F6B6-BB7B-482B-9B42-58FD1FD2868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5" name="テキスト ボックス 794">
          <a:extLst>
            <a:ext uri="{FF2B5EF4-FFF2-40B4-BE49-F238E27FC236}">
              <a16:creationId xmlns:a16="http://schemas.microsoft.com/office/drawing/2014/main" id="{8DDF1F13-7081-4C43-B9DF-06EC2BA1FC2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6" name="直線コネクタ 795">
          <a:extLst>
            <a:ext uri="{FF2B5EF4-FFF2-40B4-BE49-F238E27FC236}">
              <a16:creationId xmlns:a16="http://schemas.microsoft.com/office/drawing/2014/main" id="{8A8A163B-D070-41D9-AFB0-2AAA27DB51E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7" name="テキスト ボックス 796">
          <a:extLst>
            <a:ext uri="{FF2B5EF4-FFF2-40B4-BE49-F238E27FC236}">
              <a16:creationId xmlns:a16="http://schemas.microsoft.com/office/drawing/2014/main" id="{3F3604DE-7124-4CFE-9079-80D93A51CD7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8" name="直線コネクタ 797">
          <a:extLst>
            <a:ext uri="{FF2B5EF4-FFF2-40B4-BE49-F238E27FC236}">
              <a16:creationId xmlns:a16="http://schemas.microsoft.com/office/drawing/2014/main" id="{7D197307-DC79-4369-9EED-92B6288990D8}"/>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9" name="テキスト ボックス 798">
          <a:extLst>
            <a:ext uri="{FF2B5EF4-FFF2-40B4-BE49-F238E27FC236}">
              <a16:creationId xmlns:a16="http://schemas.microsoft.com/office/drawing/2014/main" id="{7C2B8D27-570A-457A-B23A-973514B6240E}"/>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7FA91364-9E8E-4B08-8B24-7451F07CC64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680F7E68-DAB0-4056-B5FD-B0AC99770E7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940054C0-C467-41CC-82DF-A294BB2DB87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803" name="直線コネクタ 802">
          <a:extLst>
            <a:ext uri="{FF2B5EF4-FFF2-40B4-BE49-F238E27FC236}">
              <a16:creationId xmlns:a16="http://schemas.microsoft.com/office/drawing/2014/main" id="{7297ABC9-3CBF-4908-AAFD-54FDBBC1CFCC}"/>
            </a:ext>
          </a:extLst>
        </xdr:cNvPr>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804" name="【消防施設】&#10;一人当たり面積最小値テキスト">
          <a:extLst>
            <a:ext uri="{FF2B5EF4-FFF2-40B4-BE49-F238E27FC236}">
              <a16:creationId xmlns:a16="http://schemas.microsoft.com/office/drawing/2014/main" id="{73FD3237-211A-4818-94FE-001070FF4D8A}"/>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805" name="直線コネクタ 804">
          <a:extLst>
            <a:ext uri="{FF2B5EF4-FFF2-40B4-BE49-F238E27FC236}">
              <a16:creationId xmlns:a16="http://schemas.microsoft.com/office/drawing/2014/main" id="{49A36BE3-ACB0-4A5A-8231-F0B15D50E0A3}"/>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806" name="【消防施設】&#10;一人当たり面積最大値テキスト">
          <a:extLst>
            <a:ext uri="{FF2B5EF4-FFF2-40B4-BE49-F238E27FC236}">
              <a16:creationId xmlns:a16="http://schemas.microsoft.com/office/drawing/2014/main" id="{86469178-1903-4657-A0DD-4E6922D18562}"/>
            </a:ext>
          </a:extLst>
        </xdr:cNvPr>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807" name="直線コネクタ 806">
          <a:extLst>
            <a:ext uri="{FF2B5EF4-FFF2-40B4-BE49-F238E27FC236}">
              <a16:creationId xmlns:a16="http://schemas.microsoft.com/office/drawing/2014/main" id="{969BF425-0A27-4F82-B4D7-827E326BED77}"/>
            </a:ext>
          </a:extLst>
        </xdr:cNvPr>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137721</xdr:rowOff>
    </xdr:from>
    <xdr:ext cx="469744" cy="259045"/>
    <xdr:sp macro="" textlink="">
      <xdr:nvSpPr>
        <xdr:cNvPr id="808" name="【消防施設】&#10;一人当たり面積平均値テキスト">
          <a:extLst>
            <a:ext uri="{FF2B5EF4-FFF2-40B4-BE49-F238E27FC236}">
              <a16:creationId xmlns:a16="http://schemas.microsoft.com/office/drawing/2014/main" id="{9E25BAC8-5B47-4D33-BC98-BF4DC2C2CE47}"/>
            </a:ext>
          </a:extLst>
        </xdr:cNvPr>
        <xdr:cNvSpPr txBox="1"/>
      </xdr:nvSpPr>
      <xdr:spPr>
        <a:xfrm>
          <a:off x="22199600" y="1453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809" name="フローチャート: 判断 808">
          <a:extLst>
            <a:ext uri="{FF2B5EF4-FFF2-40B4-BE49-F238E27FC236}">
              <a16:creationId xmlns:a16="http://schemas.microsoft.com/office/drawing/2014/main" id="{2EC279D2-18B0-4FFF-A66A-D3D4EA07091C}"/>
            </a:ext>
          </a:extLst>
        </xdr:cNvPr>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810" name="フローチャート: 判断 809">
          <a:extLst>
            <a:ext uri="{FF2B5EF4-FFF2-40B4-BE49-F238E27FC236}">
              <a16:creationId xmlns:a16="http://schemas.microsoft.com/office/drawing/2014/main" id="{A56011E5-AE27-40B4-B714-8ADF9B2A33A1}"/>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811" name="フローチャート: 判断 810">
          <a:extLst>
            <a:ext uri="{FF2B5EF4-FFF2-40B4-BE49-F238E27FC236}">
              <a16:creationId xmlns:a16="http://schemas.microsoft.com/office/drawing/2014/main" id="{7463420A-A7D3-4D77-8A69-61FC65A0EBF9}"/>
            </a:ext>
          </a:extLst>
        </xdr:cNvPr>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812" name="フローチャート: 判断 811">
          <a:extLst>
            <a:ext uri="{FF2B5EF4-FFF2-40B4-BE49-F238E27FC236}">
              <a16:creationId xmlns:a16="http://schemas.microsoft.com/office/drawing/2014/main" id="{B2D70151-A209-47FE-B149-F45DA8BF529F}"/>
            </a:ext>
          </a:extLst>
        </xdr:cNvPr>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813" name="フローチャート: 判断 812">
          <a:extLst>
            <a:ext uri="{FF2B5EF4-FFF2-40B4-BE49-F238E27FC236}">
              <a16:creationId xmlns:a16="http://schemas.microsoft.com/office/drawing/2014/main" id="{1CF32DD3-19DE-4030-A5B3-0CBC2CE7D9D3}"/>
            </a:ext>
          </a:extLst>
        </xdr:cNvPr>
        <xdr:cNvSpPr/>
      </xdr:nvSpPr>
      <xdr:spPr>
        <a:xfrm>
          <a:off x="18605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296A6CF6-58AA-4F1E-BB20-015EBAC5C0E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966996DA-1BB7-42F5-AA05-08BD73B257D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E4FEBDD3-1D2C-4256-A11B-CC4F195D5FE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217A7FD1-9473-445D-99AB-105F07745AC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2499FAAB-BACE-4AF6-9099-E691B4618ED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20501</xdr:rowOff>
    </xdr:from>
    <xdr:to>
      <xdr:col>116</xdr:col>
      <xdr:colOff>114300</xdr:colOff>
      <xdr:row>81</xdr:row>
      <xdr:rowOff>122101</xdr:rowOff>
    </xdr:to>
    <xdr:sp macro="" textlink="">
      <xdr:nvSpPr>
        <xdr:cNvPr id="819" name="楕円 818">
          <a:extLst>
            <a:ext uri="{FF2B5EF4-FFF2-40B4-BE49-F238E27FC236}">
              <a16:creationId xmlns:a16="http://schemas.microsoft.com/office/drawing/2014/main" id="{17AFD0F8-8E36-4223-B5D6-C932E9AEED14}"/>
            </a:ext>
          </a:extLst>
        </xdr:cNvPr>
        <xdr:cNvSpPr/>
      </xdr:nvSpPr>
      <xdr:spPr>
        <a:xfrm>
          <a:off x="22110700" y="1390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43378</xdr:rowOff>
    </xdr:from>
    <xdr:ext cx="469744" cy="259045"/>
    <xdr:sp macro="" textlink="">
      <xdr:nvSpPr>
        <xdr:cNvPr id="820" name="【消防施設】&#10;一人当たり面積該当値テキスト">
          <a:extLst>
            <a:ext uri="{FF2B5EF4-FFF2-40B4-BE49-F238E27FC236}">
              <a16:creationId xmlns:a16="http://schemas.microsoft.com/office/drawing/2014/main" id="{291C3A8E-6543-4218-A0D8-80366E4B9D56}"/>
            </a:ext>
          </a:extLst>
        </xdr:cNvPr>
        <xdr:cNvSpPr txBox="1"/>
      </xdr:nvSpPr>
      <xdr:spPr>
        <a:xfrm>
          <a:off x="22199600"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42273</xdr:rowOff>
    </xdr:from>
    <xdr:to>
      <xdr:col>112</xdr:col>
      <xdr:colOff>38100</xdr:colOff>
      <xdr:row>81</xdr:row>
      <xdr:rowOff>143873</xdr:rowOff>
    </xdr:to>
    <xdr:sp macro="" textlink="">
      <xdr:nvSpPr>
        <xdr:cNvPr id="821" name="楕円 820">
          <a:extLst>
            <a:ext uri="{FF2B5EF4-FFF2-40B4-BE49-F238E27FC236}">
              <a16:creationId xmlns:a16="http://schemas.microsoft.com/office/drawing/2014/main" id="{6DCE37A2-C97C-440A-A42A-C4CCF51694BC}"/>
            </a:ext>
          </a:extLst>
        </xdr:cNvPr>
        <xdr:cNvSpPr/>
      </xdr:nvSpPr>
      <xdr:spPr>
        <a:xfrm>
          <a:off x="21272500" y="1392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71301</xdr:rowOff>
    </xdr:from>
    <xdr:to>
      <xdr:col>116</xdr:col>
      <xdr:colOff>63500</xdr:colOff>
      <xdr:row>81</xdr:row>
      <xdr:rowOff>93073</xdr:rowOff>
    </xdr:to>
    <xdr:cxnSp macro="">
      <xdr:nvCxnSpPr>
        <xdr:cNvPr id="822" name="直線コネクタ 821">
          <a:extLst>
            <a:ext uri="{FF2B5EF4-FFF2-40B4-BE49-F238E27FC236}">
              <a16:creationId xmlns:a16="http://schemas.microsoft.com/office/drawing/2014/main" id="{2D546791-5B65-4DE2-AB19-78443B8AC1E6}"/>
            </a:ext>
          </a:extLst>
        </xdr:cNvPr>
        <xdr:cNvCxnSpPr/>
      </xdr:nvCxnSpPr>
      <xdr:spPr>
        <a:xfrm flipV="1">
          <a:off x="21323300" y="13958751"/>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61868</xdr:rowOff>
    </xdr:from>
    <xdr:to>
      <xdr:col>107</xdr:col>
      <xdr:colOff>101600</xdr:colOff>
      <xdr:row>81</xdr:row>
      <xdr:rowOff>163468</xdr:rowOff>
    </xdr:to>
    <xdr:sp macro="" textlink="">
      <xdr:nvSpPr>
        <xdr:cNvPr id="823" name="楕円 822">
          <a:extLst>
            <a:ext uri="{FF2B5EF4-FFF2-40B4-BE49-F238E27FC236}">
              <a16:creationId xmlns:a16="http://schemas.microsoft.com/office/drawing/2014/main" id="{AFE973DF-B97C-44AA-8242-A638DE8433F9}"/>
            </a:ext>
          </a:extLst>
        </xdr:cNvPr>
        <xdr:cNvSpPr/>
      </xdr:nvSpPr>
      <xdr:spPr>
        <a:xfrm>
          <a:off x="20383500" y="1394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93073</xdr:rowOff>
    </xdr:from>
    <xdr:to>
      <xdr:col>111</xdr:col>
      <xdr:colOff>177800</xdr:colOff>
      <xdr:row>81</xdr:row>
      <xdr:rowOff>112668</xdr:rowOff>
    </xdr:to>
    <xdr:cxnSp macro="">
      <xdr:nvCxnSpPr>
        <xdr:cNvPr id="824" name="直線コネクタ 823">
          <a:extLst>
            <a:ext uri="{FF2B5EF4-FFF2-40B4-BE49-F238E27FC236}">
              <a16:creationId xmlns:a16="http://schemas.microsoft.com/office/drawing/2014/main" id="{EAC46AE3-AD9B-429E-A86C-30B6B31006B0}"/>
            </a:ext>
          </a:extLst>
        </xdr:cNvPr>
        <xdr:cNvCxnSpPr/>
      </xdr:nvCxnSpPr>
      <xdr:spPr>
        <a:xfrm flipV="1">
          <a:off x="20434300" y="13980523"/>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87993</xdr:rowOff>
    </xdr:from>
    <xdr:to>
      <xdr:col>102</xdr:col>
      <xdr:colOff>165100</xdr:colOff>
      <xdr:row>82</xdr:row>
      <xdr:rowOff>18143</xdr:rowOff>
    </xdr:to>
    <xdr:sp macro="" textlink="">
      <xdr:nvSpPr>
        <xdr:cNvPr id="825" name="楕円 824">
          <a:extLst>
            <a:ext uri="{FF2B5EF4-FFF2-40B4-BE49-F238E27FC236}">
              <a16:creationId xmlns:a16="http://schemas.microsoft.com/office/drawing/2014/main" id="{F244F016-FE81-4062-B780-69F5A53D16C5}"/>
            </a:ext>
          </a:extLst>
        </xdr:cNvPr>
        <xdr:cNvSpPr/>
      </xdr:nvSpPr>
      <xdr:spPr>
        <a:xfrm>
          <a:off x="19494500" y="1397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112668</xdr:rowOff>
    </xdr:from>
    <xdr:to>
      <xdr:col>107</xdr:col>
      <xdr:colOff>50800</xdr:colOff>
      <xdr:row>81</xdr:row>
      <xdr:rowOff>138793</xdr:rowOff>
    </xdr:to>
    <xdr:cxnSp macro="">
      <xdr:nvCxnSpPr>
        <xdr:cNvPr id="826" name="直線コネクタ 825">
          <a:extLst>
            <a:ext uri="{FF2B5EF4-FFF2-40B4-BE49-F238E27FC236}">
              <a16:creationId xmlns:a16="http://schemas.microsoft.com/office/drawing/2014/main" id="{4D4A4AE7-BF5F-4A7C-BBAA-E8090275D037}"/>
            </a:ext>
          </a:extLst>
        </xdr:cNvPr>
        <xdr:cNvCxnSpPr/>
      </xdr:nvCxnSpPr>
      <xdr:spPr>
        <a:xfrm flipV="1">
          <a:off x="19545300" y="1400011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108676</xdr:rowOff>
    </xdr:from>
    <xdr:to>
      <xdr:col>98</xdr:col>
      <xdr:colOff>38100</xdr:colOff>
      <xdr:row>82</xdr:row>
      <xdr:rowOff>38826</xdr:rowOff>
    </xdr:to>
    <xdr:sp macro="" textlink="">
      <xdr:nvSpPr>
        <xdr:cNvPr id="827" name="楕円 826">
          <a:extLst>
            <a:ext uri="{FF2B5EF4-FFF2-40B4-BE49-F238E27FC236}">
              <a16:creationId xmlns:a16="http://schemas.microsoft.com/office/drawing/2014/main" id="{ECF369B9-561D-40CA-851B-ECC447403F94}"/>
            </a:ext>
          </a:extLst>
        </xdr:cNvPr>
        <xdr:cNvSpPr/>
      </xdr:nvSpPr>
      <xdr:spPr>
        <a:xfrm>
          <a:off x="18605500" y="1399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138793</xdr:rowOff>
    </xdr:from>
    <xdr:to>
      <xdr:col>102</xdr:col>
      <xdr:colOff>114300</xdr:colOff>
      <xdr:row>81</xdr:row>
      <xdr:rowOff>159476</xdr:rowOff>
    </xdr:to>
    <xdr:cxnSp macro="">
      <xdr:nvCxnSpPr>
        <xdr:cNvPr id="828" name="直線コネクタ 827">
          <a:extLst>
            <a:ext uri="{FF2B5EF4-FFF2-40B4-BE49-F238E27FC236}">
              <a16:creationId xmlns:a16="http://schemas.microsoft.com/office/drawing/2014/main" id="{2377481D-39D6-4308-A9BC-A128C070B898}"/>
            </a:ext>
          </a:extLst>
        </xdr:cNvPr>
        <xdr:cNvCxnSpPr/>
      </xdr:nvCxnSpPr>
      <xdr:spPr>
        <a:xfrm flipV="1">
          <a:off x="18656300" y="1402624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68597</xdr:rowOff>
    </xdr:from>
    <xdr:ext cx="469744" cy="259045"/>
    <xdr:sp macro="" textlink="">
      <xdr:nvSpPr>
        <xdr:cNvPr id="829" name="n_1aveValue【消防施設】&#10;一人当たり面積">
          <a:extLst>
            <a:ext uri="{FF2B5EF4-FFF2-40B4-BE49-F238E27FC236}">
              <a16:creationId xmlns:a16="http://schemas.microsoft.com/office/drawing/2014/main" id="{A15391BB-3582-4200-AD06-C4C1FEC9B228}"/>
            </a:ext>
          </a:extLst>
        </xdr:cNvPr>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84926</xdr:rowOff>
    </xdr:from>
    <xdr:ext cx="469744" cy="259045"/>
    <xdr:sp macro="" textlink="">
      <xdr:nvSpPr>
        <xdr:cNvPr id="830" name="n_2aveValue【消防施設】&#10;一人当たり面積">
          <a:extLst>
            <a:ext uri="{FF2B5EF4-FFF2-40B4-BE49-F238E27FC236}">
              <a16:creationId xmlns:a16="http://schemas.microsoft.com/office/drawing/2014/main" id="{55432B41-0D56-4A57-B9A4-BB21F72F0045}"/>
            </a:ext>
          </a:extLst>
        </xdr:cNvPr>
        <xdr:cNvSpPr txBox="1"/>
      </xdr:nvSpPr>
      <xdr:spPr>
        <a:xfrm>
          <a:off x="201994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138265</xdr:rowOff>
    </xdr:from>
    <xdr:ext cx="469744" cy="259045"/>
    <xdr:sp macro="" textlink="">
      <xdr:nvSpPr>
        <xdr:cNvPr id="831" name="n_3aveValue【消防施設】&#10;一人当たり面積">
          <a:extLst>
            <a:ext uri="{FF2B5EF4-FFF2-40B4-BE49-F238E27FC236}">
              <a16:creationId xmlns:a16="http://schemas.microsoft.com/office/drawing/2014/main" id="{778C09F6-53F6-44F4-9A2A-792C8C89616F}"/>
            </a:ext>
          </a:extLst>
        </xdr:cNvPr>
        <xdr:cNvSpPr txBox="1"/>
      </xdr:nvSpPr>
      <xdr:spPr>
        <a:xfrm>
          <a:off x="193104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143708</xdr:rowOff>
    </xdr:from>
    <xdr:ext cx="469744" cy="259045"/>
    <xdr:sp macro="" textlink="">
      <xdr:nvSpPr>
        <xdr:cNvPr id="832" name="n_4aveValue【消防施設】&#10;一人当たり面積">
          <a:extLst>
            <a:ext uri="{FF2B5EF4-FFF2-40B4-BE49-F238E27FC236}">
              <a16:creationId xmlns:a16="http://schemas.microsoft.com/office/drawing/2014/main" id="{F026C820-5E50-42C6-AF28-614794E0595D}"/>
            </a:ext>
          </a:extLst>
        </xdr:cNvPr>
        <xdr:cNvSpPr txBox="1"/>
      </xdr:nvSpPr>
      <xdr:spPr>
        <a:xfrm>
          <a:off x="18421427" y="1471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160400</xdr:rowOff>
    </xdr:from>
    <xdr:ext cx="469744" cy="259045"/>
    <xdr:sp macro="" textlink="">
      <xdr:nvSpPr>
        <xdr:cNvPr id="833" name="n_1mainValue【消防施設】&#10;一人当たり面積">
          <a:extLst>
            <a:ext uri="{FF2B5EF4-FFF2-40B4-BE49-F238E27FC236}">
              <a16:creationId xmlns:a16="http://schemas.microsoft.com/office/drawing/2014/main" id="{51309043-7BB2-47E1-B07E-8DD3B5FDF470}"/>
            </a:ext>
          </a:extLst>
        </xdr:cNvPr>
        <xdr:cNvSpPr txBox="1"/>
      </xdr:nvSpPr>
      <xdr:spPr>
        <a:xfrm>
          <a:off x="21075727" y="1370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8545</xdr:rowOff>
    </xdr:from>
    <xdr:ext cx="469744" cy="259045"/>
    <xdr:sp macro="" textlink="">
      <xdr:nvSpPr>
        <xdr:cNvPr id="834" name="n_2mainValue【消防施設】&#10;一人当たり面積">
          <a:extLst>
            <a:ext uri="{FF2B5EF4-FFF2-40B4-BE49-F238E27FC236}">
              <a16:creationId xmlns:a16="http://schemas.microsoft.com/office/drawing/2014/main" id="{31346E5C-A772-42C8-A5A7-35FEBC9C96FF}"/>
            </a:ext>
          </a:extLst>
        </xdr:cNvPr>
        <xdr:cNvSpPr txBox="1"/>
      </xdr:nvSpPr>
      <xdr:spPr>
        <a:xfrm>
          <a:off x="20199427" y="1372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34670</xdr:rowOff>
    </xdr:from>
    <xdr:ext cx="469744" cy="259045"/>
    <xdr:sp macro="" textlink="">
      <xdr:nvSpPr>
        <xdr:cNvPr id="835" name="n_3mainValue【消防施設】&#10;一人当たり面積">
          <a:extLst>
            <a:ext uri="{FF2B5EF4-FFF2-40B4-BE49-F238E27FC236}">
              <a16:creationId xmlns:a16="http://schemas.microsoft.com/office/drawing/2014/main" id="{9E44F5BA-AC99-4EF2-A36B-3D4C0D9B5E2E}"/>
            </a:ext>
          </a:extLst>
        </xdr:cNvPr>
        <xdr:cNvSpPr txBox="1"/>
      </xdr:nvSpPr>
      <xdr:spPr>
        <a:xfrm>
          <a:off x="19310427" y="1375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55353</xdr:rowOff>
    </xdr:from>
    <xdr:ext cx="469744" cy="259045"/>
    <xdr:sp macro="" textlink="">
      <xdr:nvSpPr>
        <xdr:cNvPr id="836" name="n_4mainValue【消防施設】&#10;一人当たり面積">
          <a:extLst>
            <a:ext uri="{FF2B5EF4-FFF2-40B4-BE49-F238E27FC236}">
              <a16:creationId xmlns:a16="http://schemas.microsoft.com/office/drawing/2014/main" id="{3947855C-2D98-43CF-83B1-E0D559BB3B38}"/>
            </a:ext>
          </a:extLst>
        </xdr:cNvPr>
        <xdr:cNvSpPr txBox="1"/>
      </xdr:nvSpPr>
      <xdr:spPr>
        <a:xfrm>
          <a:off x="18421427" y="1377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3E87EC91-4021-4D23-845F-5F0ED40CFB2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5226D0BF-38F5-42FB-9BA5-7A4CC37F4CD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1FA866CB-4BDA-4AF8-A830-CE03F721264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9CEFFCBC-B507-4BC3-8A6C-469217E7A93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ED8BA681-5BCB-4AEA-AE93-5790E4BFA44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43AF2F40-A70C-4149-8C2C-BBE4BE66DD5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030DB149-EB32-4FBD-9ED7-1C8EDE6A809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78CFE6A5-FA82-4CE7-8BA7-076552EC120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3537C15E-6168-4741-870E-E101D750A59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29E30C08-CE69-4395-B60F-CE4F75F15B1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73E8F4E2-86A6-4DC6-8AD7-03F718EAA8B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B2145157-46E2-4943-BB6E-F0ABC493B04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47624CCE-2895-49DF-99DF-6F603EC2245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0CC08DC5-85DA-4A71-BE6A-DB9E164F04A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DED9754A-C207-450C-B244-0A08B80CCB9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A1684CE7-45DD-4486-B366-13C9A9C431A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1D3F6F16-D923-40D8-8F75-AA5A3A56DC7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6DAD077A-866F-49FC-B28F-AE558F69217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22244BD8-17D1-4BB1-B10F-3A5FF28EFAD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F6758055-2D9B-4D08-9FF4-36C96B18BA0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F58887AD-4B99-481D-9124-B5658DABDD3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35A65AC5-43CA-4335-A151-F66667B7395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3048573A-F958-4152-BE40-F5F78B8808D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F68FF72B-BCFE-4EC4-86E3-42BF9CF455C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7B9F6114-FE9B-484E-BCE0-B3950ABDF75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62" name="直線コネクタ 861">
          <a:extLst>
            <a:ext uri="{FF2B5EF4-FFF2-40B4-BE49-F238E27FC236}">
              <a16:creationId xmlns:a16="http://schemas.microsoft.com/office/drawing/2014/main" id="{51AA88C1-C086-4E59-AD15-A4D9B754B4B4}"/>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3" name="【庁舎】&#10;有形固定資産減価償却率最小値テキスト">
          <a:extLst>
            <a:ext uri="{FF2B5EF4-FFF2-40B4-BE49-F238E27FC236}">
              <a16:creationId xmlns:a16="http://schemas.microsoft.com/office/drawing/2014/main" id="{B95A3522-4678-405A-9633-299E37B26F2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4" name="直線コネクタ 863">
          <a:extLst>
            <a:ext uri="{FF2B5EF4-FFF2-40B4-BE49-F238E27FC236}">
              <a16:creationId xmlns:a16="http://schemas.microsoft.com/office/drawing/2014/main" id="{ECE6A843-E8AE-438F-979F-01ACF6FEEE3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65" name="【庁舎】&#10;有形固定資産減価償却率最大値テキスト">
          <a:extLst>
            <a:ext uri="{FF2B5EF4-FFF2-40B4-BE49-F238E27FC236}">
              <a16:creationId xmlns:a16="http://schemas.microsoft.com/office/drawing/2014/main" id="{7C87B9C0-ED77-4C8C-9D12-19467D0D6308}"/>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66" name="直線コネクタ 865">
          <a:extLst>
            <a:ext uri="{FF2B5EF4-FFF2-40B4-BE49-F238E27FC236}">
              <a16:creationId xmlns:a16="http://schemas.microsoft.com/office/drawing/2014/main" id="{F637FE71-29B0-499B-9570-75D430B879AD}"/>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867" name="【庁舎】&#10;有形固定資産減価償却率平均値テキスト">
          <a:extLst>
            <a:ext uri="{FF2B5EF4-FFF2-40B4-BE49-F238E27FC236}">
              <a16:creationId xmlns:a16="http://schemas.microsoft.com/office/drawing/2014/main" id="{1890C784-FD54-4995-A83D-CC58CE1D7C4F}"/>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868" name="フローチャート: 判断 867">
          <a:extLst>
            <a:ext uri="{FF2B5EF4-FFF2-40B4-BE49-F238E27FC236}">
              <a16:creationId xmlns:a16="http://schemas.microsoft.com/office/drawing/2014/main" id="{3FC7DCFF-F5B6-4C09-A015-B18F1D247446}"/>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869" name="フローチャート: 判断 868">
          <a:extLst>
            <a:ext uri="{FF2B5EF4-FFF2-40B4-BE49-F238E27FC236}">
              <a16:creationId xmlns:a16="http://schemas.microsoft.com/office/drawing/2014/main" id="{B6FA3E89-D34F-41A8-B861-788C0512CF73}"/>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70" name="フローチャート: 判断 869">
          <a:extLst>
            <a:ext uri="{FF2B5EF4-FFF2-40B4-BE49-F238E27FC236}">
              <a16:creationId xmlns:a16="http://schemas.microsoft.com/office/drawing/2014/main" id="{7CFAF5DC-295D-4E6E-AB7D-67C81C60FEC3}"/>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1" name="フローチャート: 判断 870">
          <a:extLst>
            <a:ext uri="{FF2B5EF4-FFF2-40B4-BE49-F238E27FC236}">
              <a16:creationId xmlns:a16="http://schemas.microsoft.com/office/drawing/2014/main" id="{570B47AF-F557-4F87-BA88-A526342E9B41}"/>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872" name="フローチャート: 判断 871">
          <a:extLst>
            <a:ext uri="{FF2B5EF4-FFF2-40B4-BE49-F238E27FC236}">
              <a16:creationId xmlns:a16="http://schemas.microsoft.com/office/drawing/2014/main" id="{7BFE15AC-A6B6-4FCA-BA9F-5060677DF357}"/>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39B03298-0BA2-4E0C-8C88-CA682F2144B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DAF73827-E3E2-48D9-9322-09CF2EE7780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B1FB5F2C-BBD6-4EBE-8BBA-5CCFDC78C3E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1098B8F-8B4A-4C1A-9D3B-2455148E0B6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BFCF301B-097E-44BC-A8C3-F738458A844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98879</xdr:rowOff>
    </xdr:from>
    <xdr:to>
      <xdr:col>85</xdr:col>
      <xdr:colOff>177800</xdr:colOff>
      <xdr:row>105</xdr:row>
      <xdr:rowOff>29029</xdr:rowOff>
    </xdr:to>
    <xdr:sp macro="" textlink="">
      <xdr:nvSpPr>
        <xdr:cNvPr id="878" name="楕円 877">
          <a:extLst>
            <a:ext uri="{FF2B5EF4-FFF2-40B4-BE49-F238E27FC236}">
              <a16:creationId xmlns:a16="http://schemas.microsoft.com/office/drawing/2014/main" id="{FE3B6140-2A30-439D-9B07-CFCE432E13EF}"/>
            </a:ext>
          </a:extLst>
        </xdr:cNvPr>
        <xdr:cNvSpPr/>
      </xdr:nvSpPr>
      <xdr:spPr>
        <a:xfrm>
          <a:off x="162687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77306</xdr:rowOff>
    </xdr:from>
    <xdr:ext cx="405111" cy="259045"/>
    <xdr:sp macro="" textlink="">
      <xdr:nvSpPr>
        <xdr:cNvPr id="879" name="【庁舎】&#10;有形固定資産減価償却率該当値テキスト">
          <a:extLst>
            <a:ext uri="{FF2B5EF4-FFF2-40B4-BE49-F238E27FC236}">
              <a16:creationId xmlns:a16="http://schemas.microsoft.com/office/drawing/2014/main" id="{CC405900-1F30-4BD8-9A53-31BD65C87375}"/>
            </a:ext>
          </a:extLst>
        </xdr:cNvPr>
        <xdr:cNvSpPr txBox="1"/>
      </xdr:nvSpPr>
      <xdr:spPr>
        <a:xfrm>
          <a:off x="16357600"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74386</xdr:rowOff>
    </xdr:from>
    <xdr:to>
      <xdr:col>81</xdr:col>
      <xdr:colOff>101600</xdr:colOff>
      <xdr:row>105</xdr:row>
      <xdr:rowOff>4536</xdr:rowOff>
    </xdr:to>
    <xdr:sp macro="" textlink="">
      <xdr:nvSpPr>
        <xdr:cNvPr id="880" name="楕円 879">
          <a:extLst>
            <a:ext uri="{FF2B5EF4-FFF2-40B4-BE49-F238E27FC236}">
              <a16:creationId xmlns:a16="http://schemas.microsoft.com/office/drawing/2014/main" id="{9AD26F0D-4E7A-43D4-B109-900934772E90}"/>
            </a:ext>
          </a:extLst>
        </xdr:cNvPr>
        <xdr:cNvSpPr/>
      </xdr:nvSpPr>
      <xdr:spPr>
        <a:xfrm>
          <a:off x="15430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125186</xdr:rowOff>
    </xdr:from>
    <xdr:to>
      <xdr:col>85</xdr:col>
      <xdr:colOff>127000</xdr:colOff>
      <xdr:row>104</xdr:row>
      <xdr:rowOff>149679</xdr:rowOff>
    </xdr:to>
    <xdr:cxnSp macro="">
      <xdr:nvCxnSpPr>
        <xdr:cNvPr id="881" name="直線コネクタ 880">
          <a:extLst>
            <a:ext uri="{FF2B5EF4-FFF2-40B4-BE49-F238E27FC236}">
              <a16:creationId xmlns:a16="http://schemas.microsoft.com/office/drawing/2014/main" id="{788F2EC2-94E6-4DA9-ABAE-2A11EFACD2D9}"/>
            </a:ext>
          </a:extLst>
        </xdr:cNvPr>
        <xdr:cNvCxnSpPr/>
      </xdr:nvCxnSpPr>
      <xdr:spPr>
        <a:xfrm>
          <a:off x="15481300" y="1795598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44994</xdr:rowOff>
    </xdr:from>
    <xdr:to>
      <xdr:col>76</xdr:col>
      <xdr:colOff>165100</xdr:colOff>
      <xdr:row>104</xdr:row>
      <xdr:rowOff>146594</xdr:rowOff>
    </xdr:to>
    <xdr:sp macro="" textlink="">
      <xdr:nvSpPr>
        <xdr:cNvPr id="882" name="楕円 881">
          <a:extLst>
            <a:ext uri="{FF2B5EF4-FFF2-40B4-BE49-F238E27FC236}">
              <a16:creationId xmlns:a16="http://schemas.microsoft.com/office/drawing/2014/main" id="{D29956ED-C910-420D-AC86-47333BB07CC9}"/>
            </a:ext>
          </a:extLst>
        </xdr:cNvPr>
        <xdr:cNvSpPr/>
      </xdr:nvSpPr>
      <xdr:spPr>
        <a:xfrm>
          <a:off x="14541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95794</xdr:rowOff>
    </xdr:from>
    <xdr:to>
      <xdr:col>81</xdr:col>
      <xdr:colOff>50800</xdr:colOff>
      <xdr:row>104</xdr:row>
      <xdr:rowOff>125186</xdr:rowOff>
    </xdr:to>
    <xdr:cxnSp macro="">
      <xdr:nvCxnSpPr>
        <xdr:cNvPr id="883" name="直線コネクタ 882">
          <a:extLst>
            <a:ext uri="{FF2B5EF4-FFF2-40B4-BE49-F238E27FC236}">
              <a16:creationId xmlns:a16="http://schemas.microsoft.com/office/drawing/2014/main" id="{4A10DD50-69B0-4E83-8259-3323661F8D42}"/>
            </a:ext>
          </a:extLst>
        </xdr:cNvPr>
        <xdr:cNvCxnSpPr/>
      </xdr:nvCxnSpPr>
      <xdr:spPr>
        <a:xfrm>
          <a:off x="14592300" y="1792659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9071</xdr:rowOff>
    </xdr:from>
    <xdr:to>
      <xdr:col>72</xdr:col>
      <xdr:colOff>38100</xdr:colOff>
      <xdr:row>104</xdr:row>
      <xdr:rowOff>110671</xdr:rowOff>
    </xdr:to>
    <xdr:sp macro="" textlink="">
      <xdr:nvSpPr>
        <xdr:cNvPr id="884" name="楕円 883">
          <a:extLst>
            <a:ext uri="{FF2B5EF4-FFF2-40B4-BE49-F238E27FC236}">
              <a16:creationId xmlns:a16="http://schemas.microsoft.com/office/drawing/2014/main" id="{72EC16EF-8587-48B0-896B-C21F642E3EFB}"/>
            </a:ext>
          </a:extLst>
        </xdr:cNvPr>
        <xdr:cNvSpPr/>
      </xdr:nvSpPr>
      <xdr:spPr>
        <a:xfrm>
          <a:off x="13652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59871</xdr:rowOff>
    </xdr:from>
    <xdr:to>
      <xdr:col>76</xdr:col>
      <xdr:colOff>114300</xdr:colOff>
      <xdr:row>104</xdr:row>
      <xdr:rowOff>95794</xdr:rowOff>
    </xdr:to>
    <xdr:cxnSp macro="">
      <xdr:nvCxnSpPr>
        <xdr:cNvPr id="885" name="直線コネクタ 884">
          <a:extLst>
            <a:ext uri="{FF2B5EF4-FFF2-40B4-BE49-F238E27FC236}">
              <a16:creationId xmlns:a16="http://schemas.microsoft.com/office/drawing/2014/main" id="{3DCD30CF-1E18-4EC9-B4F8-F7C27E96FBDA}"/>
            </a:ext>
          </a:extLst>
        </xdr:cNvPr>
        <xdr:cNvCxnSpPr/>
      </xdr:nvCxnSpPr>
      <xdr:spPr>
        <a:xfrm>
          <a:off x="13703300" y="1789067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160927</xdr:rowOff>
    </xdr:from>
    <xdr:to>
      <xdr:col>67</xdr:col>
      <xdr:colOff>101600</xdr:colOff>
      <xdr:row>104</xdr:row>
      <xdr:rowOff>91077</xdr:rowOff>
    </xdr:to>
    <xdr:sp macro="" textlink="">
      <xdr:nvSpPr>
        <xdr:cNvPr id="886" name="楕円 885">
          <a:extLst>
            <a:ext uri="{FF2B5EF4-FFF2-40B4-BE49-F238E27FC236}">
              <a16:creationId xmlns:a16="http://schemas.microsoft.com/office/drawing/2014/main" id="{6594219E-FDBA-4C4D-976B-8546830E2DE9}"/>
            </a:ext>
          </a:extLst>
        </xdr:cNvPr>
        <xdr:cNvSpPr/>
      </xdr:nvSpPr>
      <xdr:spPr>
        <a:xfrm>
          <a:off x="12763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40277</xdr:rowOff>
    </xdr:from>
    <xdr:to>
      <xdr:col>71</xdr:col>
      <xdr:colOff>177800</xdr:colOff>
      <xdr:row>104</xdr:row>
      <xdr:rowOff>59871</xdr:rowOff>
    </xdr:to>
    <xdr:cxnSp macro="">
      <xdr:nvCxnSpPr>
        <xdr:cNvPr id="887" name="直線コネクタ 886">
          <a:extLst>
            <a:ext uri="{FF2B5EF4-FFF2-40B4-BE49-F238E27FC236}">
              <a16:creationId xmlns:a16="http://schemas.microsoft.com/office/drawing/2014/main" id="{8A228B17-75FF-42F7-9726-2C954FB78CC8}"/>
            </a:ext>
          </a:extLst>
        </xdr:cNvPr>
        <xdr:cNvCxnSpPr/>
      </xdr:nvCxnSpPr>
      <xdr:spPr>
        <a:xfrm>
          <a:off x="12814300" y="1787107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888" name="n_1aveValue【庁舎】&#10;有形固定資産減価償却率">
          <a:extLst>
            <a:ext uri="{FF2B5EF4-FFF2-40B4-BE49-F238E27FC236}">
              <a16:creationId xmlns:a16="http://schemas.microsoft.com/office/drawing/2014/main" id="{9789CF5A-E7A8-4BF2-9F97-4A23AD471745}"/>
            </a:ext>
          </a:extLst>
        </xdr:cNvPr>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889" name="n_2aveValue【庁舎】&#10;有形固定資産減価償却率">
          <a:extLst>
            <a:ext uri="{FF2B5EF4-FFF2-40B4-BE49-F238E27FC236}">
              <a16:creationId xmlns:a16="http://schemas.microsoft.com/office/drawing/2014/main" id="{FC180206-DA9B-4A28-9F88-C6F62E262F1F}"/>
            </a:ext>
          </a:extLst>
        </xdr:cNvPr>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890" name="n_3aveValue【庁舎】&#10;有形固定資産減価償却率">
          <a:extLst>
            <a:ext uri="{FF2B5EF4-FFF2-40B4-BE49-F238E27FC236}">
              <a16:creationId xmlns:a16="http://schemas.microsoft.com/office/drawing/2014/main" id="{5FC920A7-7E89-46E4-976A-1C84837F4171}"/>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88735</xdr:rowOff>
    </xdr:from>
    <xdr:ext cx="405111" cy="259045"/>
    <xdr:sp macro="" textlink="">
      <xdr:nvSpPr>
        <xdr:cNvPr id="891" name="n_4aveValue【庁舎】&#10;有形固定資産減価償却率">
          <a:extLst>
            <a:ext uri="{FF2B5EF4-FFF2-40B4-BE49-F238E27FC236}">
              <a16:creationId xmlns:a16="http://schemas.microsoft.com/office/drawing/2014/main" id="{0C578858-F69E-4F4B-8993-EB4919093957}"/>
            </a:ext>
          </a:extLst>
        </xdr:cNvPr>
        <xdr:cNvSpPr txBox="1"/>
      </xdr:nvSpPr>
      <xdr:spPr>
        <a:xfrm>
          <a:off x="12611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167113</xdr:rowOff>
    </xdr:from>
    <xdr:ext cx="405111" cy="259045"/>
    <xdr:sp macro="" textlink="">
      <xdr:nvSpPr>
        <xdr:cNvPr id="892" name="n_1mainValue【庁舎】&#10;有形固定資産減価償却率">
          <a:extLst>
            <a:ext uri="{FF2B5EF4-FFF2-40B4-BE49-F238E27FC236}">
              <a16:creationId xmlns:a16="http://schemas.microsoft.com/office/drawing/2014/main" id="{C341D1A3-B207-4F65-86AC-89A00DDBC1C6}"/>
            </a:ext>
          </a:extLst>
        </xdr:cNvPr>
        <xdr:cNvSpPr txBox="1"/>
      </xdr:nvSpPr>
      <xdr:spPr>
        <a:xfrm>
          <a:off x="15266044"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163121</xdr:rowOff>
    </xdr:from>
    <xdr:ext cx="405111" cy="259045"/>
    <xdr:sp macro="" textlink="">
      <xdr:nvSpPr>
        <xdr:cNvPr id="893" name="n_2mainValue【庁舎】&#10;有形固定資産減価償却率">
          <a:extLst>
            <a:ext uri="{FF2B5EF4-FFF2-40B4-BE49-F238E27FC236}">
              <a16:creationId xmlns:a16="http://schemas.microsoft.com/office/drawing/2014/main" id="{E3E3E858-C0B0-496B-8416-217A33F82E4F}"/>
            </a:ext>
          </a:extLst>
        </xdr:cNvPr>
        <xdr:cNvSpPr txBox="1"/>
      </xdr:nvSpPr>
      <xdr:spPr>
        <a:xfrm>
          <a:off x="14389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127198</xdr:rowOff>
    </xdr:from>
    <xdr:ext cx="405111" cy="259045"/>
    <xdr:sp macro="" textlink="">
      <xdr:nvSpPr>
        <xdr:cNvPr id="894" name="n_3mainValue【庁舎】&#10;有形固定資産減価償却率">
          <a:extLst>
            <a:ext uri="{FF2B5EF4-FFF2-40B4-BE49-F238E27FC236}">
              <a16:creationId xmlns:a16="http://schemas.microsoft.com/office/drawing/2014/main" id="{484622F4-F76D-4DB4-9E13-0412EA8A0A7B}"/>
            </a:ext>
          </a:extLst>
        </xdr:cNvPr>
        <xdr:cNvSpPr txBox="1"/>
      </xdr:nvSpPr>
      <xdr:spPr>
        <a:xfrm>
          <a:off x="13500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107604</xdr:rowOff>
    </xdr:from>
    <xdr:ext cx="405111" cy="259045"/>
    <xdr:sp macro="" textlink="">
      <xdr:nvSpPr>
        <xdr:cNvPr id="895" name="n_4mainValue【庁舎】&#10;有形固定資産減価償却率">
          <a:extLst>
            <a:ext uri="{FF2B5EF4-FFF2-40B4-BE49-F238E27FC236}">
              <a16:creationId xmlns:a16="http://schemas.microsoft.com/office/drawing/2014/main" id="{D5B2EAAC-0206-470B-BB7F-246668F0A4F7}"/>
            </a:ext>
          </a:extLst>
        </xdr:cNvPr>
        <xdr:cNvSpPr txBox="1"/>
      </xdr:nvSpPr>
      <xdr:spPr>
        <a:xfrm>
          <a:off x="12611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3D303BA7-4247-4568-9DB2-8771040989B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CD5C5D3B-DEFA-48B9-ABD1-71FCAE4110B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D0F0E5D5-B02E-4683-86A9-31B89145581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B50B44FD-4150-4545-968C-F678ADE2FDA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8FBAEB17-FAEE-4ACE-8CFF-17C6560876E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76A89A4C-05A7-43C9-AB9A-7E43A7EFE8E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79DA9DA0-313A-4E75-9FC9-40E74BB241F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32424627-A9A6-4BAB-BF2D-4B1865878BA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3A0EB6F0-13E5-4A0F-896C-02EFE8F27F2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4EB5459D-CA0F-4562-88FC-ED0C9189652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6" name="直線コネクタ 905">
          <a:extLst>
            <a:ext uri="{FF2B5EF4-FFF2-40B4-BE49-F238E27FC236}">
              <a16:creationId xmlns:a16="http://schemas.microsoft.com/office/drawing/2014/main" id="{AEA57C1A-1317-484F-A11C-89759FC99686}"/>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7" name="テキスト ボックス 906">
          <a:extLst>
            <a:ext uri="{FF2B5EF4-FFF2-40B4-BE49-F238E27FC236}">
              <a16:creationId xmlns:a16="http://schemas.microsoft.com/office/drawing/2014/main" id="{5E63EED3-FFC5-4080-BBF3-FDF595A6C16C}"/>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8" name="直線コネクタ 907">
          <a:extLst>
            <a:ext uri="{FF2B5EF4-FFF2-40B4-BE49-F238E27FC236}">
              <a16:creationId xmlns:a16="http://schemas.microsoft.com/office/drawing/2014/main" id="{5A82D0E8-1287-4727-9540-53FC7F8B39A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9" name="テキスト ボックス 908">
          <a:extLst>
            <a:ext uri="{FF2B5EF4-FFF2-40B4-BE49-F238E27FC236}">
              <a16:creationId xmlns:a16="http://schemas.microsoft.com/office/drawing/2014/main" id="{81A2B051-D8D3-4F71-BB9A-F67CE01E640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0" name="直線コネクタ 909">
          <a:extLst>
            <a:ext uri="{FF2B5EF4-FFF2-40B4-BE49-F238E27FC236}">
              <a16:creationId xmlns:a16="http://schemas.microsoft.com/office/drawing/2014/main" id="{0AEA50FF-0E38-4574-AB71-4FB3F251E6C3}"/>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1" name="テキスト ボックス 910">
          <a:extLst>
            <a:ext uri="{FF2B5EF4-FFF2-40B4-BE49-F238E27FC236}">
              <a16:creationId xmlns:a16="http://schemas.microsoft.com/office/drawing/2014/main" id="{05B13901-D849-4DC4-A735-21073CB129EA}"/>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2" name="直線コネクタ 911">
          <a:extLst>
            <a:ext uri="{FF2B5EF4-FFF2-40B4-BE49-F238E27FC236}">
              <a16:creationId xmlns:a16="http://schemas.microsoft.com/office/drawing/2014/main" id="{7756D2B8-A757-43EC-99FC-D478B79DE96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3" name="テキスト ボックス 912">
          <a:extLst>
            <a:ext uri="{FF2B5EF4-FFF2-40B4-BE49-F238E27FC236}">
              <a16:creationId xmlns:a16="http://schemas.microsoft.com/office/drawing/2014/main" id="{DF772633-BA2F-4B1B-9D6C-1FBA495F9DE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DBAA04DE-0861-49EF-9F81-E219C595069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86F62D44-EB61-4AB4-A0A8-9AEAB576050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庁舎】&#10;一人当たり面積グラフ枠">
          <a:extLst>
            <a:ext uri="{FF2B5EF4-FFF2-40B4-BE49-F238E27FC236}">
              <a16:creationId xmlns:a16="http://schemas.microsoft.com/office/drawing/2014/main" id="{2195C8B3-0734-4561-8C19-4AECE9CECF5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917" name="直線コネクタ 916">
          <a:extLst>
            <a:ext uri="{FF2B5EF4-FFF2-40B4-BE49-F238E27FC236}">
              <a16:creationId xmlns:a16="http://schemas.microsoft.com/office/drawing/2014/main" id="{F086D862-3A3A-42C2-BDA4-935F262451EE}"/>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918" name="【庁舎】&#10;一人当たり面積最小値テキスト">
          <a:extLst>
            <a:ext uri="{FF2B5EF4-FFF2-40B4-BE49-F238E27FC236}">
              <a16:creationId xmlns:a16="http://schemas.microsoft.com/office/drawing/2014/main" id="{2A7331C0-3565-4890-A31F-B0990CA1052F}"/>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919" name="直線コネクタ 918">
          <a:extLst>
            <a:ext uri="{FF2B5EF4-FFF2-40B4-BE49-F238E27FC236}">
              <a16:creationId xmlns:a16="http://schemas.microsoft.com/office/drawing/2014/main" id="{01DF8BD5-6D4B-4419-BEDB-99A476895784}"/>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920" name="【庁舎】&#10;一人当たり面積最大値テキスト">
          <a:extLst>
            <a:ext uri="{FF2B5EF4-FFF2-40B4-BE49-F238E27FC236}">
              <a16:creationId xmlns:a16="http://schemas.microsoft.com/office/drawing/2014/main" id="{0314EA4D-5383-46B2-AED6-9934A00DC434}"/>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921" name="直線コネクタ 920">
          <a:extLst>
            <a:ext uri="{FF2B5EF4-FFF2-40B4-BE49-F238E27FC236}">
              <a16:creationId xmlns:a16="http://schemas.microsoft.com/office/drawing/2014/main" id="{59439ADF-9665-4C03-8D91-4CF84AE7E342}"/>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170705</xdr:rowOff>
    </xdr:from>
    <xdr:ext cx="469744" cy="259045"/>
    <xdr:sp macro="" textlink="">
      <xdr:nvSpPr>
        <xdr:cNvPr id="922" name="【庁舎】&#10;一人当たり面積平均値テキスト">
          <a:extLst>
            <a:ext uri="{FF2B5EF4-FFF2-40B4-BE49-F238E27FC236}">
              <a16:creationId xmlns:a16="http://schemas.microsoft.com/office/drawing/2014/main" id="{D5026E5E-E92E-4AC6-8A77-2877C0A63172}"/>
            </a:ext>
          </a:extLst>
        </xdr:cNvPr>
        <xdr:cNvSpPr txBox="1"/>
      </xdr:nvSpPr>
      <xdr:spPr>
        <a:xfrm>
          <a:off x="22199600" y="18172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923" name="フローチャート: 判断 922">
          <a:extLst>
            <a:ext uri="{FF2B5EF4-FFF2-40B4-BE49-F238E27FC236}">
              <a16:creationId xmlns:a16="http://schemas.microsoft.com/office/drawing/2014/main" id="{91A89755-941C-4708-8A46-65DFA6DB164F}"/>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924" name="フローチャート: 判断 923">
          <a:extLst>
            <a:ext uri="{FF2B5EF4-FFF2-40B4-BE49-F238E27FC236}">
              <a16:creationId xmlns:a16="http://schemas.microsoft.com/office/drawing/2014/main" id="{96F33EE2-4514-45C8-8BDA-D8057C10FF96}"/>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925" name="フローチャート: 判断 924">
          <a:extLst>
            <a:ext uri="{FF2B5EF4-FFF2-40B4-BE49-F238E27FC236}">
              <a16:creationId xmlns:a16="http://schemas.microsoft.com/office/drawing/2014/main" id="{7A856DE1-6E66-411C-8EA9-29C8D314713F}"/>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926" name="フローチャート: 判断 925">
          <a:extLst>
            <a:ext uri="{FF2B5EF4-FFF2-40B4-BE49-F238E27FC236}">
              <a16:creationId xmlns:a16="http://schemas.microsoft.com/office/drawing/2014/main" id="{66C90E60-A7A8-4EBA-B101-E9A61ED87FE3}"/>
            </a:ext>
          </a:extLst>
        </xdr:cNvPr>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927" name="フローチャート: 判断 926">
          <a:extLst>
            <a:ext uri="{FF2B5EF4-FFF2-40B4-BE49-F238E27FC236}">
              <a16:creationId xmlns:a16="http://schemas.microsoft.com/office/drawing/2014/main" id="{6423FFCD-0001-4FD6-ADBD-E6A53FA31CBA}"/>
            </a:ext>
          </a:extLst>
        </xdr:cNvPr>
        <xdr:cNvSpPr/>
      </xdr:nvSpPr>
      <xdr:spPr>
        <a:xfrm>
          <a:off x="18605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D5EA59CB-3976-4132-98B4-A8EFD3DCD2E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CC5C63D5-9B2F-4392-8068-FEBF1C0B6E4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B6ED3D23-1D14-4946-AB85-EB21BB278F1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FDA1D380-284D-4748-8C24-F1DB4A87956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BCE4A9ED-B1D6-453E-81E4-00C1C38BF42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170332</xdr:rowOff>
    </xdr:from>
    <xdr:to>
      <xdr:col>116</xdr:col>
      <xdr:colOff>114300</xdr:colOff>
      <xdr:row>106</xdr:row>
      <xdr:rowOff>100482</xdr:rowOff>
    </xdr:to>
    <xdr:sp macro="" textlink="">
      <xdr:nvSpPr>
        <xdr:cNvPr id="933" name="楕円 932">
          <a:extLst>
            <a:ext uri="{FF2B5EF4-FFF2-40B4-BE49-F238E27FC236}">
              <a16:creationId xmlns:a16="http://schemas.microsoft.com/office/drawing/2014/main" id="{AEBFAF09-7062-4DDF-A9A0-0EB17A774680}"/>
            </a:ext>
          </a:extLst>
        </xdr:cNvPr>
        <xdr:cNvSpPr/>
      </xdr:nvSpPr>
      <xdr:spPr>
        <a:xfrm>
          <a:off x="22110700" y="1817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21759</xdr:rowOff>
    </xdr:from>
    <xdr:ext cx="469744" cy="259045"/>
    <xdr:sp macro="" textlink="">
      <xdr:nvSpPr>
        <xdr:cNvPr id="934" name="【庁舎】&#10;一人当たり面積該当値テキスト">
          <a:extLst>
            <a:ext uri="{FF2B5EF4-FFF2-40B4-BE49-F238E27FC236}">
              <a16:creationId xmlns:a16="http://schemas.microsoft.com/office/drawing/2014/main" id="{133EDBDC-05A2-42E0-A412-2BFC29786888}"/>
            </a:ext>
          </a:extLst>
        </xdr:cNvPr>
        <xdr:cNvSpPr txBox="1"/>
      </xdr:nvSpPr>
      <xdr:spPr>
        <a:xfrm>
          <a:off x="22199600" y="1802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7569</xdr:rowOff>
    </xdr:from>
    <xdr:to>
      <xdr:col>112</xdr:col>
      <xdr:colOff>38100</xdr:colOff>
      <xdr:row>106</xdr:row>
      <xdr:rowOff>109169</xdr:rowOff>
    </xdr:to>
    <xdr:sp macro="" textlink="">
      <xdr:nvSpPr>
        <xdr:cNvPr id="935" name="楕円 934">
          <a:extLst>
            <a:ext uri="{FF2B5EF4-FFF2-40B4-BE49-F238E27FC236}">
              <a16:creationId xmlns:a16="http://schemas.microsoft.com/office/drawing/2014/main" id="{4AF4D498-2478-44B3-AA2F-97DBA0361C4E}"/>
            </a:ext>
          </a:extLst>
        </xdr:cNvPr>
        <xdr:cNvSpPr/>
      </xdr:nvSpPr>
      <xdr:spPr>
        <a:xfrm>
          <a:off x="21272500" y="1818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49682</xdr:rowOff>
    </xdr:from>
    <xdr:to>
      <xdr:col>116</xdr:col>
      <xdr:colOff>63500</xdr:colOff>
      <xdr:row>106</xdr:row>
      <xdr:rowOff>58369</xdr:rowOff>
    </xdr:to>
    <xdr:cxnSp macro="">
      <xdr:nvCxnSpPr>
        <xdr:cNvPr id="936" name="直線コネクタ 935">
          <a:extLst>
            <a:ext uri="{FF2B5EF4-FFF2-40B4-BE49-F238E27FC236}">
              <a16:creationId xmlns:a16="http://schemas.microsoft.com/office/drawing/2014/main" id="{D56A616C-EB10-42B8-92C5-CA0291F81111}"/>
            </a:ext>
          </a:extLst>
        </xdr:cNvPr>
        <xdr:cNvCxnSpPr/>
      </xdr:nvCxnSpPr>
      <xdr:spPr>
        <a:xfrm flipV="1">
          <a:off x="21323300" y="18223382"/>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15342</xdr:rowOff>
    </xdr:from>
    <xdr:to>
      <xdr:col>107</xdr:col>
      <xdr:colOff>101600</xdr:colOff>
      <xdr:row>106</xdr:row>
      <xdr:rowOff>116942</xdr:rowOff>
    </xdr:to>
    <xdr:sp macro="" textlink="">
      <xdr:nvSpPr>
        <xdr:cNvPr id="937" name="楕円 936">
          <a:extLst>
            <a:ext uri="{FF2B5EF4-FFF2-40B4-BE49-F238E27FC236}">
              <a16:creationId xmlns:a16="http://schemas.microsoft.com/office/drawing/2014/main" id="{B912930E-C826-4ADA-845A-C9304BF4E560}"/>
            </a:ext>
          </a:extLst>
        </xdr:cNvPr>
        <xdr:cNvSpPr/>
      </xdr:nvSpPr>
      <xdr:spPr>
        <a:xfrm>
          <a:off x="20383500" y="1818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58369</xdr:rowOff>
    </xdr:from>
    <xdr:to>
      <xdr:col>111</xdr:col>
      <xdr:colOff>177800</xdr:colOff>
      <xdr:row>106</xdr:row>
      <xdr:rowOff>66142</xdr:rowOff>
    </xdr:to>
    <xdr:cxnSp macro="">
      <xdr:nvCxnSpPr>
        <xdr:cNvPr id="938" name="直線コネクタ 937">
          <a:extLst>
            <a:ext uri="{FF2B5EF4-FFF2-40B4-BE49-F238E27FC236}">
              <a16:creationId xmlns:a16="http://schemas.microsoft.com/office/drawing/2014/main" id="{696539C1-A0C5-4AE7-8220-0250EA3A8403}"/>
            </a:ext>
          </a:extLst>
        </xdr:cNvPr>
        <xdr:cNvCxnSpPr/>
      </xdr:nvCxnSpPr>
      <xdr:spPr>
        <a:xfrm flipV="1">
          <a:off x="20434300" y="18232069"/>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23113</xdr:rowOff>
    </xdr:from>
    <xdr:to>
      <xdr:col>102</xdr:col>
      <xdr:colOff>165100</xdr:colOff>
      <xdr:row>106</xdr:row>
      <xdr:rowOff>124713</xdr:rowOff>
    </xdr:to>
    <xdr:sp macro="" textlink="">
      <xdr:nvSpPr>
        <xdr:cNvPr id="939" name="楕円 938">
          <a:extLst>
            <a:ext uri="{FF2B5EF4-FFF2-40B4-BE49-F238E27FC236}">
              <a16:creationId xmlns:a16="http://schemas.microsoft.com/office/drawing/2014/main" id="{63CFA607-42F4-4440-9006-B90210644E8D}"/>
            </a:ext>
          </a:extLst>
        </xdr:cNvPr>
        <xdr:cNvSpPr/>
      </xdr:nvSpPr>
      <xdr:spPr>
        <a:xfrm>
          <a:off x="19494500" y="181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66142</xdr:rowOff>
    </xdr:from>
    <xdr:to>
      <xdr:col>107</xdr:col>
      <xdr:colOff>50800</xdr:colOff>
      <xdr:row>106</xdr:row>
      <xdr:rowOff>73913</xdr:rowOff>
    </xdr:to>
    <xdr:cxnSp macro="">
      <xdr:nvCxnSpPr>
        <xdr:cNvPr id="940" name="直線コネクタ 939">
          <a:extLst>
            <a:ext uri="{FF2B5EF4-FFF2-40B4-BE49-F238E27FC236}">
              <a16:creationId xmlns:a16="http://schemas.microsoft.com/office/drawing/2014/main" id="{C82A4E37-03AB-4BFB-98E7-5B2DA032ED10}"/>
            </a:ext>
          </a:extLst>
        </xdr:cNvPr>
        <xdr:cNvCxnSpPr/>
      </xdr:nvCxnSpPr>
      <xdr:spPr>
        <a:xfrm flipV="1">
          <a:off x="19545300" y="18239842"/>
          <a:ext cx="889000" cy="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31344</xdr:rowOff>
    </xdr:from>
    <xdr:to>
      <xdr:col>98</xdr:col>
      <xdr:colOff>38100</xdr:colOff>
      <xdr:row>106</xdr:row>
      <xdr:rowOff>132944</xdr:rowOff>
    </xdr:to>
    <xdr:sp macro="" textlink="">
      <xdr:nvSpPr>
        <xdr:cNvPr id="941" name="楕円 940">
          <a:extLst>
            <a:ext uri="{FF2B5EF4-FFF2-40B4-BE49-F238E27FC236}">
              <a16:creationId xmlns:a16="http://schemas.microsoft.com/office/drawing/2014/main" id="{A1CB8856-8D3F-4AE3-AEBB-F7CCC6D32E8E}"/>
            </a:ext>
          </a:extLst>
        </xdr:cNvPr>
        <xdr:cNvSpPr/>
      </xdr:nvSpPr>
      <xdr:spPr>
        <a:xfrm>
          <a:off x="18605500" y="1820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73913</xdr:rowOff>
    </xdr:from>
    <xdr:to>
      <xdr:col>102</xdr:col>
      <xdr:colOff>114300</xdr:colOff>
      <xdr:row>106</xdr:row>
      <xdr:rowOff>82144</xdr:rowOff>
    </xdr:to>
    <xdr:cxnSp macro="">
      <xdr:nvCxnSpPr>
        <xdr:cNvPr id="942" name="直線コネクタ 941">
          <a:extLst>
            <a:ext uri="{FF2B5EF4-FFF2-40B4-BE49-F238E27FC236}">
              <a16:creationId xmlns:a16="http://schemas.microsoft.com/office/drawing/2014/main" id="{8815BA68-440A-4DFB-ABA5-714D852C26C6}"/>
            </a:ext>
          </a:extLst>
        </xdr:cNvPr>
        <xdr:cNvCxnSpPr/>
      </xdr:nvCxnSpPr>
      <xdr:spPr>
        <a:xfrm flipV="1">
          <a:off x="18656300" y="18247613"/>
          <a:ext cx="889000" cy="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127271</xdr:rowOff>
    </xdr:from>
    <xdr:ext cx="469744" cy="259045"/>
    <xdr:sp macro="" textlink="">
      <xdr:nvSpPr>
        <xdr:cNvPr id="943" name="n_1aveValue【庁舎】&#10;一人当たり面積">
          <a:extLst>
            <a:ext uri="{FF2B5EF4-FFF2-40B4-BE49-F238E27FC236}">
              <a16:creationId xmlns:a16="http://schemas.microsoft.com/office/drawing/2014/main" id="{79660E97-B27A-41E2-93B7-848F16ABE914}"/>
            </a:ext>
          </a:extLst>
        </xdr:cNvPr>
        <xdr:cNvSpPr txBox="1"/>
      </xdr:nvSpPr>
      <xdr:spPr>
        <a:xfrm>
          <a:off x="210757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149217</xdr:rowOff>
    </xdr:from>
    <xdr:ext cx="469744" cy="259045"/>
    <xdr:sp macro="" textlink="">
      <xdr:nvSpPr>
        <xdr:cNvPr id="944" name="n_2aveValue【庁舎】&#10;一人当たり面積">
          <a:extLst>
            <a:ext uri="{FF2B5EF4-FFF2-40B4-BE49-F238E27FC236}">
              <a16:creationId xmlns:a16="http://schemas.microsoft.com/office/drawing/2014/main" id="{4460C57A-CDBC-45E4-A5E5-327C05734BF6}"/>
            </a:ext>
          </a:extLst>
        </xdr:cNvPr>
        <xdr:cNvSpPr txBox="1"/>
      </xdr:nvSpPr>
      <xdr:spPr>
        <a:xfrm>
          <a:off x="20199427" y="183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945" name="n_3aveValue【庁舎】&#10;一人当たり面積">
          <a:extLst>
            <a:ext uri="{FF2B5EF4-FFF2-40B4-BE49-F238E27FC236}">
              <a16:creationId xmlns:a16="http://schemas.microsoft.com/office/drawing/2014/main" id="{DABBE90C-29A6-4DCF-AA31-CC9752FDD05B}"/>
            </a:ext>
          </a:extLst>
        </xdr:cNvPr>
        <xdr:cNvSpPr txBox="1"/>
      </xdr:nvSpPr>
      <xdr:spPr>
        <a:xfrm>
          <a:off x="19310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141445</xdr:rowOff>
    </xdr:from>
    <xdr:ext cx="469744" cy="259045"/>
    <xdr:sp macro="" textlink="">
      <xdr:nvSpPr>
        <xdr:cNvPr id="946" name="n_4aveValue【庁舎】&#10;一人当たり面積">
          <a:extLst>
            <a:ext uri="{FF2B5EF4-FFF2-40B4-BE49-F238E27FC236}">
              <a16:creationId xmlns:a16="http://schemas.microsoft.com/office/drawing/2014/main" id="{62771D60-9513-4064-A3D6-44B0B69B85A0}"/>
            </a:ext>
          </a:extLst>
        </xdr:cNvPr>
        <xdr:cNvSpPr txBox="1"/>
      </xdr:nvSpPr>
      <xdr:spPr>
        <a:xfrm>
          <a:off x="18421427" y="1831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125696</xdr:rowOff>
    </xdr:from>
    <xdr:ext cx="469744" cy="259045"/>
    <xdr:sp macro="" textlink="">
      <xdr:nvSpPr>
        <xdr:cNvPr id="947" name="n_1mainValue【庁舎】&#10;一人当たり面積">
          <a:extLst>
            <a:ext uri="{FF2B5EF4-FFF2-40B4-BE49-F238E27FC236}">
              <a16:creationId xmlns:a16="http://schemas.microsoft.com/office/drawing/2014/main" id="{77A2D001-256D-4096-B594-5780F9CAEA6E}"/>
            </a:ext>
          </a:extLst>
        </xdr:cNvPr>
        <xdr:cNvSpPr txBox="1"/>
      </xdr:nvSpPr>
      <xdr:spPr>
        <a:xfrm>
          <a:off x="21075727" y="1795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133469</xdr:rowOff>
    </xdr:from>
    <xdr:ext cx="469744" cy="259045"/>
    <xdr:sp macro="" textlink="">
      <xdr:nvSpPr>
        <xdr:cNvPr id="948" name="n_2mainValue【庁舎】&#10;一人当たり面積">
          <a:extLst>
            <a:ext uri="{FF2B5EF4-FFF2-40B4-BE49-F238E27FC236}">
              <a16:creationId xmlns:a16="http://schemas.microsoft.com/office/drawing/2014/main" id="{F08F8E9F-E644-4B54-9E7F-481B60D038DF}"/>
            </a:ext>
          </a:extLst>
        </xdr:cNvPr>
        <xdr:cNvSpPr txBox="1"/>
      </xdr:nvSpPr>
      <xdr:spPr>
        <a:xfrm>
          <a:off x="20199427" y="1796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141240</xdr:rowOff>
    </xdr:from>
    <xdr:ext cx="469744" cy="259045"/>
    <xdr:sp macro="" textlink="">
      <xdr:nvSpPr>
        <xdr:cNvPr id="949" name="n_3mainValue【庁舎】&#10;一人当たり面積">
          <a:extLst>
            <a:ext uri="{FF2B5EF4-FFF2-40B4-BE49-F238E27FC236}">
              <a16:creationId xmlns:a16="http://schemas.microsoft.com/office/drawing/2014/main" id="{961919B1-A213-47C0-83A8-B0B9F9A93EF8}"/>
            </a:ext>
          </a:extLst>
        </xdr:cNvPr>
        <xdr:cNvSpPr txBox="1"/>
      </xdr:nvSpPr>
      <xdr:spPr>
        <a:xfrm>
          <a:off x="19310427" y="179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149471</xdr:rowOff>
    </xdr:from>
    <xdr:ext cx="469744" cy="259045"/>
    <xdr:sp macro="" textlink="">
      <xdr:nvSpPr>
        <xdr:cNvPr id="950" name="n_4mainValue【庁舎】&#10;一人当たり面積">
          <a:extLst>
            <a:ext uri="{FF2B5EF4-FFF2-40B4-BE49-F238E27FC236}">
              <a16:creationId xmlns:a16="http://schemas.microsoft.com/office/drawing/2014/main" id="{5D77D164-9470-4923-84E4-1F354FBA9279}"/>
            </a:ext>
          </a:extLst>
        </xdr:cNvPr>
        <xdr:cNvSpPr txBox="1"/>
      </xdr:nvSpPr>
      <xdr:spPr>
        <a:xfrm>
          <a:off x="18421427" y="1798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7465A51D-0B45-4274-B535-57E5EEE8A2C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C509C656-FFBB-4FEB-9B13-5365F1E6446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E69F645C-395B-4C2F-8ED4-48B7223E45D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類似団体と比較して有形固定資産減価償却率が特に高くなっている施設は、福祉施設が</a:t>
          </a:r>
          <a:r>
            <a:rPr kumimoji="1" lang="en-US" altLang="ja-JP" sz="1300">
              <a:latin typeface="ＭＳ Ｐゴシック" panose="020B0600070205080204" pitchFamily="50" charset="-128"/>
              <a:ea typeface="ＭＳ Ｐゴシック" panose="020B0600070205080204" pitchFamily="50" charset="-128"/>
            </a:rPr>
            <a:t>73.1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類団</a:t>
          </a:r>
          <a:r>
            <a:rPr kumimoji="1" lang="en-US" altLang="ja-JP" sz="1300">
              <a:latin typeface="ＭＳ Ｐゴシック" panose="020B0600070205080204" pitchFamily="50" charset="-128"/>
              <a:ea typeface="ＭＳ Ｐゴシック" panose="020B0600070205080204" pitchFamily="50" charset="-128"/>
            </a:rPr>
            <a:t>57.5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、一般廃棄物処理施設が</a:t>
          </a:r>
          <a:r>
            <a:rPr kumimoji="1" lang="en-US" altLang="ja-JP" sz="1300">
              <a:latin typeface="ＭＳ Ｐゴシック" panose="020B0600070205080204" pitchFamily="50" charset="-128"/>
              <a:ea typeface="ＭＳ Ｐゴシック" panose="020B0600070205080204" pitchFamily="50" charset="-128"/>
            </a:rPr>
            <a:t>75.9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類団</a:t>
          </a:r>
          <a:r>
            <a:rPr kumimoji="1" lang="en-US" altLang="ja-JP" sz="1300">
              <a:latin typeface="ＭＳ Ｐゴシック" panose="020B0600070205080204" pitchFamily="50" charset="-128"/>
              <a:ea typeface="ＭＳ Ｐゴシック" panose="020B0600070205080204" pitchFamily="50" charset="-128"/>
            </a:rPr>
            <a:t>57.8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であり、特に低くなっている施設は、消防施設が</a:t>
          </a:r>
          <a:r>
            <a:rPr kumimoji="1" lang="en-US" altLang="ja-JP" sz="1300">
              <a:latin typeface="ＭＳ Ｐゴシック" panose="020B0600070205080204" pitchFamily="50" charset="-128"/>
              <a:ea typeface="ＭＳ Ｐゴシック" panose="020B0600070205080204" pitchFamily="50" charset="-128"/>
            </a:rPr>
            <a:t>30.5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類団</a:t>
          </a:r>
          <a:r>
            <a:rPr kumimoji="1" lang="en-US" altLang="ja-JP" sz="1300">
              <a:latin typeface="ＭＳ Ｐゴシック" panose="020B0600070205080204" pitchFamily="50" charset="-128"/>
              <a:ea typeface="ＭＳ Ｐゴシック" panose="020B0600070205080204" pitchFamily="50" charset="-128"/>
            </a:rPr>
            <a:t>58.9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、保健センター・保健所が</a:t>
          </a:r>
          <a:r>
            <a:rPr kumimoji="1" lang="en-US" altLang="ja-JP" sz="1300">
              <a:latin typeface="ＭＳ Ｐゴシック" panose="020B0600070205080204" pitchFamily="50" charset="-128"/>
              <a:ea typeface="ＭＳ Ｐゴシック" panose="020B0600070205080204" pitchFamily="50" charset="-128"/>
            </a:rPr>
            <a:t>44.2%(</a:t>
          </a:r>
          <a:r>
            <a:rPr kumimoji="1" lang="ja-JP" altLang="en-US" sz="1300">
              <a:latin typeface="ＭＳ Ｐゴシック" panose="020B0600070205080204" pitchFamily="50" charset="-128"/>
              <a:ea typeface="ＭＳ Ｐゴシック" panose="020B0600070205080204" pitchFamily="50" charset="-128"/>
            </a:rPr>
            <a:t>類団</a:t>
          </a:r>
          <a:r>
            <a:rPr kumimoji="1" lang="en-US" altLang="ja-JP" sz="1300">
              <a:latin typeface="ＭＳ Ｐゴシック" panose="020B0600070205080204" pitchFamily="50" charset="-128"/>
              <a:ea typeface="ＭＳ Ｐゴシック" panose="020B0600070205080204" pitchFamily="50" charset="-128"/>
            </a:rPr>
            <a:t>54.9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、市民会館が</a:t>
          </a:r>
          <a:r>
            <a:rPr kumimoji="1" lang="en-US" altLang="ja-JP" sz="1300">
              <a:latin typeface="ＭＳ Ｐゴシック" panose="020B0600070205080204" pitchFamily="50" charset="-128"/>
              <a:ea typeface="ＭＳ Ｐゴシック" panose="020B0600070205080204" pitchFamily="50" charset="-128"/>
            </a:rPr>
            <a:t>48.2</a:t>
          </a:r>
          <a:r>
            <a:rPr kumimoji="1" lang="ja-JP" altLang="en-US" sz="1300">
              <a:latin typeface="ＭＳ Ｐゴシック" panose="020B0600070205080204" pitchFamily="50" charset="-128"/>
              <a:ea typeface="ＭＳ Ｐゴシック" panose="020B0600070205080204" pitchFamily="50" charset="-128"/>
            </a:rPr>
            <a:t>％（類団</a:t>
          </a:r>
          <a:r>
            <a:rPr kumimoji="1" lang="en-US" altLang="ja-JP" sz="1300">
              <a:latin typeface="ＭＳ Ｐゴシック" panose="020B0600070205080204" pitchFamily="50" charset="-128"/>
              <a:ea typeface="ＭＳ Ｐゴシック" panose="020B0600070205080204" pitchFamily="50" charset="-128"/>
            </a:rPr>
            <a:t>60.9</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　市民会館については、令和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年度において空調・照明等大規模改修を行ったことにより、減価償却率が</a:t>
          </a:r>
          <a:r>
            <a:rPr kumimoji="1" lang="en-US" altLang="ja-JP" sz="1300">
              <a:latin typeface="ＭＳ Ｐゴシック" panose="020B0600070205080204" pitchFamily="50" charset="-128"/>
              <a:ea typeface="ＭＳ Ｐゴシック" panose="020B0600070205080204" pitchFamily="50" charset="-128"/>
            </a:rPr>
            <a:t>26.4</a:t>
          </a:r>
          <a:r>
            <a:rPr kumimoji="1" lang="ja-JP" altLang="en-US" sz="1300">
              <a:latin typeface="ＭＳ Ｐゴシック" panose="020B0600070205080204" pitchFamily="50" charset="-128"/>
              <a:ea typeface="ＭＳ Ｐゴシック" panose="020B0600070205080204" pitchFamily="50" charset="-128"/>
            </a:rPr>
            <a:t>％改善した。消防施設については、町の面積が広く、多くの消防団組織、消防施設があるため、一人当たり面積が高くなっている。</a:t>
          </a:r>
        </a:p>
        <a:p>
          <a:r>
            <a:rPr kumimoji="1" lang="ja-JP" altLang="en-US" sz="1300">
              <a:latin typeface="ＭＳ Ｐゴシック" panose="020B0600070205080204" pitchFamily="50" charset="-128"/>
              <a:ea typeface="ＭＳ Ｐゴシック" panose="020B0600070205080204" pitchFamily="50" charset="-128"/>
            </a:rPr>
            <a:t>　各施設、公共施設等総合管理計画に基づき、老朽化対策を行っていくが、庁舎、保健センター・保健所、福祉施設、図書館、一般廃棄物処理施設はそれぞれ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施設しかないため、人口動向等を踏まえ、必要に応じて適正規模の検証を行なう。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大分県九重町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8,523
8,350
271.37
10,020,439
9,245,532
547,082
4,298,650
4,749,694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0.32</a:t>
          </a:r>
          <a:r>
            <a:rPr kumimoji="1" lang="ja-JP" altLang="ja-JP" sz="1100">
              <a:solidFill>
                <a:schemeClr val="dk1"/>
              </a:solidFill>
              <a:effectLst/>
              <a:latin typeface="+mn-lt"/>
              <a:ea typeface="+mn-ea"/>
              <a:cs typeface="+mn-cs"/>
            </a:rPr>
            <a:t>となり、前年度と比較して</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ポイントの悪化となった。これは、基準財政収入額が</a:t>
          </a:r>
          <a:r>
            <a:rPr kumimoji="1" lang="ja-JP" altLang="en-US" sz="1100">
              <a:solidFill>
                <a:schemeClr val="dk1"/>
              </a:solidFill>
              <a:effectLst/>
              <a:latin typeface="+mn-lt"/>
              <a:ea typeface="+mn-ea"/>
              <a:cs typeface="+mn-cs"/>
            </a:rPr>
            <a:t>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したものの</a:t>
          </a:r>
          <a:r>
            <a:rPr kumimoji="1" lang="ja-JP" altLang="ja-JP" sz="1100">
              <a:solidFill>
                <a:schemeClr val="dk1"/>
              </a:solidFill>
              <a:effectLst/>
              <a:latin typeface="+mn-lt"/>
              <a:ea typeface="+mn-ea"/>
              <a:cs typeface="+mn-cs"/>
            </a:rPr>
            <a:t>、基準財政需要額が</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となったことにより、単年度で見ると</a:t>
          </a:r>
          <a:r>
            <a:rPr kumimoji="1" lang="en-US" altLang="ja-JP" sz="1100">
              <a:solidFill>
                <a:schemeClr val="dk1"/>
              </a:solidFill>
              <a:effectLst/>
              <a:latin typeface="+mn-lt"/>
              <a:ea typeface="+mn-ea"/>
              <a:cs typeface="+mn-cs"/>
            </a:rPr>
            <a:t>0.32</a:t>
          </a:r>
          <a:r>
            <a:rPr kumimoji="1" lang="ja-JP" altLang="ja-JP" sz="1100">
              <a:solidFill>
                <a:schemeClr val="dk1"/>
              </a:solidFill>
              <a:effectLst/>
              <a:latin typeface="+mn-lt"/>
              <a:ea typeface="+mn-ea"/>
              <a:cs typeface="+mn-cs"/>
            </a:rPr>
            <a:t>となり、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カ年平均</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0.32</a:t>
          </a:r>
          <a:r>
            <a:rPr kumimoji="1" lang="ja-JP" altLang="en-US"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基準財政需要額の増額の主な要因としては、各介護サービス受給者の増があげられる。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町税の徴収率が</a:t>
          </a:r>
          <a:r>
            <a:rPr kumimoji="1" lang="en-US" altLang="ja-JP" sz="1100">
              <a:solidFill>
                <a:schemeClr val="dk1"/>
              </a:solidFill>
              <a:effectLst/>
              <a:latin typeface="+mn-lt"/>
              <a:ea typeface="+mn-ea"/>
              <a:cs typeface="+mn-cs"/>
            </a:rPr>
            <a:t>94.6</a:t>
          </a:r>
          <a:r>
            <a:rPr kumimoji="1" lang="ja-JP" altLang="ja-JP" sz="1100">
              <a:solidFill>
                <a:schemeClr val="dk1"/>
              </a:solidFill>
              <a:effectLst/>
              <a:latin typeface="+mn-lt"/>
              <a:ea typeface="+mn-ea"/>
              <a:cs typeface="+mn-cs"/>
            </a:rPr>
            <a:t>％と前年度と比較して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ポイント改善したものの、依然として低い水準にあるため徴収強化を行い歳入の確保に努める。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159455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469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132645</xdr:rowOff>
    </xdr:from>
    <xdr:to>
      <xdr:col>19</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132645</xdr:rowOff>
    </xdr:from>
    <xdr:to>
      <xdr:col>15</xdr:col>
      <xdr:colOff>82550</xdr:colOff>
      <xdr:row>42</xdr:row>
      <xdr:rowOff>132645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33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132645</xdr:rowOff>
    </xdr:from>
    <xdr:to>
      <xdr:col>11</xdr:col>
      <xdr:colOff>31750</xdr:colOff>
      <xdr:row>42</xdr:row>
      <xdr:rowOff>132645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33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125182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81845</xdr:rowOff>
    </xdr:from>
    <xdr:to>
      <xdr:col>15</xdr:col>
      <xdr:colOff>133350</xdr:colOff>
      <xdr:row>43</xdr:row>
      <xdr:rowOff>11995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22172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5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81845</xdr:rowOff>
    </xdr:from>
    <xdr:to>
      <xdr:col>11</xdr:col>
      <xdr:colOff>82550</xdr:colOff>
      <xdr:row>43</xdr:row>
      <xdr:rowOff>11995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22172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5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81845</xdr:rowOff>
    </xdr:from>
    <xdr:to>
      <xdr:col>7</xdr:col>
      <xdr:colOff>31750</xdr:colOff>
      <xdr:row>43</xdr:row>
      <xdr:rowOff>11995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22172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5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ポイントの悪化、類似団体と比較して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ポイント低い結果となった。要因としては、</a:t>
          </a:r>
          <a:r>
            <a:rPr kumimoji="1" lang="ja-JP" altLang="en-US" sz="1100">
              <a:solidFill>
                <a:schemeClr val="dk1"/>
              </a:solidFill>
              <a:effectLst/>
              <a:latin typeface="+mn-lt"/>
              <a:ea typeface="+mn-ea"/>
              <a:cs typeface="+mn-cs"/>
            </a:rPr>
            <a:t>経常一般財源（分母）においては前年度と比較してほぼ横這いとなっているものの、経常経費充当一般財源（分子）が、人件費の増・物価高騰等により増額となったことがあげられる。</a:t>
          </a:r>
          <a:endParaRPr lang="ja-JP" altLang="ja-JP" sz="1400">
            <a:effectLst/>
          </a:endParaRPr>
        </a:p>
        <a:p>
          <a:r>
            <a:rPr kumimoji="1" lang="ja-JP" altLang="ja-JP" sz="1100">
              <a:solidFill>
                <a:schemeClr val="dk1"/>
              </a:solidFill>
              <a:effectLst/>
              <a:latin typeface="+mn-lt"/>
              <a:ea typeface="+mn-ea"/>
              <a:cs typeface="+mn-cs"/>
            </a:rPr>
            <a:t>　平均と比較して良好な数値ではあるものの、物価高騰に伴う各種費用の高騰や、人件費の増額など注視していかなければならない。</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140970</xdr:rowOff>
    </xdr:from>
    <xdr:to>
      <xdr:col>23</xdr:col>
      <xdr:colOff>133350</xdr:colOff>
      <xdr:row>63</xdr:row>
      <xdr:rowOff>75692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70870"/>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29972</xdr:rowOff>
    </xdr:from>
    <xdr:to>
      <xdr:col>19</xdr:col>
      <xdr:colOff>133350</xdr:colOff>
      <xdr:row>62</xdr:row>
      <xdr:rowOff>140970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659872"/>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29972</xdr:rowOff>
    </xdr:from>
    <xdr:to>
      <xdr:col>15</xdr:col>
      <xdr:colOff>82550</xdr:colOff>
      <xdr:row>63</xdr:row>
      <xdr:rowOff>75692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659872"/>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75692</xdr:rowOff>
    </xdr:from>
    <xdr:to>
      <xdr:col>11</xdr:col>
      <xdr:colOff>31750</xdr:colOff>
      <xdr:row>65</xdr:row>
      <xdr:rowOff>41656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77042"/>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41419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90170</xdr:rowOff>
    </xdr:from>
    <xdr:to>
      <xdr:col>19</xdr:col>
      <xdr:colOff>184150</xdr:colOff>
      <xdr:row>63</xdr:row>
      <xdr:rowOff>20320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150622</xdr:rowOff>
    </xdr:from>
    <xdr:to>
      <xdr:col>15</xdr:col>
      <xdr:colOff>133350</xdr:colOff>
      <xdr:row>62</xdr:row>
      <xdr:rowOff>80772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90949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24892</xdr:rowOff>
    </xdr:from>
    <xdr:to>
      <xdr:col>11</xdr:col>
      <xdr:colOff>82550</xdr:colOff>
      <xdr:row>63</xdr:row>
      <xdr:rowOff>126492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136669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162306</xdr:rowOff>
    </xdr:from>
    <xdr:to>
      <xdr:col>7</xdr:col>
      <xdr:colOff>31750</xdr:colOff>
      <xdr:row>65</xdr:row>
      <xdr:rowOff>92456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77233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[352,435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31,347</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となった。要因は、人件費については、会計年度任用職員の単価増などにより増とな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、物件費について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物価・人件費高騰による委託料等の増となったことが</a:t>
          </a:r>
          <a:r>
            <a:rPr kumimoji="1" lang="ja-JP" altLang="ja-JP" sz="1100">
              <a:solidFill>
                <a:schemeClr val="dk1"/>
              </a:solidFill>
              <a:effectLst/>
              <a:latin typeface="+mn-lt"/>
              <a:ea typeface="+mn-ea"/>
              <a:cs typeface="+mn-cs"/>
            </a:rPr>
            <a:t>要因である。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についても</a:t>
          </a:r>
          <a:r>
            <a:rPr kumimoji="1" lang="ja-JP" altLang="ja-JP" sz="1100">
              <a:solidFill>
                <a:schemeClr val="dk1"/>
              </a:solidFill>
              <a:effectLst/>
              <a:latin typeface="+mn-lt"/>
              <a:ea typeface="+mn-ea"/>
              <a:cs typeface="+mn-cs"/>
            </a:rPr>
            <a:t>、会計年度任用職員の</a:t>
          </a:r>
          <a:r>
            <a:rPr kumimoji="1" lang="ja-JP" altLang="en-US" sz="1100">
              <a:solidFill>
                <a:schemeClr val="dk1"/>
              </a:solidFill>
              <a:effectLst/>
              <a:latin typeface="+mn-lt"/>
              <a:ea typeface="+mn-ea"/>
              <a:cs typeface="+mn-cs"/>
            </a:rPr>
            <a:t>単価</a:t>
          </a:r>
          <a:r>
            <a:rPr kumimoji="1" lang="ja-JP" altLang="ja-JP" sz="1100">
              <a:solidFill>
                <a:schemeClr val="dk1"/>
              </a:solidFill>
              <a:effectLst/>
              <a:latin typeface="+mn-lt"/>
              <a:ea typeface="+mn-ea"/>
              <a:cs typeface="+mn-cs"/>
            </a:rPr>
            <a:t>増などによる人件費の増や、物価高騰に伴う各種費用の高騰など経常的な経費が増加傾向にあるため、事業の見直しを行うとともに歳出削減に努める。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101722</xdr:rowOff>
    </xdr:from>
    <xdr:to>
      <xdr:col>23</xdr:col>
      <xdr:colOff>133350</xdr:colOff>
      <xdr:row>83</xdr:row>
      <xdr:rowOff>38329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160622"/>
          <a:ext cx="838200" cy="10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101722</xdr:rowOff>
    </xdr:from>
    <xdr:to>
      <xdr:col>19</xdr:col>
      <xdr:colOff>133350</xdr:colOff>
      <xdr:row>82</xdr:row>
      <xdr:rowOff>130730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4160622"/>
          <a:ext cx="889000" cy="2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89250</xdr:rowOff>
    </xdr:from>
    <xdr:to>
      <xdr:col>15</xdr:col>
      <xdr:colOff>82550</xdr:colOff>
      <xdr:row>82</xdr:row>
      <xdr:rowOff>130730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148150"/>
          <a:ext cx="889000" cy="4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132801</xdr:rowOff>
    </xdr:from>
    <xdr:to>
      <xdr:col>11</xdr:col>
      <xdr:colOff>31750</xdr:colOff>
      <xdr:row>82</xdr:row>
      <xdr:rowOff>89250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20251"/>
          <a:ext cx="889000" cy="12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51027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158979</xdr:rowOff>
    </xdr:from>
    <xdr:to>
      <xdr:col>23</xdr:col>
      <xdr:colOff>184150</xdr:colOff>
      <xdr:row>83</xdr:row>
      <xdr:rowOff>89129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1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4056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6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50922</xdr:rowOff>
    </xdr:from>
    <xdr:to>
      <xdr:col>19</xdr:col>
      <xdr:colOff>184150</xdr:colOff>
      <xdr:row>82</xdr:row>
      <xdr:rowOff>152522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0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162699</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878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79930</xdr:rowOff>
    </xdr:from>
    <xdr:to>
      <xdr:col>15</xdr:col>
      <xdr:colOff>133350</xdr:colOff>
      <xdr:row>83</xdr:row>
      <xdr:rowOff>10080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3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20257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0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38450</xdr:rowOff>
    </xdr:from>
    <xdr:to>
      <xdr:col>11</xdr:col>
      <xdr:colOff>82550</xdr:colOff>
      <xdr:row>82</xdr:row>
      <xdr:rowOff>140050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9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150227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6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82001</xdr:rowOff>
    </xdr:from>
    <xdr:to>
      <xdr:col>7</xdr:col>
      <xdr:colOff>31750</xdr:colOff>
      <xdr:row>82</xdr:row>
      <xdr:rowOff>12151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6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22328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3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比較して</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ポイント高い状況にあり、類似団体内でも下位となった。年齢構成上の問題もあるが、給与費のカット及び給与構造の中長期的な抜本改革に取り組み、その是正を図</a:t>
          </a:r>
          <a:r>
            <a:rPr kumimoji="1" lang="ja-JP" altLang="en-US" sz="1100">
              <a:solidFill>
                <a:schemeClr val="dk1"/>
              </a:solidFill>
              <a:effectLst/>
              <a:latin typeface="+mn-lt"/>
              <a:ea typeface="+mn-ea"/>
              <a:cs typeface="+mn-cs"/>
            </a:rPr>
            <a:t>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13405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50876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13405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508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26811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50876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158045</xdr:rowOff>
    </xdr:from>
    <xdr:to>
      <xdr:col>68</xdr:col>
      <xdr:colOff>152400</xdr:colOff>
      <xdr:row>88</xdr:row>
      <xdr:rowOff>26811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50741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134055</xdr:rowOff>
    </xdr:from>
    <xdr:to>
      <xdr:col>77</xdr:col>
      <xdr:colOff>95250</xdr:colOff>
      <xdr:row>88</xdr:row>
      <xdr:rowOff>64205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48982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13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147461</xdr:rowOff>
    </xdr:from>
    <xdr:to>
      <xdr:col>68</xdr:col>
      <xdr:colOff>203200</xdr:colOff>
      <xdr:row>88</xdr:row>
      <xdr:rowOff>77611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62388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107245</xdr:rowOff>
    </xdr:from>
    <xdr:to>
      <xdr:col>64</xdr:col>
      <xdr:colOff>152400</xdr:colOff>
      <xdr:row>88</xdr:row>
      <xdr:rowOff>37395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22172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比較して</a:t>
          </a:r>
          <a:r>
            <a:rPr kumimoji="1" lang="en-US" altLang="ja-JP" sz="1100">
              <a:solidFill>
                <a:schemeClr val="dk1"/>
              </a:solidFill>
              <a:effectLst/>
              <a:latin typeface="+mn-lt"/>
              <a:ea typeface="+mn-ea"/>
              <a:cs typeface="+mn-cs"/>
            </a:rPr>
            <a:t>0.39</a:t>
          </a:r>
          <a:r>
            <a:rPr kumimoji="1" lang="ja-JP" altLang="ja-JP" sz="1100">
              <a:solidFill>
                <a:schemeClr val="dk1"/>
              </a:solidFill>
              <a:effectLst/>
              <a:latin typeface="+mn-lt"/>
              <a:ea typeface="+mn-ea"/>
              <a:cs typeface="+mn-cs"/>
            </a:rPr>
            <a:t>人増加した。要因としては、人口減少の影響である。</a:t>
          </a:r>
          <a:endParaRPr lang="ja-JP" altLang="ja-JP" sz="1400">
            <a:effectLst/>
          </a:endParaRPr>
        </a:p>
        <a:p>
          <a:r>
            <a:rPr kumimoji="1" lang="ja-JP" altLang="ja-JP" sz="1100">
              <a:solidFill>
                <a:schemeClr val="dk1"/>
              </a:solidFill>
              <a:effectLst/>
              <a:latin typeface="+mn-lt"/>
              <a:ea typeface="+mn-ea"/>
              <a:cs typeface="+mn-cs"/>
            </a:rPr>
            <a:t>　本町は面積が広い中で、こども園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、小中学校</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と教育施設が多いこと等による行政効率が悪いことから、自律推進計画に基づき、組織機構の再編や施設の民間委託など職員数の削減に努める。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86690</xdr:rowOff>
    </xdr:from>
    <xdr:to>
      <xdr:col>81</xdr:col>
      <xdr:colOff>44450</xdr:colOff>
      <xdr:row>60</xdr:row>
      <xdr:rowOff>105511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73690"/>
          <a:ext cx="8382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59182</xdr:rowOff>
    </xdr:from>
    <xdr:to>
      <xdr:col>77</xdr:col>
      <xdr:colOff>44450</xdr:colOff>
      <xdr:row>60</xdr:row>
      <xdr:rowOff>86690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46182"/>
          <a:ext cx="8890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42291</xdr:rowOff>
    </xdr:from>
    <xdr:to>
      <xdr:col>72</xdr:col>
      <xdr:colOff>203200</xdr:colOff>
      <xdr:row>60</xdr:row>
      <xdr:rowOff>59182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29291"/>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19609</xdr:rowOff>
    </xdr:from>
    <xdr:to>
      <xdr:col>68</xdr:col>
      <xdr:colOff>152400</xdr:colOff>
      <xdr:row>60</xdr:row>
      <xdr:rowOff>42291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06609"/>
          <a:ext cx="889000" cy="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113098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0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54711</xdr:rowOff>
    </xdr:from>
    <xdr:to>
      <xdr:col>81</xdr:col>
      <xdr:colOff>95250</xdr:colOff>
      <xdr:row>60</xdr:row>
      <xdr:rowOff>156311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71238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86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35890</xdr:rowOff>
    </xdr:from>
    <xdr:to>
      <xdr:col>77</xdr:col>
      <xdr:colOff>95250</xdr:colOff>
      <xdr:row>60</xdr:row>
      <xdr:rowOff>137490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147667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91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8382</xdr:rowOff>
    </xdr:from>
    <xdr:to>
      <xdr:col>73</xdr:col>
      <xdr:colOff>44450</xdr:colOff>
      <xdr:row>60</xdr:row>
      <xdr:rowOff>109982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120159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6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162941</xdr:rowOff>
    </xdr:from>
    <xdr:to>
      <xdr:col>68</xdr:col>
      <xdr:colOff>203200</xdr:colOff>
      <xdr:row>60</xdr:row>
      <xdr:rowOff>93091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103268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47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140259</xdr:rowOff>
    </xdr:from>
    <xdr:to>
      <xdr:col>64</xdr:col>
      <xdr:colOff>152400</xdr:colOff>
      <xdr:row>60</xdr:row>
      <xdr:rowOff>70409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5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80586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2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比較して</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ポイント低い結果となった。これは、普通交付税に算入される地方債の割合が高く、結果として比率が全国的にも低い状況にあることに起因する。</a:t>
          </a:r>
          <a:endParaRPr lang="ja-JP" altLang="ja-JP" sz="1400">
            <a:effectLst/>
          </a:endParaRPr>
        </a:p>
        <a:p>
          <a:r>
            <a:rPr kumimoji="1" lang="ja-JP" altLang="ja-JP" sz="1100">
              <a:solidFill>
                <a:schemeClr val="dk1"/>
              </a:solidFill>
              <a:effectLst/>
              <a:latin typeface="+mn-lt"/>
              <a:ea typeface="+mn-ea"/>
              <a:cs typeface="+mn-cs"/>
            </a:rPr>
            <a:t>　今後は、令和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月豪雨災害に係る起債</a:t>
          </a:r>
          <a:r>
            <a:rPr kumimoji="1" lang="ja-JP" altLang="en-US" sz="1100">
              <a:solidFill>
                <a:schemeClr val="dk1"/>
              </a:solidFill>
              <a:effectLst/>
              <a:latin typeface="+mn-lt"/>
              <a:ea typeface="+mn-ea"/>
              <a:cs typeface="+mn-cs"/>
            </a:rPr>
            <a:t>の償還が始まっていくことから、</a:t>
          </a:r>
          <a:r>
            <a:rPr kumimoji="1" lang="ja-JP" altLang="ja-JP" sz="1100">
              <a:solidFill>
                <a:schemeClr val="dk1"/>
              </a:solidFill>
              <a:effectLst/>
              <a:latin typeface="+mn-lt"/>
              <a:ea typeface="+mn-ea"/>
              <a:cs typeface="+mn-cs"/>
            </a:rPr>
            <a:t>状況を注視していく必要がある。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43604</xdr:rowOff>
    </xdr:from>
    <xdr:to>
      <xdr:col>81</xdr:col>
      <xdr:colOff>44450</xdr:colOff>
      <xdr:row>38</xdr:row>
      <xdr:rowOff>51646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55870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43604</xdr:rowOff>
    </xdr:from>
    <xdr:to>
      <xdr:col>77</xdr:col>
      <xdr:colOff>44450</xdr:colOff>
      <xdr:row>38</xdr:row>
      <xdr:rowOff>75777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5587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75777</xdr:rowOff>
    </xdr:from>
    <xdr:to>
      <xdr:col>72</xdr:col>
      <xdr:colOff>203200</xdr:colOff>
      <xdr:row>38</xdr:row>
      <xdr:rowOff>124037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5908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124037</xdr:rowOff>
    </xdr:from>
    <xdr:to>
      <xdr:col>68</xdr:col>
      <xdr:colOff>152400</xdr:colOff>
      <xdr:row>38</xdr:row>
      <xdr:rowOff>132080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6391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846</xdr:rowOff>
    </xdr:from>
    <xdr:to>
      <xdr:col>81</xdr:col>
      <xdr:colOff>95250</xdr:colOff>
      <xdr:row>38</xdr:row>
      <xdr:rowOff>102446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17374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36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164254</xdr:rowOff>
    </xdr:from>
    <xdr:to>
      <xdr:col>77</xdr:col>
      <xdr:colOff>95250</xdr:colOff>
      <xdr:row>38</xdr:row>
      <xdr:rowOff>94404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104580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276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24977</xdr:rowOff>
    </xdr:from>
    <xdr:to>
      <xdr:col>73</xdr:col>
      <xdr:colOff>44450</xdr:colOff>
      <xdr:row>38</xdr:row>
      <xdr:rowOff>126577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136754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30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73237</xdr:rowOff>
    </xdr:from>
    <xdr:to>
      <xdr:col>68</xdr:col>
      <xdr:colOff>203200</xdr:colOff>
      <xdr:row>39</xdr:row>
      <xdr:rowOff>3387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13564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81280</xdr:rowOff>
    </xdr:from>
    <xdr:to>
      <xdr:col>64</xdr:col>
      <xdr:colOff>152400</xdr:colOff>
      <xdr:row>39</xdr:row>
      <xdr:rowOff>11430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21607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今年度も将来負担比率はマイナスとなったが、大型事業や災害関連の起債が予定されており、状況を注視していく必要がある。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大分県九重町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8,523
8,350
271.37
10,020,439
9,245,532
547,082
4,298,650
4,749,694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ポイントの悪化となった。</a:t>
          </a:r>
          <a:r>
            <a:rPr kumimoji="1" lang="ja-JP" altLang="en-US" sz="1100">
              <a:solidFill>
                <a:schemeClr val="dk1"/>
              </a:solidFill>
              <a:effectLst/>
              <a:latin typeface="+mn-lt"/>
              <a:ea typeface="+mn-ea"/>
              <a:cs typeface="+mn-cs"/>
            </a:rPr>
            <a:t>主な</a:t>
          </a:r>
          <a:r>
            <a:rPr kumimoji="1" lang="ja-JP" altLang="ja-JP" sz="1100">
              <a:solidFill>
                <a:schemeClr val="dk1"/>
              </a:solidFill>
              <a:effectLst/>
              <a:latin typeface="+mn-lt"/>
              <a:ea typeface="+mn-ea"/>
              <a:cs typeface="+mn-cs"/>
            </a:rPr>
            <a:t>増加の要因は、会計年度任用職員の単価増によるものである。</a:t>
          </a:r>
          <a:endParaRPr lang="ja-JP" altLang="ja-JP" sz="1400">
            <a:effectLst/>
          </a:endParaRPr>
        </a:p>
        <a:p>
          <a:r>
            <a:rPr kumimoji="1" lang="ja-JP" altLang="ja-JP" sz="1100">
              <a:solidFill>
                <a:schemeClr val="dk1"/>
              </a:solidFill>
              <a:effectLst/>
              <a:latin typeface="+mn-lt"/>
              <a:ea typeface="+mn-ea"/>
              <a:cs typeface="+mn-cs"/>
            </a:rPr>
            <a:t>　類似団体と比較しても中位ではあるものの、今後</a:t>
          </a:r>
          <a:r>
            <a:rPr kumimoji="1" lang="ja-JP" altLang="en-US" sz="1100">
              <a:solidFill>
                <a:schemeClr val="dk1"/>
              </a:solidFill>
              <a:effectLst/>
              <a:latin typeface="+mn-lt"/>
              <a:ea typeface="+mn-ea"/>
              <a:cs typeface="+mn-cs"/>
            </a:rPr>
            <a:t>においても</a:t>
          </a:r>
          <a:r>
            <a:rPr kumimoji="1" lang="ja-JP" altLang="ja-JP" sz="1100">
              <a:solidFill>
                <a:schemeClr val="dk1"/>
              </a:solidFill>
              <a:effectLst/>
              <a:latin typeface="+mn-lt"/>
              <a:ea typeface="+mn-ea"/>
              <a:cs typeface="+mn-cs"/>
            </a:rPr>
            <a:t>会計年度任用職員の</a:t>
          </a:r>
          <a:r>
            <a:rPr kumimoji="1" lang="ja-JP" altLang="en-US" sz="1100">
              <a:solidFill>
                <a:schemeClr val="dk1"/>
              </a:solidFill>
              <a:effectLst/>
              <a:latin typeface="+mn-lt"/>
              <a:ea typeface="+mn-ea"/>
              <a:cs typeface="+mn-cs"/>
            </a:rPr>
            <a:t>単価</a:t>
          </a:r>
          <a:r>
            <a:rPr kumimoji="1" lang="ja-JP" altLang="ja-JP" sz="1100">
              <a:solidFill>
                <a:schemeClr val="dk1"/>
              </a:solidFill>
              <a:effectLst/>
              <a:latin typeface="+mn-lt"/>
              <a:ea typeface="+mn-ea"/>
              <a:cs typeface="+mn-cs"/>
            </a:rPr>
            <a:t>増などにより悪化していくことが推測されるため、引き続き、計画に基づく採用等により、職員数の削減及び総人件費の削減に努める。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16510</xdr:rowOff>
    </xdr:from>
    <xdr:to>
      <xdr:col>24</xdr:col>
      <xdr:colOff>25400</xdr:colOff>
      <xdr:row>37</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601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119380</xdr:rowOff>
    </xdr:from>
    <xdr:to>
      <xdr:col>19</xdr:col>
      <xdr:colOff>187325</xdr:colOff>
      <xdr:row>37</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1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119380</xdr:rowOff>
    </xdr:from>
    <xdr:to>
      <xdr:col>15</xdr:col>
      <xdr:colOff>98425</xdr:colOff>
      <xdr:row>37</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915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119380</xdr:rowOff>
    </xdr:from>
    <xdr:to>
      <xdr:col>11</xdr:col>
      <xdr:colOff>9525</xdr:colOff>
      <xdr:row>37</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915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137160</xdr:rowOff>
    </xdr:from>
    <xdr:to>
      <xdr:col>20</xdr:col>
      <xdr:colOff>38100</xdr:colOff>
      <xdr:row>37</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ポイントの増となった。要因としては、分子である歳出決算額が</a:t>
          </a:r>
          <a:r>
            <a:rPr kumimoji="1" lang="ja-JP" altLang="en-US" sz="1100">
              <a:solidFill>
                <a:schemeClr val="dk1"/>
              </a:solidFill>
              <a:effectLst/>
              <a:latin typeface="+mn-lt"/>
              <a:ea typeface="+mn-ea"/>
              <a:cs typeface="+mn-cs"/>
            </a:rPr>
            <a:t>物価高騰・人件費の増により、委託料等が</a:t>
          </a:r>
          <a:r>
            <a:rPr kumimoji="1" lang="ja-JP" altLang="ja-JP" sz="1100">
              <a:solidFill>
                <a:schemeClr val="dk1"/>
              </a:solidFill>
              <a:effectLst/>
              <a:latin typeface="+mn-lt"/>
              <a:ea typeface="+mn-ea"/>
              <a:cs typeface="+mn-cs"/>
            </a:rPr>
            <a:t>増となっていること</a:t>
          </a:r>
          <a:r>
            <a:rPr kumimoji="1" lang="ja-JP" altLang="en-US" sz="1100">
              <a:solidFill>
                <a:schemeClr val="dk1"/>
              </a:solidFill>
              <a:effectLst/>
              <a:latin typeface="+mn-lt"/>
              <a:ea typeface="+mn-ea"/>
              <a:cs typeface="+mn-cs"/>
            </a:rPr>
            <a:t>があげられる。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依然として類似団体と比べても高い数値となっている。経常的な電算システム等の保守委託が占める割合が大きく、今後</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等により委託料の増が懸念されることから、見直しも含め引き続き経常経費の削減に努める。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138430</xdr:rowOff>
    </xdr:from>
    <xdr:to>
      <xdr:col>82</xdr:col>
      <xdr:colOff>107950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67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53357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138430</xdr:rowOff>
    </xdr:from>
    <xdr:to>
      <xdr:col>82</xdr:col>
      <xdr:colOff>196850</xdr:colOff>
      <xdr:row>13</xdr:row>
      <xdr:rowOff>138430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6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88900</xdr:rowOff>
    </xdr:from>
    <xdr:to>
      <xdr:col>82</xdr:col>
      <xdr:colOff>107950</xdr:colOff>
      <xdr:row>18</xdr:row>
      <xdr:rowOff>111760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750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73660</xdr:rowOff>
    </xdr:from>
    <xdr:to>
      <xdr:col>78</xdr:col>
      <xdr:colOff>69850</xdr:colOff>
      <xdr:row>18</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59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73660</xdr:rowOff>
    </xdr:from>
    <xdr:to>
      <xdr:col>73</xdr:col>
      <xdr:colOff>180975</xdr:colOff>
      <xdr:row>18</xdr:row>
      <xdr:rowOff>96520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159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xdr:rowOff>
    </xdr:from>
    <xdr:to>
      <xdr:col>74</xdr:col>
      <xdr:colOff>31750</xdr:colOff>
      <xdr:row>16</xdr:row>
      <xdr:rowOff>116840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127017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96520</xdr:rowOff>
    </xdr:from>
    <xdr:to>
      <xdr:col>69</xdr:col>
      <xdr:colOff>92075</xdr:colOff>
      <xdr:row>20</xdr:row>
      <xdr:rowOff>96520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8262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60960</xdr:rowOff>
    </xdr:from>
    <xdr:to>
      <xdr:col>82</xdr:col>
      <xdr:colOff>158750</xdr:colOff>
      <xdr:row>18</xdr:row>
      <xdr:rowOff>162560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33037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38100</xdr:rowOff>
    </xdr:from>
    <xdr:to>
      <xdr:col>78</xdr:col>
      <xdr:colOff>120650</xdr:colOff>
      <xdr:row>18</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124477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1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22860</xdr:rowOff>
    </xdr:from>
    <xdr:to>
      <xdr:col>74</xdr:col>
      <xdr:colOff>31750</xdr:colOff>
      <xdr:row>18</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109237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45720</xdr:rowOff>
    </xdr:from>
    <xdr:to>
      <xdr:col>69</xdr:col>
      <xdr:colOff>142875</xdr:colOff>
      <xdr:row>18</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132097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45720</xdr:rowOff>
    </xdr:from>
    <xdr:to>
      <xdr:col>65</xdr:col>
      <xdr:colOff>53975</xdr:colOff>
      <xdr:row>20</xdr:row>
      <xdr:rowOff>147320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47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132097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56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障害者自立支援給付費の増</a:t>
          </a:r>
          <a:r>
            <a:rPr kumimoji="1" lang="ja-JP" altLang="ja-JP" sz="1100">
              <a:solidFill>
                <a:schemeClr val="dk1"/>
              </a:solidFill>
              <a:effectLst/>
              <a:latin typeface="+mn-lt"/>
              <a:ea typeface="+mn-ea"/>
              <a:cs typeface="+mn-cs"/>
            </a:rPr>
            <a:t>が主な要因となっている。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類似団体と比較しても良好な数値であるものの、年々、障害者介護・訓練給付費をはじめとした障害者福祉費は増加しており、今後も社会保障費の伸びが見込まれ、予防事業に力を注ぐ必要がある。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55</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662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54</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66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54</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23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前年度に比較して、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ポイント増加し、類似団体と比較しても</a:t>
          </a:r>
          <a:r>
            <a:rPr kumimoji="1" lang="ja-JP" altLang="en-US" sz="1100">
              <a:solidFill>
                <a:schemeClr val="dk1"/>
              </a:solidFill>
              <a:effectLst/>
              <a:latin typeface="+mn-lt"/>
              <a:ea typeface="+mn-ea"/>
              <a:cs typeface="+mn-cs"/>
            </a:rPr>
            <a:t>ほぼ</a:t>
          </a:r>
          <a:r>
            <a:rPr kumimoji="1" lang="ja-JP" altLang="ja-JP" sz="1100">
              <a:solidFill>
                <a:schemeClr val="dk1"/>
              </a:solidFill>
              <a:effectLst/>
              <a:latin typeface="+mn-lt"/>
              <a:ea typeface="+mn-ea"/>
              <a:cs typeface="+mn-cs"/>
            </a:rPr>
            <a:t>平均数値であった。</a:t>
          </a:r>
          <a:r>
            <a:rPr kumimoji="1" lang="ja-JP" altLang="en-US" sz="1100">
              <a:solidFill>
                <a:schemeClr val="dk1"/>
              </a:solidFill>
              <a:effectLst/>
              <a:latin typeface="+mn-lt"/>
              <a:ea typeface="+mn-ea"/>
              <a:cs typeface="+mn-cs"/>
            </a:rPr>
            <a:t>増加の要因としては国民健康保険</a:t>
          </a:r>
          <a:r>
            <a:rPr kumimoji="1" lang="ja-JP" altLang="ja-JP" sz="1100">
              <a:solidFill>
                <a:schemeClr val="dk1"/>
              </a:solidFill>
              <a:effectLst/>
              <a:latin typeface="+mn-lt"/>
              <a:ea typeface="+mn-ea"/>
              <a:cs typeface="+mn-cs"/>
            </a:rPr>
            <a:t>特別会計への繰出金が</a:t>
          </a:r>
          <a:r>
            <a:rPr kumimoji="1" lang="ja-JP" altLang="en-US" sz="1100">
              <a:solidFill>
                <a:schemeClr val="dk1"/>
              </a:solidFill>
              <a:effectLst/>
              <a:latin typeface="+mn-lt"/>
              <a:ea typeface="+mn-ea"/>
              <a:cs typeface="+mn-cs"/>
            </a:rPr>
            <a:t>事務経費の増</a:t>
          </a:r>
          <a:r>
            <a:rPr kumimoji="1" lang="ja-JP" altLang="ja-JP" sz="1100">
              <a:solidFill>
                <a:schemeClr val="dk1"/>
              </a:solidFill>
              <a:effectLst/>
              <a:latin typeface="+mn-lt"/>
              <a:ea typeface="+mn-ea"/>
              <a:cs typeface="+mn-cs"/>
            </a:rPr>
            <a:t>により増額となったことが要因である。特別会計における繰出金は、水道特別会計への災害復旧事業に係る償還金に係る基準外の繰出を除いて、いずれも法定内での繰出しである。今後においても適正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56</xdr:row>
      <xdr:rowOff>99568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6824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81280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659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104140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659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56</xdr:row>
      <xdr:rowOff>117856</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7053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48768</xdr:rowOff>
    </xdr:from>
    <xdr:to>
      <xdr:col>82</xdr:col>
      <xdr:colOff>158750</xdr:colOff>
      <xdr:row>56</xdr:row>
      <xdr:rowOff>150368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20845</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ポイント増加となった。類似団体</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比較して</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ポイント低い状況にある。</a:t>
          </a:r>
          <a:r>
            <a:rPr kumimoji="1" lang="ja-JP" altLang="en-US" sz="1100">
              <a:solidFill>
                <a:schemeClr val="dk1"/>
              </a:solidFill>
              <a:effectLst/>
              <a:latin typeface="+mn-lt"/>
              <a:ea typeface="+mn-ea"/>
              <a:cs typeface="+mn-cs"/>
            </a:rPr>
            <a:t>増加の要因としては、</a:t>
          </a:r>
          <a:r>
            <a:rPr kumimoji="1" lang="ja-JP" altLang="ja-JP" sz="1100">
              <a:solidFill>
                <a:schemeClr val="dk1"/>
              </a:solidFill>
              <a:effectLst/>
              <a:latin typeface="+mn-lt"/>
              <a:ea typeface="+mn-ea"/>
              <a:cs typeface="+mn-cs"/>
            </a:rPr>
            <a:t>一部事務組合の施設老朽化に伴う負担金の増</a:t>
          </a:r>
          <a:r>
            <a:rPr kumimoji="1" lang="ja-JP" altLang="en-US" sz="1100">
              <a:solidFill>
                <a:schemeClr val="dk1"/>
              </a:solidFill>
              <a:effectLst/>
              <a:latin typeface="+mn-lt"/>
              <a:ea typeface="+mn-ea"/>
              <a:cs typeface="+mn-cs"/>
            </a:rPr>
            <a:t>が主な要因であるが、</a:t>
          </a:r>
          <a:r>
            <a:rPr kumimoji="1" lang="ja-JP" altLang="ja-JP" sz="1100">
              <a:solidFill>
                <a:schemeClr val="dk1"/>
              </a:solidFill>
              <a:effectLst/>
              <a:latin typeface="+mn-lt"/>
              <a:ea typeface="+mn-ea"/>
              <a:cs typeface="+mn-cs"/>
            </a:rPr>
            <a:t>今後についても、</a:t>
          </a:r>
          <a:r>
            <a:rPr kumimoji="1" lang="ja-JP" altLang="en-US" sz="1100">
              <a:solidFill>
                <a:schemeClr val="dk1"/>
              </a:solidFill>
              <a:effectLst/>
              <a:latin typeface="+mn-lt"/>
              <a:ea typeface="+mn-ea"/>
              <a:cs typeface="+mn-cs"/>
            </a:rPr>
            <a:t>同様の要因で</a:t>
          </a:r>
          <a:r>
            <a:rPr kumimoji="1" lang="ja-JP" altLang="ja-JP" sz="1100">
              <a:solidFill>
                <a:schemeClr val="dk1"/>
              </a:solidFill>
              <a:effectLst/>
              <a:latin typeface="+mn-lt"/>
              <a:ea typeface="+mn-ea"/>
              <a:cs typeface="+mn-cs"/>
            </a:rPr>
            <a:t>負担金の増などが見込まれることから、適宜補助・交付金についても見直しを行い、削減に努める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36</xdr:row>
      <xdr:rowOff>145288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083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13987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136144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809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36</xdr:row>
      <xdr:rowOff>108712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717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140716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717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大きな償還の終了はないが、多数の償還が終了することによる減となった。</a:t>
          </a:r>
          <a:r>
            <a:rPr kumimoji="1" lang="ja-JP" altLang="ja-JP" sz="1100">
              <a:solidFill>
                <a:schemeClr val="dk1"/>
              </a:solidFill>
              <a:effectLst/>
              <a:latin typeface="+mn-lt"/>
              <a:ea typeface="+mn-ea"/>
              <a:cs typeface="+mn-cs"/>
            </a:rPr>
            <a:t>一旦ピークは過ぎたものの、今後災害復旧事業等での起債が増えるため、プライマリーバランス等を考慮した財政運営を行う必要がある。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46989</xdr:rowOff>
    </xdr:from>
    <xdr:to>
      <xdr:col>24</xdr:col>
      <xdr:colOff>25400</xdr:colOff>
      <xdr:row>76</xdr:row>
      <xdr:rowOff>50800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0771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065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104139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0657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168911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3433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167639</xdr:rowOff>
    </xdr:from>
    <xdr:to>
      <xdr:col>24</xdr:col>
      <xdr:colOff>76200</xdr:colOff>
      <xdr:row>76</xdr:row>
      <xdr:rowOff>97789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12717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前年度に比較して、</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ポイント増加しており、類似団体と比較しても</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ポイント高い状況にある。主な要因としては、物件費であり、事業の見直し等を行い、経常経費の削減に努める。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94996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020039"/>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74422</xdr:rowOff>
    </xdr:from>
    <xdr:to>
      <xdr:col>78</xdr:col>
      <xdr:colOff>69850</xdr:colOff>
      <xdr:row>75</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933172"/>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74422</xdr:rowOff>
    </xdr:from>
    <xdr:to>
      <xdr:col>73</xdr:col>
      <xdr:colOff>180975</xdr:colOff>
      <xdr:row>76</xdr:row>
      <xdr:rowOff>26415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2933172"/>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26415</xdr:rowOff>
    </xdr:from>
    <xdr:to>
      <xdr:col>69</xdr:col>
      <xdr:colOff>92075</xdr:colOff>
      <xdr:row>77</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056615"/>
          <a:ext cx="8890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16273</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23622</xdr:rowOff>
    </xdr:from>
    <xdr:to>
      <xdr:col>74</xdr:col>
      <xdr:colOff>31750</xdr:colOff>
      <xdr:row>75</xdr:row>
      <xdr:rowOff>125222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109999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96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147065</xdr:rowOff>
    </xdr:from>
    <xdr:to>
      <xdr:col>69</xdr:col>
      <xdr:colOff>142875</xdr:colOff>
      <xdr:row>76</xdr:row>
      <xdr:rowOff>77215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61992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大分県九重町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117073</xdr:rowOff>
    </xdr:from>
    <xdr:to>
      <xdr:col>29</xdr:col>
      <xdr:colOff>127000</xdr:colOff>
      <xdr:row>18</xdr:row>
      <xdr:rowOff>2059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79348"/>
          <a:ext cx="647700" cy="56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2059</xdr:rowOff>
    </xdr:from>
    <xdr:to>
      <xdr:col>26</xdr:col>
      <xdr:colOff>50800</xdr:colOff>
      <xdr:row>18</xdr:row>
      <xdr:rowOff>38325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35784"/>
          <a:ext cx="698500" cy="36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38325</xdr:rowOff>
    </xdr:from>
    <xdr:to>
      <xdr:col>22</xdr:col>
      <xdr:colOff>114300</xdr:colOff>
      <xdr:row>18</xdr:row>
      <xdr:rowOff>41091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72050"/>
          <a:ext cx="698500" cy="2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41091</xdr:rowOff>
    </xdr:from>
    <xdr:to>
      <xdr:col>18</xdr:col>
      <xdr:colOff>177800</xdr:colOff>
      <xdr:row>18</xdr:row>
      <xdr:rowOff>74722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74816"/>
          <a:ext cx="698500" cy="33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21486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42897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66273</xdr:rowOff>
    </xdr:from>
    <xdr:to>
      <xdr:col>29</xdr:col>
      <xdr:colOff>177800</xdr:colOff>
      <xdr:row>17</xdr:row>
      <xdr:rowOff>167873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28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38350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0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122709</xdr:rowOff>
    </xdr:from>
    <xdr:to>
      <xdr:col>26</xdr:col>
      <xdr:colOff>101600</xdr:colOff>
      <xdr:row>18</xdr:row>
      <xdr:rowOff>52859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84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37636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71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158975</xdr:rowOff>
    </xdr:from>
    <xdr:to>
      <xdr:col>22</xdr:col>
      <xdr:colOff>165100</xdr:colOff>
      <xdr:row>18</xdr:row>
      <xdr:rowOff>89125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21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73901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07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161741</xdr:rowOff>
    </xdr:from>
    <xdr:to>
      <xdr:col>19</xdr:col>
      <xdr:colOff>38100</xdr:colOff>
      <xdr:row>18</xdr:row>
      <xdr:rowOff>91891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24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76668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1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23922</xdr:rowOff>
    </xdr:from>
    <xdr:to>
      <xdr:col>15</xdr:col>
      <xdr:colOff>101600</xdr:colOff>
      <xdr:row>18</xdr:row>
      <xdr:rowOff>125522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57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110299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4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118215</xdr:rowOff>
    </xdr:from>
    <xdr:to>
      <xdr:col>29</xdr:col>
      <xdr:colOff>127000</xdr:colOff>
      <xdr:row>37</xdr:row>
      <xdr:rowOff>145614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242915"/>
          <a:ext cx="647700" cy="27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145614</xdr:rowOff>
    </xdr:from>
    <xdr:to>
      <xdr:col>26</xdr:col>
      <xdr:colOff>50800</xdr:colOff>
      <xdr:row>37</xdr:row>
      <xdr:rowOff>148962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270314"/>
          <a:ext cx="698500" cy="3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264035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148962</xdr:rowOff>
    </xdr:from>
    <xdr:to>
      <xdr:col>22</xdr:col>
      <xdr:colOff>114300</xdr:colOff>
      <xdr:row>37</xdr:row>
      <xdr:rowOff>172214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273662"/>
          <a:ext cx="698500" cy="23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9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132911</xdr:rowOff>
    </xdr:from>
    <xdr:to>
      <xdr:col>18</xdr:col>
      <xdr:colOff>177800</xdr:colOff>
      <xdr:row>37</xdr:row>
      <xdr:rowOff>172214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257611"/>
          <a:ext cx="698500" cy="39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99982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67415</xdr:rowOff>
    </xdr:from>
    <xdr:to>
      <xdr:col>29</xdr:col>
      <xdr:colOff>177800</xdr:colOff>
      <xdr:row>37</xdr:row>
      <xdr:rowOff>169015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92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39492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64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94814</xdr:rowOff>
    </xdr:from>
    <xdr:to>
      <xdr:col>26</xdr:col>
      <xdr:colOff>101600</xdr:colOff>
      <xdr:row>37</xdr:row>
      <xdr:rowOff>196414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19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181191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05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98162</xdr:rowOff>
    </xdr:from>
    <xdr:to>
      <xdr:col>22</xdr:col>
      <xdr:colOff>165100</xdr:colOff>
      <xdr:row>37</xdr:row>
      <xdr:rowOff>199762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22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184539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121414</xdr:rowOff>
    </xdr:from>
    <xdr:to>
      <xdr:col>19</xdr:col>
      <xdr:colOff>38100</xdr:colOff>
      <xdr:row>37</xdr:row>
      <xdr:rowOff>223014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46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207791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3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82111</xdr:rowOff>
    </xdr:from>
    <xdr:to>
      <xdr:col>15</xdr:col>
      <xdr:colOff>101600</xdr:colOff>
      <xdr:row>37</xdr:row>
      <xdr:rowOff>183711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06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168488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9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大分県九重町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8,523
8,350
271.37
10,020,439
9,245,532
547,082
4,298,650
4,749,694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34624</xdr:rowOff>
    </xdr:from>
    <xdr:to>
      <xdr:col>24</xdr:col>
      <xdr:colOff>63500</xdr:colOff>
      <xdr:row>36</xdr:row>
      <xdr:rowOff>78167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206824"/>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78167</xdr:rowOff>
    </xdr:from>
    <xdr:to>
      <xdr:col>19</xdr:col>
      <xdr:colOff>177800</xdr:colOff>
      <xdr:row>36</xdr:row>
      <xdr:rowOff>121183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250367"/>
          <a:ext cx="889000" cy="4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121183</xdr:rowOff>
    </xdr:from>
    <xdr:to>
      <xdr:col>15</xdr:col>
      <xdr:colOff>50800</xdr:colOff>
      <xdr:row>36</xdr:row>
      <xdr:rowOff>129944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293383"/>
          <a:ext cx="889000" cy="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129944</xdr:rowOff>
    </xdr:from>
    <xdr:to>
      <xdr:col>10</xdr:col>
      <xdr:colOff>114300</xdr:colOff>
      <xdr:row>37</xdr:row>
      <xdr:rowOff>69537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302144"/>
          <a:ext cx="889000" cy="11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34371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155274</xdr:rowOff>
    </xdr:from>
    <xdr:to>
      <xdr:col>24</xdr:col>
      <xdr:colOff>114300</xdr:colOff>
      <xdr:row>36</xdr:row>
      <xdr:rowOff>85424</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15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133701</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13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27367</xdr:rowOff>
    </xdr:from>
    <xdr:to>
      <xdr:col>20</xdr:col>
      <xdr:colOff>38100</xdr:colOff>
      <xdr:row>36</xdr:row>
      <xdr:rowOff>128967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19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120094</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292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70383</xdr:rowOff>
    </xdr:from>
    <xdr:to>
      <xdr:col>15</xdr:col>
      <xdr:colOff>101600</xdr:colOff>
      <xdr:row>37</xdr:row>
      <xdr:rowOff>533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24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163110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3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79144</xdr:rowOff>
    </xdr:from>
    <xdr:to>
      <xdr:col>10</xdr:col>
      <xdr:colOff>165100</xdr:colOff>
      <xdr:row>37</xdr:row>
      <xdr:rowOff>9294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25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421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34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18737</xdr:rowOff>
    </xdr:from>
    <xdr:to>
      <xdr:col>6</xdr:col>
      <xdr:colOff>38100</xdr:colOff>
      <xdr:row>37</xdr:row>
      <xdr:rowOff>120337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36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111464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45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43033</xdr:rowOff>
    </xdr:from>
    <xdr:to>
      <xdr:col>24</xdr:col>
      <xdr:colOff>63500</xdr:colOff>
      <xdr:row>57</xdr:row>
      <xdr:rowOff>127565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15683"/>
          <a:ext cx="838200" cy="8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25996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9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65458</xdr:rowOff>
    </xdr:from>
    <xdr:to>
      <xdr:col>19</xdr:col>
      <xdr:colOff>177800</xdr:colOff>
      <xdr:row>57</xdr:row>
      <xdr:rowOff>127565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838108"/>
          <a:ext cx="889000" cy="6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65458</xdr:rowOff>
    </xdr:from>
    <xdr:to>
      <xdr:col>15</xdr:col>
      <xdr:colOff>50800</xdr:colOff>
      <xdr:row>57</xdr:row>
      <xdr:rowOff>106496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38108"/>
          <a:ext cx="889000" cy="4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4835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106496</xdr:rowOff>
    </xdr:from>
    <xdr:to>
      <xdr:col>10</xdr:col>
      <xdr:colOff>114300</xdr:colOff>
      <xdr:row>57</xdr:row>
      <xdr:rowOff>140756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79146"/>
          <a:ext cx="889000" cy="3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55695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64291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163683</xdr:rowOff>
    </xdr:from>
    <xdr:to>
      <xdr:col>24</xdr:col>
      <xdr:colOff>114300</xdr:colOff>
      <xdr:row>57</xdr:row>
      <xdr:rowOff>93833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15110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16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76765</xdr:rowOff>
    </xdr:from>
    <xdr:to>
      <xdr:col>20</xdr:col>
      <xdr:colOff>38100</xdr:colOff>
      <xdr:row>58</xdr:row>
      <xdr:rowOff>6915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4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169492</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42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14658</xdr:rowOff>
    </xdr:from>
    <xdr:to>
      <xdr:col>15</xdr:col>
      <xdr:colOff>101600</xdr:colOff>
      <xdr:row>57</xdr:row>
      <xdr:rowOff>116258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8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132785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62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55696</xdr:rowOff>
    </xdr:from>
    <xdr:to>
      <xdr:col>10</xdr:col>
      <xdr:colOff>165100</xdr:colOff>
      <xdr:row>57</xdr:row>
      <xdr:rowOff>157296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2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2373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03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89956</xdr:rowOff>
    </xdr:from>
    <xdr:to>
      <xdr:col>6</xdr:col>
      <xdr:colOff>38100</xdr:colOff>
      <xdr:row>58</xdr:row>
      <xdr:rowOff>20106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6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36633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3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124040</xdr:rowOff>
    </xdr:from>
    <xdr:to>
      <xdr:col>24</xdr:col>
      <xdr:colOff>63500</xdr:colOff>
      <xdr:row>78</xdr:row>
      <xdr:rowOff>145338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97140"/>
          <a:ext cx="8382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145338</xdr:rowOff>
    </xdr:from>
    <xdr:to>
      <xdr:col>19</xdr:col>
      <xdr:colOff>177800</xdr:colOff>
      <xdr:row>78</xdr:row>
      <xdr:rowOff>158674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18438"/>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158674</xdr:rowOff>
    </xdr:from>
    <xdr:to>
      <xdr:col>15</xdr:col>
      <xdr:colOff>50800</xdr:colOff>
      <xdr:row>78</xdr:row>
      <xdr:rowOff>161703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31774"/>
          <a:ext cx="8890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161703</xdr:rowOff>
    </xdr:from>
    <xdr:to>
      <xdr:col>10</xdr:col>
      <xdr:colOff>114300</xdr:colOff>
      <xdr:row>78</xdr:row>
      <xdr:rowOff>162883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34803"/>
          <a:ext cx="889000" cy="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73240</xdr:rowOff>
    </xdr:from>
    <xdr:to>
      <xdr:col>24</xdr:col>
      <xdr:colOff>114300</xdr:colOff>
      <xdr:row>79</xdr:row>
      <xdr:rowOff>3390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4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159617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6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94538</xdr:rowOff>
    </xdr:from>
    <xdr:to>
      <xdr:col>20</xdr:col>
      <xdr:colOff>38100</xdr:colOff>
      <xdr:row>79</xdr:row>
      <xdr:rowOff>24688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6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15815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6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107874</xdr:rowOff>
    </xdr:from>
    <xdr:to>
      <xdr:col>15</xdr:col>
      <xdr:colOff>101600</xdr:colOff>
      <xdr:row>79</xdr:row>
      <xdr:rowOff>38024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29151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7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110903</xdr:rowOff>
    </xdr:from>
    <xdr:to>
      <xdr:col>10</xdr:col>
      <xdr:colOff>165100</xdr:colOff>
      <xdr:row>79</xdr:row>
      <xdr:rowOff>41053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8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32180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7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112083</xdr:rowOff>
    </xdr:from>
    <xdr:to>
      <xdr:col>6</xdr:col>
      <xdr:colOff>38100</xdr:colOff>
      <xdr:row>79</xdr:row>
      <xdr:rowOff>42233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8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33360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7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160703</xdr:rowOff>
    </xdr:from>
    <xdr:to>
      <xdr:col>24</xdr:col>
      <xdr:colOff>63500</xdr:colOff>
      <xdr:row>97</xdr:row>
      <xdr:rowOff>119517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19903"/>
          <a:ext cx="838200" cy="13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82354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8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127109</xdr:rowOff>
    </xdr:from>
    <xdr:to>
      <xdr:col>19</xdr:col>
      <xdr:colOff>177800</xdr:colOff>
      <xdr:row>97</xdr:row>
      <xdr:rowOff>119517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586309"/>
          <a:ext cx="889000" cy="16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102213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127109</xdr:rowOff>
    </xdr:from>
    <xdr:to>
      <xdr:col>15</xdr:col>
      <xdr:colOff>50800</xdr:colOff>
      <xdr:row>98</xdr:row>
      <xdr:rowOff>48413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86309"/>
          <a:ext cx="889000" cy="26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163926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48413</xdr:rowOff>
    </xdr:from>
    <xdr:to>
      <xdr:col>10</xdr:col>
      <xdr:colOff>114300</xdr:colOff>
      <xdr:row>98</xdr:row>
      <xdr:rowOff>64567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50513"/>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107366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118806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109903</xdr:rowOff>
    </xdr:from>
    <xdr:to>
      <xdr:col>24</xdr:col>
      <xdr:colOff>114300</xdr:colOff>
      <xdr:row>97</xdr:row>
      <xdr:rowOff>40053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6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88330</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68717</xdr:rowOff>
    </xdr:from>
    <xdr:to>
      <xdr:col>20</xdr:col>
      <xdr:colOff>38100</xdr:colOff>
      <xdr:row>97</xdr:row>
      <xdr:rowOff>170317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9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161444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9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76309</xdr:rowOff>
    </xdr:from>
    <xdr:to>
      <xdr:col>15</xdr:col>
      <xdr:colOff>101600</xdr:colOff>
      <xdr:row>97</xdr:row>
      <xdr:rowOff>6459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3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169036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2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169063</xdr:rowOff>
    </xdr:from>
    <xdr:to>
      <xdr:col>10</xdr:col>
      <xdr:colOff>165100</xdr:colOff>
      <xdr:row>98</xdr:row>
      <xdr:rowOff>99213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9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90340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13767</xdr:rowOff>
    </xdr:from>
    <xdr:to>
      <xdr:col>6</xdr:col>
      <xdr:colOff>38100</xdr:colOff>
      <xdr:row>98</xdr:row>
      <xdr:rowOff>115367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1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106494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0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26255</xdr:rowOff>
    </xdr:from>
    <xdr:to>
      <xdr:col>55</xdr:col>
      <xdr:colOff>0</xdr:colOff>
      <xdr:row>37</xdr:row>
      <xdr:rowOff>37239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69905"/>
          <a:ext cx="838200" cy="1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37239</xdr:rowOff>
    </xdr:from>
    <xdr:to>
      <xdr:col>50</xdr:col>
      <xdr:colOff>114300</xdr:colOff>
      <xdr:row>37</xdr:row>
      <xdr:rowOff>70274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80889"/>
          <a:ext cx="889000" cy="3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168759</xdr:rowOff>
    </xdr:from>
    <xdr:to>
      <xdr:col>45</xdr:col>
      <xdr:colOff>177800</xdr:colOff>
      <xdr:row>37</xdr:row>
      <xdr:rowOff>70274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169509"/>
          <a:ext cx="889000" cy="24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168759</xdr:rowOff>
    </xdr:from>
    <xdr:to>
      <xdr:col>41</xdr:col>
      <xdr:colOff>50800</xdr:colOff>
      <xdr:row>37</xdr:row>
      <xdr:rowOff>104155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169509"/>
          <a:ext cx="889000" cy="27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84212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7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146905</xdr:rowOff>
    </xdr:from>
    <xdr:to>
      <xdr:col>55</xdr:col>
      <xdr:colOff>50800</xdr:colOff>
      <xdr:row>37</xdr:row>
      <xdr:rowOff>77055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61832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34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157889</xdr:rowOff>
    </xdr:from>
    <xdr:to>
      <xdr:col>50</xdr:col>
      <xdr:colOff>165100</xdr:colOff>
      <xdr:row>37</xdr:row>
      <xdr:rowOff>88039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3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79166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2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19474</xdr:rowOff>
    </xdr:from>
    <xdr:to>
      <xdr:col>46</xdr:col>
      <xdr:colOff>38100</xdr:colOff>
      <xdr:row>37</xdr:row>
      <xdr:rowOff>121074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6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112201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5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117959</xdr:rowOff>
    </xdr:from>
    <xdr:to>
      <xdr:col>41</xdr:col>
      <xdr:colOff>101600</xdr:colOff>
      <xdr:row>36</xdr:row>
      <xdr:rowOff>48109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1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39236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21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53355</xdr:rowOff>
    </xdr:from>
    <xdr:to>
      <xdr:col>36</xdr:col>
      <xdr:colOff>165100</xdr:colOff>
      <xdr:row>37</xdr:row>
      <xdr:rowOff>154955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9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146082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48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102761</xdr:rowOff>
    </xdr:from>
    <xdr:to>
      <xdr:col>55</xdr:col>
      <xdr:colOff>0</xdr:colOff>
      <xdr:row>57</xdr:row>
      <xdr:rowOff>150393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875411"/>
          <a:ext cx="838200" cy="4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165460</xdr:rowOff>
    </xdr:from>
    <xdr:to>
      <xdr:col>50</xdr:col>
      <xdr:colOff>114300</xdr:colOff>
      <xdr:row>57</xdr:row>
      <xdr:rowOff>102761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766660"/>
          <a:ext cx="889000" cy="10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165460</xdr:rowOff>
    </xdr:from>
    <xdr:to>
      <xdr:col>45</xdr:col>
      <xdr:colOff>177800</xdr:colOff>
      <xdr:row>58</xdr:row>
      <xdr:rowOff>40213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766660"/>
          <a:ext cx="889000" cy="2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160894</xdr:rowOff>
    </xdr:from>
    <xdr:to>
      <xdr:col>41</xdr:col>
      <xdr:colOff>50800</xdr:colOff>
      <xdr:row>58</xdr:row>
      <xdr:rowOff>40213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933544"/>
          <a:ext cx="889000" cy="5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6219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43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99593</xdr:rowOff>
    </xdr:from>
    <xdr:to>
      <xdr:col>55</xdr:col>
      <xdr:colOff>50800</xdr:colOff>
      <xdr:row>58</xdr:row>
      <xdr:rowOff>29743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7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78020</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5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51961</xdr:rowOff>
    </xdr:from>
    <xdr:to>
      <xdr:col>50</xdr:col>
      <xdr:colOff>165100</xdr:colOff>
      <xdr:row>57</xdr:row>
      <xdr:rowOff>153561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2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144688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91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114660</xdr:rowOff>
    </xdr:from>
    <xdr:to>
      <xdr:col>46</xdr:col>
      <xdr:colOff>38100</xdr:colOff>
      <xdr:row>57</xdr:row>
      <xdr:rowOff>44810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1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35937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80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160863</xdr:rowOff>
    </xdr:from>
    <xdr:to>
      <xdr:col>41</xdr:col>
      <xdr:colOff>101600</xdr:colOff>
      <xdr:row>58</xdr:row>
      <xdr:rowOff>91013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3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82140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02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110094</xdr:rowOff>
    </xdr:from>
    <xdr:to>
      <xdr:col>36</xdr:col>
      <xdr:colOff>165100</xdr:colOff>
      <xdr:row>58</xdr:row>
      <xdr:rowOff>40244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8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31371</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97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100020</xdr:rowOff>
    </xdr:from>
    <xdr:to>
      <xdr:col>55</xdr:col>
      <xdr:colOff>0</xdr:colOff>
      <xdr:row>78</xdr:row>
      <xdr:rowOff>100682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473120"/>
          <a:ext cx="8382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78276</xdr:rowOff>
    </xdr:from>
    <xdr:to>
      <xdr:col>50</xdr:col>
      <xdr:colOff>114300</xdr:colOff>
      <xdr:row>78</xdr:row>
      <xdr:rowOff>100020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451376"/>
          <a:ext cx="889000" cy="2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71755</xdr:rowOff>
    </xdr:from>
    <xdr:to>
      <xdr:col>45</xdr:col>
      <xdr:colOff>177800</xdr:colOff>
      <xdr:row>78</xdr:row>
      <xdr:rowOff>78276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44855"/>
          <a:ext cx="889000" cy="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20709</xdr:rowOff>
    </xdr:from>
    <xdr:to>
      <xdr:col>41</xdr:col>
      <xdr:colOff>50800</xdr:colOff>
      <xdr:row>78</xdr:row>
      <xdr:rowOff>71755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393809"/>
          <a:ext cx="889000" cy="5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49882</xdr:rowOff>
    </xdr:from>
    <xdr:to>
      <xdr:col>55</xdr:col>
      <xdr:colOff>50800</xdr:colOff>
      <xdr:row>78</xdr:row>
      <xdr:rowOff>151482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2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136259</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3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49220</xdr:rowOff>
    </xdr:from>
    <xdr:to>
      <xdr:col>50</xdr:col>
      <xdr:colOff>165100</xdr:colOff>
      <xdr:row>78</xdr:row>
      <xdr:rowOff>150820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141947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1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27476</xdr:rowOff>
    </xdr:from>
    <xdr:to>
      <xdr:col>46</xdr:col>
      <xdr:colOff>38100</xdr:colOff>
      <xdr:row>78</xdr:row>
      <xdr:rowOff>129076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0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120203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49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20955</xdr:rowOff>
    </xdr:from>
    <xdr:to>
      <xdr:col>41</xdr:col>
      <xdr:colOff>101600</xdr:colOff>
      <xdr:row>78</xdr:row>
      <xdr:rowOff>122555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9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113682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48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141359</xdr:rowOff>
    </xdr:from>
    <xdr:to>
      <xdr:col>36</xdr:col>
      <xdr:colOff>165100</xdr:colOff>
      <xdr:row>78</xdr:row>
      <xdr:rowOff>71509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4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62636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4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1660</xdr:rowOff>
    </xdr:from>
    <xdr:to>
      <xdr:col>55</xdr:col>
      <xdr:colOff>0</xdr:colOff>
      <xdr:row>97</xdr:row>
      <xdr:rowOff>71813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632310"/>
          <a:ext cx="838200" cy="7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23651</xdr:rowOff>
    </xdr:from>
    <xdr:to>
      <xdr:col>50</xdr:col>
      <xdr:colOff>114300</xdr:colOff>
      <xdr:row>97</xdr:row>
      <xdr:rowOff>1660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482851"/>
          <a:ext cx="889000" cy="14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23651</xdr:rowOff>
    </xdr:from>
    <xdr:to>
      <xdr:col>45</xdr:col>
      <xdr:colOff>177800</xdr:colOff>
      <xdr:row>98</xdr:row>
      <xdr:rowOff>16659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482851"/>
          <a:ext cx="889000" cy="33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23246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65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128560</xdr:rowOff>
    </xdr:from>
    <xdr:to>
      <xdr:col>41</xdr:col>
      <xdr:colOff>50800</xdr:colOff>
      <xdr:row>98</xdr:row>
      <xdr:rowOff>16659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759210"/>
          <a:ext cx="889000" cy="5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21013</xdr:rowOff>
    </xdr:from>
    <xdr:to>
      <xdr:col>55</xdr:col>
      <xdr:colOff>50800</xdr:colOff>
      <xdr:row>97</xdr:row>
      <xdr:rowOff>122613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65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170890</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63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122310</xdr:rowOff>
    </xdr:from>
    <xdr:to>
      <xdr:col>50</xdr:col>
      <xdr:colOff>165100</xdr:colOff>
      <xdr:row>97</xdr:row>
      <xdr:rowOff>52460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58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43587</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39795" y="1667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144301</xdr:rowOff>
    </xdr:from>
    <xdr:to>
      <xdr:col>46</xdr:col>
      <xdr:colOff>38100</xdr:colOff>
      <xdr:row>96</xdr:row>
      <xdr:rowOff>74451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3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90978</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50795" y="1620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137309</xdr:rowOff>
    </xdr:from>
    <xdr:to>
      <xdr:col>41</xdr:col>
      <xdr:colOff>101600</xdr:colOff>
      <xdr:row>98</xdr:row>
      <xdr:rowOff>67459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6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58586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6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77760</xdr:rowOff>
    </xdr:from>
    <xdr:to>
      <xdr:col>36</xdr:col>
      <xdr:colOff>165100</xdr:colOff>
      <xdr:row>98</xdr:row>
      <xdr:rowOff>7910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0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170487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0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43261</xdr:rowOff>
    </xdr:from>
    <xdr:to>
      <xdr:col>85</xdr:col>
      <xdr:colOff>127000</xdr:colOff>
      <xdr:row>33</xdr:row>
      <xdr:rowOff>137757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5358211"/>
          <a:ext cx="838200" cy="43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19298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34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137757</xdr:rowOff>
    </xdr:from>
    <xdr:to>
      <xdr:col>81</xdr:col>
      <xdr:colOff>50800</xdr:colOff>
      <xdr:row>35</xdr:row>
      <xdr:rowOff>7592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5795607"/>
          <a:ext cx="889000" cy="21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146415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6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2189</xdr:rowOff>
    </xdr:from>
    <xdr:to>
      <xdr:col>76</xdr:col>
      <xdr:colOff>114300</xdr:colOff>
      <xdr:row>35</xdr:row>
      <xdr:rowOff>7592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002939"/>
          <a:ext cx="889000" cy="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2189</xdr:rowOff>
    </xdr:from>
    <xdr:to>
      <xdr:col>71</xdr:col>
      <xdr:colOff>177800</xdr:colOff>
      <xdr:row>38</xdr:row>
      <xdr:rowOff>118052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002939"/>
          <a:ext cx="889000" cy="63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117619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163911</xdr:rowOff>
    </xdr:from>
    <xdr:to>
      <xdr:col>85</xdr:col>
      <xdr:colOff>177800</xdr:colOff>
      <xdr:row>31</xdr:row>
      <xdr:rowOff>94061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530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116938</xdr:rowOff>
    </xdr:from>
    <xdr:ext cx="599010"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526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86957</xdr:rowOff>
    </xdr:from>
    <xdr:to>
      <xdr:col>81</xdr:col>
      <xdr:colOff>101600</xdr:colOff>
      <xdr:row>34</xdr:row>
      <xdr:rowOff>17107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574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33634</xdr:rowOff>
    </xdr:from>
    <xdr:ext cx="59901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181795" y="5520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128242</xdr:rowOff>
    </xdr:from>
    <xdr:to>
      <xdr:col>76</xdr:col>
      <xdr:colOff>165100</xdr:colOff>
      <xdr:row>35</xdr:row>
      <xdr:rowOff>58392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59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74919</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57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122839</xdr:rowOff>
    </xdr:from>
    <xdr:to>
      <xdr:col>72</xdr:col>
      <xdr:colOff>38100</xdr:colOff>
      <xdr:row>35</xdr:row>
      <xdr:rowOff>52989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595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69516</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572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67252</xdr:rowOff>
    </xdr:from>
    <xdr:to>
      <xdr:col>67</xdr:col>
      <xdr:colOff>101600</xdr:colOff>
      <xdr:row>38</xdr:row>
      <xdr:rowOff>168852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58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159979</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67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81685</xdr:rowOff>
    </xdr:from>
    <xdr:to>
      <xdr:col>85</xdr:col>
      <xdr:colOff>127000</xdr:colOff>
      <xdr:row>77</xdr:row>
      <xdr:rowOff>85883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283335"/>
          <a:ext cx="838200" cy="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85883</xdr:rowOff>
    </xdr:from>
    <xdr:to>
      <xdr:col>81</xdr:col>
      <xdr:colOff>50800</xdr:colOff>
      <xdr:row>77</xdr:row>
      <xdr:rowOff>94937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287533"/>
          <a:ext cx="889000" cy="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83841</xdr:rowOff>
    </xdr:from>
    <xdr:to>
      <xdr:col>76</xdr:col>
      <xdr:colOff>114300</xdr:colOff>
      <xdr:row>77</xdr:row>
      <xdr:rowOff>94937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285491"/>
          <a:ext cx="889000" cy="1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71859</xdr:rowOff>
    </xdr:from>
    <xdr:to>
      <xdr:col>71</xdr:col>
      <xdr:colOff>177800</xdr:colOff>
      <xdr:row>77</xdr:row>
      <xdr:rowOff>83841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273509"/>
          <a:ext cx="889000" cy="1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30026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30885</xdr:rowOff>
    </xdr:from>
    <xdr:to>
      <xdr:col>85</xdr:col>
      <xdr:colOff>177800</xdr:colOff>
      <xdr:row>77</xdr:row>
      <xdr:rowOff>132485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9312</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1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35083</xdr:rowOff>
    </xdr:from>
    <xdr:to>
      <xdr:col>81</xdr:col>
      <xdr:colOff>101600</xdr:colOff>
      <xdr:row>77</xdr:row>
      <xdr:rowOff>136683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3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127810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2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44137</xdr:rowOff>
    </xdr:from>
    <xdr:to>
      <xdr:col>76</xdr:col>
      <xdr:colOff>165100</xdr:colOff>
      <xdr:row>77</xdr:row>
      <xdr:rowOff>145737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4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136864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33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33041</xdr:rowOff>
    </xdr:from>
    <xdr:to>
      <xdr:col>72</xdr:col>
      <xdr:colOff>38100</xdr:colOff>
      <xdr:row>77</xdr:row>
      <xdr:rowOff>134641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3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125768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2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21059</xdr:rowOff>
    </xdr:from>
    <xdr:to>
      <xdr:col>67</xdr:col>
      <xdr:colOff>101600</xdr:colOff>
      <xdr:row>77</xdr:row>
      <xdr:rowOff>122659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2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113786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1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144622</xdr:rowOff>
    </xdr:from>
    <xdr:to>
      <xdr:col>85</xdr:col>
      <xdr:colOff>127000</xdr:colOff>
      <xdr:row>97</xdr:row>
      <xdr:rowOff>148256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75272"/>
          <a:ext cx="838200" cy="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144622</xdr:rowOff>
    </xdr:from>
    <xdr:to>
      <xdr:col>81</xdr:col>
      <xdr:colOff>50800</xdr:colOff>
      <xdr:row>98</xdr:row>
      <xdr:rowOff>41146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775272"/>
          <a:ext cx="889000" cy="6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41146</xdr:rowOff>
    </xdr:from>
    <xdr:to>
      <xdr:col>76</xdr:col>
      <xdr:colOff>114300</xdr:colOff>
      <xdr:row>98</xdr:row>
      <xdr:rowOff>90860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43246"/>
          <a:ext cx="889000" cy="4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41546</xdr:rowOff>
    </xdr:from>
    <xdr:to>
      <xdr:col>71</xdr:col>
      <xdr:colOff>177800</xdr:colOff>
      <xdr:row>98</xdr:row>
      <xdr:rowOff>90860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843646"/>
          <a:ext cx="889000" cy="4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97456</xdr:rowOff>
    </xdr:from>
    <xdr:to>
      <xdr:col>85</xdr:col>
      <xdr:colOff>177800</xdr:colOff>
      <xdr:row>98</xdr:row>
      <xdr:rowOff>27606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2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75883</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0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93822</xdr:rowOff>
    </xdr:from>
    <xdr:to>
      <xdr:col>81</xdr:col>
      <xdr:colOff>101600</xdr:colOff>
      <xdr:row>98</xdr:row>
      <xdr:rowOff>23972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15099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1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161796</xdr:rowOff>
    </xdr:from>
    <xdr:to>
      <xdr:col>76</xdr:col>
      <xdr:colOff>165100</xdr:colOff>
      <xdr:row>98</xdr:row>
      <xdr:rowOff>91946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9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83073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8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40060</xdr:rowOff>
    </xdr:from>
    <xdr:to>
      <xdr:col>72</xdr:col>
      <xdr:colOff>38100</xdr:colOff>
      <xdr:row>98</xdr:row>
      <xdr:rowOff>141660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4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132787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3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162196</xdr:rowOff>
    </xdr:from>
    <xdr:to>
      <xdr:col>67</xdr:col>
      <xdr:colOff>101600</xdr:colOff>
      <xdr:row>98</xdr:row>
      <xdr:rowOff>92346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9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83473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88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144463</xdr:rowOff>
    </xdr:from>
    <xdr:to>
      <xdr:col>116</xdr:col>
      <xdr:colOff>63500</xdr:colOff>
      <xdr:row>76</xdr:row>
      <xdr:rowOff>6167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03213"/>
          <a:ext cx="838200" cy="3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6167</xdr:rowOff>
    </xdr:from>
    <xdr:to>
      <xdr:col>111</xdr:col>
      <xdr:colOff>177800</xdr:colOff>
      <xdr:row>76</xdr:row>
      <xdr:rowOff>32562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36367"/>
          <a:ext cx="889000" cy="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32502</xdr:rowOff>
    </xdr:from>
    <xdr:to>
      <xdr:col>107</xdr:col>
      <xdr:colOff>50800</xdr:colOff>
      <xdr:row>76</xdr:row>
      <xdr:rowOff>32562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062702"/>
          <a:ext cx="8890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10789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32502</xdr:rowOff>
    </xdr:from>
    <xdr:to>
      <xdr:col>102</xdr:col>
      <xdr:colOff>114300</xdr:colOff>
      <xdr:row>76</xdr:row>
      <xdr:rowOff>53662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62702"/>
          <a:ext cx="889000" cy="2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14340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93663</xdr:rowOff>
    </xdr:from>
    <xdr:to>
      <xdr:col>116</xdr:col>
      <xdr:colOff>114300</xdr:colOff>
      <xdr:row>76</xdr:row>
      <xdr:rowOff>23813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72090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3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126817</xdr:rowOff>
    </xdr:from>
    <xdr:to>
      <xdr:col>112</xdr:col>
      <xdr:colOff>38100</xdr:colOff>
      <xdr:row>76</xdr:row>
      <xdr:rowOff>56967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8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48094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7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153212</xdr:rowOff>
    </xdr:from>
    <xdr:to>
      <xdr:col>107</xdr:col>
      <xdr:colOff>101600</xdr:colOff>
      <xdr:row>76</xdr:row>
      <xdr:rowOff>83362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1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74489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0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153152</xdr:rowOff>
    </xdr:from>
    <xdr:to>
      <xdr:col>102</xdr:col>
      <xdr:colOff>165100</xdr:colOff>
      <xdr:row>76</xdr:row>
      <xdr:rowOff>83302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1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74429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0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2862</xdr:rowOff>
    </xdr:from>
    <xdr:to>
      <xdr:col>98</xdr:col>
      <xdr:colOff>38100</xdr:colOff>
      <xdr:row>76</xdr:row>
      <xdr:rowOff>104462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3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95589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2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1,084,774</a:t>
          </a:r>
          <a:r>
            <a:rPr kumimoji="1" lang="ja-JP" altLang="ja-JP" sz="1100">
              <a:solidFill>
                <a:schemeClr val="dk1"/>
              </a:solidFill>
              <a:effectLst/>
              <a:latin typeface="+mn-lt"/>
              <a:ea typeface="+mn-ea"/>
              <a:cs typeface="+mn-cs"/>
            </a:rPr>
            <a:t>円となっている。主要な構成項目である人件費は住民一人当たり</a:t>
          </a:r>
          <a:r>
            <a:rPr kumimoji="1" lang="en-US" altLang="ja-JP" sz="1100">
              <a:solidFill>
                <a:schemeClr val="dk1"/>
              </a:solidFill>
              <a:effectLst/>
              <a:latin typeface="+mn-lt"/>
              <a:ea typeface="+mn-ea"/>
              <a:cs typeface="+mn-cs"/>
            </a:rPr>
            <a:t>158,386</a:t>
          </a:r>
          <a:r>
            <a:rPr kumimoji="1" lang="ja-JP" altLang="ja-JP" sz="1100">
              <a:solidFill>
                <a:schemeClr val="dk1"/>
              </a:solidFill>
              <a:effectLst/>
              <a:latin typeface="+mn-lt"/>
              <a:ea typeface="+mn-ea"/>
              <a:cs typeface="+mn-cs"/>
            </a:rPr>
            <a:t>円、物件費は</a:t>
          </a:r>
          <a:r>
            <a:rPr kumimoji="1" lang="en-US" altLang="ja-JP" sz="1100">
              <a:solidFill>
                <a:schemeClr val="dk1"/>
              </a:solidFill>
              <a:effectLst/>
              <a:latin typeface="+mn-lt"/>
              <a:ea typeface="+mn-ea"/>
              <a:cs typeface="+mn-cs"/>
            </a:rPr>
            <a:t>190,372</a:t>
          </a:r>
          <a:r>
            <a:rPr kumimoji="1" lang="ja-JP" altLang="ja-JP" sz="1100">
              <a:solidFill>
                <a:schemeClr val="dk1"/>
              </a:solidFill>
              <a:effectLst/>
              <a:latin typeface="+mn-lt"/>
              <a:ea typeface="+mn-ea"/>
              <a:cs typeface="+mn-cs"/>
            </a:rPr>
            <a:t>円となっている。物件費は、</a:t>
          </a:r>
          <a:r>
            <a:rPr kumimoji="1" lang="ja-JP" altLang="en-US" sz="1100">
              <a:solidFill>
                <a:schemeClr val="dk1"/>
              </a:solidFill>
              <a:effectLst/>
              <a:latin typeface="+mn-lt"/>
              <a:ea typeface="+mn-ea"/>
              <a:cs typeface="+mn-cs"/>
            </a:rPr>
            <a:t>人口減少のなか</a:t>
          </a:r>
          <a:r>
            <a:rPr kumimoji="1" lang="ja-JP" altLang="ja-JP" sz="1100">
              <a:solidFill>
                <a:schemeClr val="dk1"/>
              </a:solidFill>
              <a:effectLst/>
              <a:latin typeface="+mn-lt"/>
              <a:ea typeface="+mn-ea"/>
              <a:cs typeface="+mn-cs"/>
            </a:rPr>
            <a:t>、経常的な電算システム等の保守委託</a:t>
          </a:r>
          <a:r>
            <a:rPr kumimoji="1" lang="ja-JP" altLang="en-US" sz="1100">
              <a:solidFill>
                <a:schemeClr val="dk1"/>
              </a:solidFill>
              <a:effectLst/>
              <a:latin typeface="+mn-lt"/>
              <a:ea typeface="+mn-ea"/>
              <a:cs typeface="+mn-cs"/>
            </a:rPr>
            <a:t>等が人件費の高騰により増大しており、</a:t>
          </a:r>
          <a:r>
            <a:rPr kumimoji="1" lang="ja-JP" altLang="ja-JP" sz="1100">
              <a:solidFill>
                <a:schemeClr val="dk1"/>
              </a:solidFill>
              <a:effectLst/>
              <a:latin typeface="+mn-lt"/>
              <a:ea typeface="+mn-ea"/>
              <a:cs typeface="+mn-cs"/>
            </a:rPr>
            <a:t>類似団体と比較して</a:t>
          </a:r>
          <a:r>
            <a:rPr kumimoji="1" lang="ja-JP" altLang="en-US" sz="1100">
              <a:solidFill>
                <a:schemeClr val="dk1"/>
              </a:solidFill>
              <a:effectLst/>
              <a:latin typeface="+mn-lt"/>
              <a:ea typeface="+mn-ea"/>
              <a:cs typeface="+mn-cs"/>
            </a:rPr>
            <a:t>も高</a:t>
          </a:r>
          <a:r>
            <a:rPr kumimoji="1" lang="ja-JP" altLang="ja-JP" sz="1100">
              <a:solidFill>
                <a:schemeClr val="dk1"/>
              </a:solidFill>
              <a:effectLst/>
              <a:latin typeface="+mn-lt"/>
              <a:ea typeface="+mn-ea"/>
              <a:cs typeface="+mn-cs"/>
            </a:rPr>
            <a:t>い状況となっ</a:t>
          </a:r>
          <a:r>
            <a:rPr kumimoji="1" lang="ja-JP" altLang="en-US" sz="1100">
              <a:solidFill>
                <a:schemeClr val="dk1"/>
              </a:solidFill>
              <a:effectLst/>
              <a:latin typeface="+mn-lt"/>
              <a:ea typeface="+mn-ea"/>
              <a:cs typeface="+mn-cs"/>
            </a:rPr>
            <a:t>ており、高い水準にあることから</a:t>
          </a:r>
          <a:r>
            <a:rPr kumimoji="1" lang="ja-JP" altLang="ja-JP" sz="1100">
              <a:solidFill>
                <a:schemeClr val="dk1"/>
              </a:solidFill>
              <a:effectLst/>
              <a:latin typeface="+mn-lt"/>
              <a:ea typeface="+mn-ea"/>
              <a:cs typeface="+mn-cs"/>
            </a:rPr>
            <a:t>注視していく必要がある。</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、民間委託、</a:t>
          </a:r>
          <a:r>
            <a:rPr kumimoji="1" lang="en-US" altLang="ja-JP" sz="1100">
              <a:solidFill>
                <a:schemeClr val="dk1"/>
              </a:solidFill>
              <a:effectLst/>
              <a:latin typeface="+mn-lt"/>
              <a:ea typeface="+mn-ea"/>
              <a:cs typeface="+mn-cs"/>
            </a:rPr>
            <a:t>ICT</a:t>
          </a:r>
          <a:r>
            <a:rPr kumimoji="1" lang="ja-JP" altLang="ja-JP" sz="1100">
              <a:solidFill>
                <a:schemeClr val="dk1"/>
              </a:solidFill>
              <a:effectLst/>
              <a:latin typeface="+mn-lt"/>
              <a:ea typeface="+mn-ea"/>
              <a:cs typeface="+mn-cs"/>
            </a:rPr>
            <a:t>機器の導入や電子化・システム化に伴う保守等により委託料が増大していくことが推測される。引き続き、事業の見直しを行うとともに徹底した歳出削減に努める。扶助費については、障害者自立支援給付費</a:t>
          </a:r>
          <a:r>
            <a:rPr kumimoji="1" lang="ja-JP" altLang="en-US"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増大</a:t>
          </a:r>
          <a:r>
            <a:rPr kumimoji="1" lang="ja-JP" altLang="ja-JP" sz="1100">
              <a:solidFill>
                <a:schemeClr val="dk1"/>
              </a:solidFill>
              <a:effectLst/>
              <a:latin typeface="+mn-lt"/>
              <a:ea typeface="+mn-ea"/>
              <a:cs typeface="+mn-cs"/>
            </a:rPr>
            <a:t>している。また、災害復旧事業費は住民一人当たり</a:t>
          </a:r>
          <a:r>
            <a:rPr kumimoji="1" lang="en-US" altLang="ja-JP" sz="1100">
              <a:solidFill>
                <a:schemeClr val="dk1"/>
              </a:solidFill>
              <a:effectLst/>
              <a:latin typeface="+mn-lt"/>
              <a:ea typeface="+mn-ea"/>
              <a:cs typeface="+mn-cs"/>
            </a:rPr>
            <a:t>180,156</a:t>
          </a:r>
          <a:r>
            <a:rPr kumimoji="1" lang="ja-JP" altLang="ja-JP" sz="1100">
              <a:solidFill>
                <a:schemeClr val="dk1"/>
              </a:solidFill>
              <a:effectLst/>
              <a:latin typeface="+mn-lt"/>
              <a:ea typeface="+mn-ea"/>
              <a:cs typeface="+mn-cs"/>
            </a:rPr>
            <a:t>円となっており、類似団体と比較して一人当たりコストが高い状況になっている。これは、令和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復旧事業に係るものであり、やむを得ないものである。完全復旧までは多くの費用を費やすことから、今まで以上に事業の選択と集中を行い、財政状況を勘案しながら、事業を実施していく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大分県九重町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8,523
8,350
271.37
10,020,439
9,245,532
547,082
4,298,650
4,749,694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20066</xdr:rowOff>
    </xdr:from>
    <xdr:to>
      <xdr:col>24</xdr:col>
      <xdr:colOff>63500</xdr:colOff>
      <xdr:row>36</xdr:row>
      <xdr:rowOff>142621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92266"/>
          <a:ext cx="838200" cy="1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142621</xdr:rowOff>
    </xdr:from>
    <xdr:to>
      <xdr:col>19</xdr:col>
      <xdr:colOff>177800</xdr:colOff>
      <xdr:row>37</xdr:row>
      <xdr:rowOff>26289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14821"/>
          <a:ext cx="889000" cy="5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13970</xdr:rowOff>
    </xdr:from>
    <xdr:to>
      <xdr:col>15</xdr:col>
      <xdr:colOff>50800</xdr:colOff>
      <xdr:row>37</xdr:row>
      <xdr:rowOff>26289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57620"/>
          <a:ext cx="8890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148209</xdr:rowOff>
    </xdr:from>
    <xdr:to>
      <xdr:col>10</xdr:col>
      <xdr:colOff>114300</xdr:colOff>
      <xdr:row>37</xdr:row>
      <xdr:rowOff>13970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20409"/>
          <a:ext cx="889000" cy="3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140716</xdr:rowOff>
    </xdr:from>
    <xdr:to>
      <xdr:col>24</xdr:col>
      <xdr:colOff>114300</xdr:colOff>
      <xdr:row>36</xdr:row>
      <xdr:rowOff>70866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119143</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1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91821</xdr:rowOff>
    </xdr:from>
    <xdr:to>
      <xdr:col>20</xdr:col>
      <xdr:colOff>38100</xdr:colOff>
      <xdr:row>37</xdr:row>
      <xdr:rowOff>21971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13098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146939</xdr:rowOff>
    </xdr:from>
    <xdr:to>
      <xdr:col>15</xdr:col>
      <xdr:colOff>101600</xdr:colOff>
      <xdr:row>37</xdr:row>
      <xdr:rowOff>77089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68216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134620</xdr:rowOff>
    </xdr:from>
    <xdr:to>
      <xdr:col>10</xdr:col>
      <xdr:colOff>165100</xdr:colOff>
      <xdr:row>37</xdr:row>
      <xdr:rowOff>64770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55897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97409</xdr:rowOff>
    </xdr:from>
    <xdr:to>
      <xdr:col>6</xdr:col>
      <xdr:colOff>38100</xdr:colOff>
      <xdr:row>37</xdr:row>
      <xdr:rowOff>27559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18686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81200</xdr:rowOff>
    </xdr:from>
    <xdr:to>
      <xdr:col>24</xdr:col>
      <xdr:colOff>63500</xdr:colOff>
      <xdr:row>57</xdr:row>
      <xdr:rowOff>102830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53850"/>
          <a:ext cx="838200" cy="2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102830</xdr:rowOff>
    </xdr:from>
    <xdr:to>
      <xdr:col>19</xdr:col>
      <xdr:colOff>177800</xdr:colOff>
      <xdr:row>57</xdr:row>
      <xdr:rowOff>156316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75480"/>
          <a:ext cx="889000" cy="5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22298</xdr:rowOff>
    </xdr:from>
    <xdr:to>
      <xdr:col>15</xdr:col>
      <xdr:colOff>50800</xdr:colOff>
      <xdr:row>57</xdr:row>
      <xdr:rowOff>156316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94948"/>
          <a:ext cx="889000" cy="13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22298</xdr:rowOff>
    </xdr:from>
    <xdr:to>
      <xdr:col>10</xdr:col>
      <xdr:colOff>114300</xdr:colOff>
      <xdr:row>57</xdr:row>
      <xdr:rowOff>161940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94948"/>
          <a:ext cx="889000" cy="1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21038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30400</xdr:rowOff>
    </xdr:from>
    <xdr:to>
      <xdr:col>24</xdr:col>
      <xdr:colOff>114300</xdr:colOff>
      <xdr:row>57</xdr:row>
      <xdr:rowOff>132000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0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8827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8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52030</xdr:rowOff>
    </xdr:from>
    <xdr:to>
      <xdr:col>20</xdr:col>
      <xdr:colOff>38100</xdr:colOff>
      <xdr:row>57</xdr:row>
      <xdr:rowOff>153630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144757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1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105516</xdr:rowOff>
    </xdr:from>
    <xdr:to>
      <xdr:col>15</xdr:col>
      <xdr:colOff>101600</xdr:colOff>
      <xdr:row>58</xdr:row>
      <xdr:rowOff>35666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7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26793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7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142948</xdr:rowOff>
    </xdr:from>
    <xdr:to>
      <xdr:col>10</xdr:col>
      <xdr:colOff>165100</xdr:colOff>
      <xdr:row>57</xdr:row>
      <xdr:rowOff>73098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4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64225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36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111140</xdr:rowOff>
    </xdr:from>
    <xdr:to>
      <xdr:col>6</xdr:col>
      <xdr:colOff>38100</xdr:colOff>
      <xdr:row>58</xdr:row>
      <xdr:rowOff>41290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8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32417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97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103774</xdr:rowOff>
    </xdr:from>
    <xdr:to>
      <xdr:col>24</xdr:col>
      <xdr:colOff>63500</xdr:colOff>
      <xdr:row>76</xdr:row>
      <xdr:rowOff>62804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62524"/>
          <a:ext cx="838200" cy="1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152330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128375</xdr:rowOff>
    </xdr:from>
    <xdr:to>
      <xdr:col>19</xdr:col>
      <xdr:colOff>177800</xdr:colOff>
      <xdr:row>76</xdr:row>
      <xdr:rowOff>62804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987125"/>
          <a:ext cx="889000" cy="10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144111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128375</xdr:rowOff>
    </xdr:from>
    <xdr:to>
      <xdr:col>15</xdr:col>
      <xdr:colOff>50800</xdr:colOff>
      <xdr:row>76</xdr:row>
      <xdr:rowOff>96755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87125"/>
          <a:ext cx="889000" cy="13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96755</xdr:rowOff>
    </xdr:from>
    <xdr:to>
      <xdr:col>10</xdr:col>
      <xdr:colOff>114300</xdr:colOff>
      <xdr:row>76</xdr:row>
      <xdr:rowOff>153805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26955"/>
          <a:ext cx="889000" cy="5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74041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125348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52974</xdr:rowOff>
    </xdr:from>
    <xdr:to>
      <xdr:col>24</xdr:col>
      <xdr:colOff>114300</xdr:colOff>
      <xdr:row>75</xdr:row>
      <xdr:rowOff>154574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1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31401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9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12004</xdr:rowOff>
    </xdr:from>
    <xdr:to>
      <xdr:col>20</xdr:col>
      <xdr:colOff>38100</xdr:colOff>
      <xdr:row>76</xdr:row>
      <xdr:rowOff>113604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4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104731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77575</xdr:rowOff>
    </xdr:from>
    <xdr:to>
      <xdr:col>15</xdr:col>
      <xdr:colOff>101600</xdr:colOff>
      <xdr:row>76</xdr:row>
      <xdr:rowOff>7725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3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170302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2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45955</xdr:rowOff>
    </xdr:from>
    <xdr:to>
      <xdr:col>10</xdr:col>
      <xdr:colOff>165100</xdr:colOff>
      <xdr:row>76</xdr:row>
      <xdr:rowOff>147555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138682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6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103005</xdr:rowOff>
    </xdr:from>
    <xdr:to>
      <xdr:col>6</xdr:col>
      <xdr:colOff>38100</xdr:colOff>
      <xdr:row>77</xdr:row>
      <xdr:rowOff>33155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3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24282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25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103577</xdr:rowOff>
    </xdr:from>
    <xdr:to>
      <xdr:col>24</xdr:col>
      <xdr:colOff>63500</xdr:colOff>
      <xdr:row>97</xdr:row>
      <xdr:rowOff>126571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734227"/>
          <a:ext cx="838200" cy="2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154722</xdr:rowOff>
    </xdr:from>
    <xdr:to>
      <xdr:col>19</xdr:col>
      <xdr:colOff>177800</xdr:colOff>
      <xdr:row>97</xdr:row>
      <xdr:rowOff>103577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613922"/>
          <a:ext cx="889000" cy="12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154722</xdr:rowOff>
    </xdr:from>
    <xdr:to>
      <xdr:col>15</xdr:col>
      <xdr:colOff>50800</xdr:colOff>
      <xdr:row>97</xdr:row>
      <xdr:rowOff>73844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13922"/>
          <a:ext cx="889000" cy="9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25711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73844</xdr:rowOff>
    </xdr:from>
    <xdr:to>
      <xdr:col>10</xdr:col>
      <xdr:colOff>114300</xdr:colOff>
      <xdr:row>97</xdr:row>
      <xdr:rowOff>162652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04494"/>
          <a:ext cx="889000" cy="8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75771</xdr:rowOff>
    </xdr:from>
    <xdr:to>
      <xdr:col>24</xdr:col>
      <xdr:colOff>114300</xdr:colOff>
      <xdr:row>98</xdr:row>
      <xdr:rowOff>5921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0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162148</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2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52777</xdr:rowOff>
    </xdr:from>
    <xdr:to>
      <xdr:col>20</xdr:col>
      <xdr:colOff>38100</xdr:colOff>
      <xdr:row>97</xdr:row>
      <xdr:rowOff>154377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8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145504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7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103922</xdr:rowOff>
    </xdr:from>
    <xdr:to>
      <xdr:col>15</xdr:col>
      <xdr:colOff>101600</xdr:colOff>
      <xdr:row>97</xdr:row>
      <xdr:rowOff>34072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6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50599</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338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23044</xdr:rowOff>
    </xdr:from>
    <xdr:to>
      <xdr:col>10</xdr:col>
      <xdr:colOff>165100</xdr:colOff>
      <xdr:row>97</xdr:row>
      <xdr:rowOff>124644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115771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4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111852</xdr:rowOff>
    </xdr:from>
    <xdr:to>
      <xdr:col>6</xdr:col>
      <xdr:colOff>38100</xdr:colOff>
      <xdr:row>98</xdr:row>
      <xdr:rowOff>42002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4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33129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132842</xdr:rowOff>
    </xdr:from>
    <xdr:to>
      <xdr:col>55</xdr:col>
      <xdr:colOff>0</xdr:colOff>
      <xdr:row>38</xdr:row>
      <xdr:rowOff>144653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47942"/>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144653</xdr:rowOff>
    </xdr:from>
    <xdr:to>
      <xdr:col>50</xdr:col>
      <xdr:colOff>114300</xdr:colOff>
      <xdr:row>38</xdr:row>
      <xdr:rowOff>153035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59753"/>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150558</xdr:rowOff>
    </xdr:from>
    <xdr:to>
      <xdr:col>45</xdr:col>
      <xdr:colOff>177800</xdr:colOff>
      <xdr:row>38</xdr:row>
      <xdr:rowOff>153035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65658"/>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150558</xdr:rowOff>
    </xdr:from>
    <xdr:to>
      <xdr:col>41</xdr:col>
      <xdr:colOff>50800</xdr:colOff>
      <xdr:row>38</xdr:row>
      <xdr:rowOff>153606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6565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82042</xdr:rowOff>
    </xdr:from>
    <xdr:to>
      <xdr:col>55</xdr:col>
      <xdr:colOff>50800</xdr:colOff>
      <xdr:row>39</xdr:row>
      <xdr:rowOff>12192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50563</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65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93853</xdr:rowOff>
    </xdr:from>
    <xdr:to>
      <xdr:col>50</xdr:col>
      <xdr:colOff>165100</xdr:colOff>
      <xdr:row>39</xdr:row>
      <xdr:rowOff>24003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15130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01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102235</xdr:rowOff>
    </xdr:from>
    <xdr:to>
      <xdr:col>46</xdr:col>
      <xdr:colOff>38100</xdr:colOff>
      <xdr:row>39</xdr:row>
      <xdr:rowOff>32385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23512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10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99758</xdr:rowOff>
    </xdr:from>
    <xdr:to>
      <xdr:col>41</xdr:col>
      <xdr:colOff>101600</xdr:colOff>
      <xdr:row>39</xdr:row>
      <xdr:rowOff>29908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1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21035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07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102806</xdr:rowOff>
    </xdr:from>
    <xdr:to>
      <xdr:col>36</xdr:col>
      <xdr:colOff>165100</xdr:colOff>
      <xdr:row>39</xdr:row>
      <xdr:rowOff>32956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1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24083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10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166295</xdr:rowOff>
    </xdr:from>
    <xdr:to>
      <xdr:col>55</xdr:col>
      <xdr:colOff>0</xdr:colOff>
      <xdr:row>57</xdr:row>
      <xdr:rowOff>14957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67495"/>
          <a:ext cx="838200" cy="2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14957</xdr:rowOff>
    </xdr:from>
    <xdr:to>
      <xdr:col>50</xdr:col>
      <xdr:colOff>114300</xdr:colOff>
      <xdr:row>57</xdr:row>
      <xdr:rowOff>80255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787607"/>
          <a:ext cx="889000" cy="6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65634</xdr:rowOff>
    </xdr:from>
    <xdr:to>
      <xdr:col>45</xdr:col>
      <xdr:colOff>177800</xdr:colOff>
      <xdr:row>57</xdr:row>
      <xdr:rowOff>80255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38284"/>
          <a:ext cx="889000" cy="1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65634</xdr:rowOff>
    </xdr:from>
    <xdr:to>
      <xdr:col>41</xdr:col>
      <xdr:colOff>50800</xdr:colOff>
      <xdr:row>57</xdr:row>
      <xdr:rowOff>107362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38284"/>
          <a:ext cx="889000" cy="4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90364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67901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115495</xdr:rowOff>
    </xdr:from>
    <xdr:to>
      <xdr:col>55</xdr:col>
      <xdr:colOff>50800</xdr:colOff>
      <xdr:row>57</xdr:row>
      <xdr:rowOff>45645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1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93922</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9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135607</xdr:rowOff>
    </xdr:from>
    <xdr:to>
      <xdr:col>50</xdr:col>
      <xdr:colOff>165100</xdr:colOff>
      <xdr:row>57</xdr:row>
      <xdr:rowOff>65757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3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56884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82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29455</xdr:rowOff>
    </xdr:from>
    <xdr:to>
      <xdr:col>46</xdr:col>
      <xdr:colOff>38100</xdr:colOff>
      <xdr:row>57</xdr:row>
      <xdr:rowOff>131055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0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122182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89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14834</xdr:rowOff>
    </xdr:from>
    <xdr:to>
      <xdr:col>41</xdr:col>
      <xdr:colOff>101600</xdr:colOff>
      <xdr:row>57</xdr:row>
      <xdr:rowOff>116434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8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107561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88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56562</xdr:rowOff>
    </xdr:from>
    <xdr:to>
      <xdr:col>36</xdr:col>
      <xdr:colOff>165100</xdr:colOff>
      <xdr:row>57</xdr:row>
      <xdr:rowOff>158162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2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149289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2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62708</xdr:rowOff>
    </xdr:from>
    <xdr:to>
      <xdr:col>55</xdr:col>
      <xdr:colOff>0</xdr:colOff>
      <xdr:row>77</xdr:row>
      <xdr:rowOff>132288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264358"/>
          <a:ext cx="838200" cy="6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38775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4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132288</xdr:rowOff>
    </xdr:from>
    <xdr:to>
      <xdr:col>50</xdr:col>
      <xdr:colOff>114300</xdr:colOff>
      <xdr:row>77</xdr:row>
      <xdr:rowOff>161010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33938"/>
          <a:ext cx="889000" cy="2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146155</xdr:rowOff>
    </xdr:from>
    <xdr:to>
      <xdr:col>45</xdr:col>
      <xdr:colOff>177800</xdr:colOff>
      <xdr:row>77</xdr:row>
      <xdr:rowOff>161010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47805"/>
          <a:ext cx="889000" cy="1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146155</xdr:rowOff>
    </xdr:from>
    <xdr:to>
      <xdr:col>41</xdr:col>
      <xdr:colOff>50800</xdr:colOff>
      <xdr:row>78</xdr:row>
      <xdr:rowOff>3766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47805"/>
          <a:ext cx="889000" cy="2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53346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2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11908</xdr:rowOff>
    </xdr:from>
    <xdr:to>
      <xdr:col>55</xdr:col>
      <xdr:colOff>50800</xdr:colOff>
      <xdr:row>77</xdr:row>
      <xdr:rowOff>113508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1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34785</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06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81488</xdr:rowOff>
    </xdr:from>
    <xdr:to>
      <xdr:col>50</xdr:col>
      <xdr:colOff>165100</xdr:colOff>
      <xdr:row>78</xdr:row>
      <xdr:rowOff>11638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2765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3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110210</xdr:rowOff>
    </xdr:from>
    <xdr:to>
      <xdr:col>46</xdr:col>
      <xdr:colOff>38100</xdr:colOff>
      <xdr:row>78</xdr:row>
      <xdr:rowOff>40360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1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31487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0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95355</xdr:rowOff>
    </xdr:from>
    <xdr:to>
      <xdr:col>41</xdr:col>
      <xdr:colOff>101600</xdr:colOff>
      <xdr:row>78</xdr:row>
      <xdr:rowOff>25505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9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16632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38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124416</xdr:rowOff>
    </xdr:from>
    <xdr:to>
      <xdr:col>36</xdr:col>
      <xdr:colOff>165100</xdr:colOff>
      <xdr:row>78</xdr:row>
      <xdr:rowOff>54566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2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71093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0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132335</xdr:rowOff>
    </xdr:from>
    <xdr:to>
      <xdr:col>55</xdr:col>
      <xdr:colOff>0</xdr:colOff>
      <xdr:row>97</xdr:row>
      <xdr:rowOff>150828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762985"/>
          <a:ext cx="838200" cy="1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91072</xdr:rowOff>
    </xdr:from>
    <xdr:to>
      <xdr:col>50</xdr:col>
      <xdr:colOff>114300</xdr:colOff>
      <xdr:row>97</xdr:row>
      <xdr:rowOff>132335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21722"/>
          <a:ext cx="889000" cy="4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91072</xdr:rowOff>
    </xdr:from>
    <xdr:to>
      <xdr:col>45</xdr:col>
      <xdr:colOff>177800</xdr:colOff>
      <xdr:row>98</xdr:row>
      <xdr:rowOff>7725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21722"/>
          <a:ext cx="889000" cy="8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14661</xdr:rowOff>
    </xdr:from>
    <xdr:to>
      <xdr:col>41</xdr:col>
      <xdr:colOff>50800</xdr:colOff>
      <xdr:row>98</xdr:row>
      <xdr:rowOff>7725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645311"/>
          <a:ext cx="889000" cy="16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100028</xdr:rowOff>
    </xdr:from>
    <xdr:to>
      <xdr:col>55</xdr:col>
      <xdr:colOff>50800</xdr:colOff>
      <xdr:row>98</xdr:row>
      <xdr:rowOff>30178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3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14955</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4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81535</xdr:rowOff>
    </xdr:from>
    <xdr:to>
      <xdr:col>50</xdr:col>
      <xdr:colOff>165100</xdr:colOff>
      <xdr:row>98</xdr:row>
      <xdr:rowOff>11685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2812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0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40272</xdr:rowOff>
    </xdr:from>
    <xdr:to>
      <xdr:col>46</xdr:col>
      <xdr:colOff>38100</xdr:colOff>
      <xdr:row>97</xdr:row>
      <xdr:rowOff>141872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7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132999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6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128375</xdr:rowOff>
    </xdr:from>
    <xdr:to>
      <xdr:col>41</xdr:col>
      <xdr:colOff>101600</xdr:colOff>
      <xdr:row>98</xdr:row>
      <xdr:rowOff>58525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5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49652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5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135311</xdr:rowOff>
    </xdr:from>
    <xdr:to>
      <xdr:col>36</xdr:col>
      <xdr:colOff>165100</xdr:colOff>
      <xdr:row>97</xdr:row>
      <xdr:rowOff>65461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9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56588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8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138965</xdr:rowOff>
    </xdr:from>
    <xdr:to>
      <xdr:col>85</xdr:col>
      <xdr:colOff>127000</xdr:colOff>
      <xdr:row>38</xdr:row>
      <xdr:rowOff>89440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311165"/>
          <a:ext cx="838200" cy="29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115354</xdr:rowOff>
    </xdr:from>
    <xdr:to>
      <xdr:col>81</xdr:col>
      <xdr:colOff>50800</xdr:colOff>
      <xdr:row>36</xdr:row>
      <xdr:rowOff>138965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116104"/>
          <a:ext cx="889000" cy="19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62543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115354</xdr:rowOff>
    </xdr:from>
    <xdr:to>
      <xdr:col>76</xdr:col>
      <xdr:colOff>114300</xdr:colOff>
      <xdr:row>37</xdr:row>
      <xdr:rowOff>149824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116104"/>
          <a:ext cx="889000" cy="37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21101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6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149824</xdr:rowOff>
    </xdr:from>
    <xdr:to>
      <xdr:col>71</xdr:col>
      <xdr:colOff>177800</xdr:colOff>
      <xdr:row>38</xdr:row>
      <xdr:rowOff>170022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93474"/>
          <a:ext cx="889000" cy="19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38640</xdr:rowOff>
    </xdr:from>
    <xdr:to>
      <xdr:col>85</xdr:col>
      <xdr:colOff>177800</xdr:colOff>
      <xdr:row>38</xdr:row>
      <xdr:rowOff>140240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17067</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3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88165</xdr:rowOff>
    </xdr:from>
    <xdr:to>
      <xdr:col>81</xdr:col>
      <xdr:colOff>101600</xdr:colOff>
      <xdr:row>37</xdr:row>
      <xdr:rowOff>18315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6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34842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03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64554</xdr:rowOff>
    </xdr:from>
    <xdr:to>
      <xdr:col>76</xdr:col>
      <xdr:colOff>165100</xdr:colOff>
      <xdr:row>35</xdr:row>
      <xdr:rowOff>166154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06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11231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84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99024</xdr:rowOff>
    </xdr:from>
    <xdr:to>
      <xdr:col>72</xdr:col>
      <xdr:colOff>38100</xdr:colOff>
      <xdr:row>38</xdr:row>
      <xdr:rowOff>29173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426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20300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3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119222</xdr:rowOff>
    </xdr:from>
    <xdr:to>
      <xdr:col>67</xdr:col>
      <xdr:colOff>101600</xdr:colOff>
      <xdr:row>39</xdr:row>
      <xdr:rowOff>49372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3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40499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2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122872</xdr:rowOff>
    </xdr:from>
    <xdr:to>
      <xdr:col>85</xdr:col>
      <xdr:colOff>127000</xdr:colOff>
      <xdr:row>56</xdr:row>
      <xdr:rowOff>127123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24072"/>
          <a:ext cx="838200" cy="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127123</xdr:rowOff>
    </xdr:from>
    <xdr:to>
      <xdr:col>81</xdr:col>
      <xdr:colOff>50800</xdr:colOff>
      <xdr:row>56</xdr:row>
      <xdr:rowOff>150814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728323"/>
          <a:ext cx="889000" cy="2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150814</xdr:rowOff>
    </xdr:from>
    <xdr:to>
      <xdr:col>76</xdr:col>
      <xdr:colOff>114300</xdr:colOff>
      <xdr:row>57</xdr:row>
      <xdr:rowOff>67337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752014"/>
          <a:ext cx="889000" cy="8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24320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79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67337</xdr:rowOff>
    </xdr:from>
    <xdr:to>
      <xdr:col>71</xdr:col>
      <xdr:colOff>177800</xdr:colOff>
      <xdr:row>57</xdr:row>
      <xdr:rowOff>79106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39987"/>
          <a:ext cx="889000" cy="1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72072</xdr:rowOff>
    </xdr:from>
    <xdr:to>
      <xdr:col>85</xdr:col>
      <xdr:colOff>177800</xdr:colOff>
      <xdr:row>57</xdr:row>
      <xdr:rowOff>2222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7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50499</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51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76323</xdr:rowOff>
    </xdr:from>
    <xdr:to>
      <xdr:col>81</xdr:col>
      <xdr:colOff>101600</xdr:colOff>
      <xdr:row>57</xdr:row>
      <xdr:rowOff>6473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7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169050</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77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100014</xdr:rowOff>
    </xdr:from>
    <xdr:to>
      <xdr:col>76</xdr:col>
      <xdr:colOff>165100</xdr:colOff>
      <xdr:row>57</xdr:row>
      <xdr:rowOff>30164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0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46691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47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16537</xdr:rowOff>
    </xdr:from>
    <xdr:to>
      <xdr:col>72</xdr:col>
      <xdr:colOff>38100</xdr:colOff>
      <xdr:row>57</xdr:row>
      <xdr:rowOff>118137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8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109264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8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28306</xdr:rowOff>
    </xdr:from>
    <xdr:to>
      <xdr:col>67</xdr:col>
      <xdr:colOff>101600</xdr:colOff>
      <xdr:row>57</xdr:row>
      <xdr:rowOff>129906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0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121033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9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43261</xdr:rowOff>
    </xdr:from>
    <xdr:to>
      <xdr:col>85</xdr:col>
      <xdr:colOff>127000</xdr:colOff>
      <xdr:row>73</xdr:row>
      <xdr:rowOff>137757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2216211"/>
          <a:ext cx="838200" cy="43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19297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92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137757</xdr:rowOff>
    </xdr:from>
    <xdr:to>
      <xdr:col>81</xdr:col>
      <xdr:colOff>50800</xdr:colOff>
      <xdr:row>75</xdr:row>
      <xdr:rowOff>7592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2653607"/>
          <a:ext cx="889000" cy="21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146415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5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2190</xdr:rowOff>
    </xdr:from>
    <xdr:to>
      <xdr:col>76</xdr:col>
      <xdr:colOff>114300</xdr:colOff>
      <xdr:row>75</xdr:row>
      <xdr:rowOff>7592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2860940"/>
          <a:ext cx="889000" cy="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153852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5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2190</xdr:rowOff>
    </xdr:from>
    <xdr:to>
      <xdr:col>71</xdr:col>
      <xdr:colOff>177800</xdr:colOff>
      <xdr:row>78</xdr:row>
      <xdr:rowOff>118052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2860940"/>
          <a:ext cx="889000" cy="63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117597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4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163911</xdr:rowOff>
    </xdr:from>
    <xdr:to>
      <xdr:col>85</xdr:col>
      <xdr:colOff>177800</xdr:colOff>
      <xdr:row>71</xdr:row>
      <xdr:rowOff>94061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216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116938</xdr:rowOff>
    </xdr:from>
    <xdr:ext cx="599010"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2118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86957</xdr:rowOff>
    </xdr:from>
    <xdr:to>
      <xdr:col>81</xdr:col>
      <xdr:colOff>101600</xdr:colOff>
      <xdr:row>74</xdr:row>
      <xdr:rowOff>17107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260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33634</xdr:rowOff>
    </xdr:from>
    <xdr:ext cx="59901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181795" y="1237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128242</xdr:rowOff>
    </xdr:from>
    <xdr:to>
      <xdr:col>76</xdr:col>
      <xdr:colOff>165100</xdr:colOff>
      <xdr:row>75</xdr:row>
      <xdr:rowOff>58392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281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74919</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59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122840</xdr:rowOff>
    </xdr:from>
    <xdr:to>
      <xdr:col>72</xdr:col>
      <xdr:colOff>38100</xdr:colOff>
      <xdr:row>75</xdr:row>
      <xdr:rowOff>52990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28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69517</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258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67252</xdr:rowOff>
    </xdr:from>
    <xdr:to>
      <xdr:col>67</xdr:col>
      <xdr:colOff>101600</xdr:colOff>
      <xdr:row>78</xdr:row>
      <xdr:rowOff>168852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4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159979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353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81685</xdr:rowOff>
    </xdr:from>
    <xdr:to>
      <xdr:col>85</xdr:col>
      <xdr:colOff>127000</xdr:colOff>
      <xdr:row>97</xdr:row>
      <xdr:rowOff>85883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712335"/>
          <a:ext cx="838200" cy="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85883</xdr:rowOff>
    </xdr:from>
    <xdr:to>
      <xdr:col>81</xdr:col>
      <xdr:colOff>50800</xdr:colOff>
      <xdr:row>97</xdr:row>
      <xdr:rowOff>94937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16533"/>
          <a:ext cx="889000" cy="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83841</xdr:rowOff>
    </xdr:from>
    <xdr:to>
      <xdr:col>76</xdr:col>
      <xdr:colOff>114300</xdr:colOff>
      <xdr:row>97</xdr:row>
      <xdr:rowOff>94937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714491"/>
          <a:ext cx="889000" cy="1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71859</xdr:rowOff>
    </xdr:from>
    <xdr:to>
      <xdr:col>71</xdr:col>
      <xdr:colOff>177800</xdr:colOff>
      <xdr:row>97</xdr:row>
      <xdr:rowOff>83841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702509"/>
          <a:ext cx="889000" cy="1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29960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30885</xdr:rowOff>
    </xdr:from>
    <xdr:to>
      <xdr:col>85</xdr:col>
      <xdr:colOff>177800</xdr:colOff>
      <xdr:row>97</xdr:row>
      <xdr:rowOff>132485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6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9312</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3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35083</xdr:rowOff>
    </xdr:from>
    <xdr:to>
      <xdr:col>81</xdr:col>
      <xdr:colOff>101600</xdr:colOff>
      <xdr:row>97</xdr:row>
      <xdr:rowOff>136683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6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127810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75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44137</xdr:rowOff>
    </xdr:from>
    <xdr:to>
      <xdr:col>76</xdr:col>
      <xdr:colOff>165100</xdr:colOff>
      <xdr:row>97</xdr:row>
      <xdr:rowOff>145737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7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136864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76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33041</xdr:rowOff>
    </xdr:from>
    <xdr:to>
      <xdr:col>72</xdr:col>
      <xdr:colOff>38100</xdr:colOff>
      <xdr:row>97</xdr:row>
      <xdr:rowOff>134641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6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125768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75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21059</xdr:rowOff>
    </xdr:from>
    <xdr:to>
      <xdr:col>67</xdr:col>
      <xdr:colOff>101600</xdr:colOff>
      <xdr:row>97</xdr:row>
      <xdr:rowOff>122659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5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113786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74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衛生費については、</a:t>
          </a:r>
          <a:r>
            <a:rPr kumimoji="1" lang="ja-JP" altLang="en-US" sz="1100">
              <a:solidFill>
                <a:schemeClr val="dk1"/>
              </a:solidFill>
              <a:effectLst/>
              <a:latin typeface="+mn-lt"/>
              <a:ea typeface="+mn-ea"/>
              <a:cs typeface="+mn-cs"/>
            </a:rPr>
            <a:t>小規模給水施設整備事業及びコロナ予防接種業務委託の減により</a:t>
          </a:r>
          <a:r>
            <a:rPr kumimoji="1" lang="ja-JP" altLang="ja-JP" sz="1100">
              <a:solidFill>
                <a:schemeClr val="dk1"/>
              </a:solidFill>
              <a:effectLst/>
              <a:latin typeface="+mn-lt"/>
              <a:ea typeface="+mn-ea"/>
              <a:cs typeface="+mn-cs"/>
            </a:rPr>
            <a:t>減となっている。災害復旧費については、令和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月豪雨災害に係る公共土木施設、農林水産施設の災害復旧事業により依然として高い水準となっている。消防費については、防災行政無線デジタル化整備事業</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により減となって</a:t>
          </a:r>
          <a:r>
            <a:rPr kumimoji="1" lang="ja-JP" altLang="en-US" sz="1100">
              <a:solidFill>
                <a:schemeClr val="dk1"/>
              </a:solidFill>
              <a:effectLst/>
              <a:latin typeface="+mn-lt"/>
              <a:ea typeface="+mn-ea"/>
              <a:cs typeface="+mn-cs"/>
            </a:rPr>
            <a:t>おり、過去</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年間に比べ低い</a:t>
          </a:r>
          <a:r>
            <a:rPr kumimoji="1" lang="ja-JP" altLang="ja-JP" sz="1100">
              <a:solidFill>
                <a:schemeClr val="dk1"/>
              </a:solidFill>
              <a:effectLst/>
              <a:latin typeface="+mn-lt"/>
              <a:ea typeface="+mn-ea"/>
              <a:cs typeface="+mn-cs"/>
            </a:rPr>
            <a:t>水準となっている。</a:t>
          </a:r>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農林水産業費・商工費の増については、物価高騰・原油価格高騰にともなう支援事業による増となっている。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大分県九重町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≪財政調整基金残高≫</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通年の財政運営を柔軟に実施するため、標準財政規模比で概ね</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％以上を目指し積立。</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≪実質収支額≫</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翌年度の財政運営を柔軟に実施するため、毎年</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％の範囲内を目途とし決算見込を実施しているが、繰越事業における災害復旧事業の進捗が思わしくなく、歳入が過大となっている。</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≪実質単年度収支≫</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今後の町有施設整備</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に対応するため財政調整基金の取り崩しを行</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い、町有施設整備基金への積立を行ったことから</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10.65</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大分県九重町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連結実質赤字比率については、全ての会計において黒字となっているため赤字は発生していない。</a:t>
          </a:r>
          <a:endParaRPr lang="ja-JP" altLang="ja-JP" sz="1400">
            <a:effectLst/>
          </a:endParaRPr>
        </a:p>
        <a:p>
          <a:r>
            <a:rPr kumimoji="1" lang="ja-JP" altLang="ja-JP" sz="1100">
              <a:solidFill>
                <a:schemeClr val="dk1"/>
              </a:solidFill>
              <a:effectLst/>
              <a:latin typeface="+mn-lt"/>
              <a:ea typeface="+mn-ea"/>
              <a:cs typeface="+mn-cs"/>
            </a:rPr>
            <a:t>　国民健康保険特別会計においては、繰出基準外の繰り出しを行わないよう、引き続き給付見込等を分析し必要な措置を講じる必要がある。</a:t>
          </a:r>
          <a:endParaRPr lang="ja-JP" altLang="ja-JP" sz="1400">
            <a:effectLst/>
          </a:endParaRPr>
        </a:p>
        <a:p>
          <a:r>
            <a:rPr kumimoji="1" lang="ja-JP" altLang="ja-JP" sz="1100">
              <a:solidFill>
                <a:schemeClr val="dk1"/>
              </a:solidFill>
              <a:effectLst/>
              <a:latin typeface="+mn-lt"/>
              <a:ea typeface="+mn-ea"/>
              <a:cs typeface="+mn-cs"/>
            </a:rPr>
            <a:t>　介護保険特別会計については、繰出基準の範囲内で財政運営を行なっており、安定的な運営を図っている。</a:t>
          </a:r>
          <a:endParaRPr lang="ja-JP" altLang="ja-JP" sz="1400">
            <a:effectLst/>
          </a:endParaRPr>
        </a:p>
        <a:p>
          <a:r>
            <a:rPr kumimoji="1" lang="ja-JP" altLang="ja-JP" sz="1100">
              <a:solidFill>
                <a:schemeClr val="dk1"/>
              </a:solidFill>
              <a:effectLst/>
              <a:latin typeface="+mn-lt"/>
              <a:ea typeface="+mn-ea"/>
              <a:cs typeface="+mn-cs"/>
            </a:rPr>
            <a:t>　飯田高原診療所特別会計については、医師の報酬が大きなウェイトを占めており、将来的に一般会計からの繰入れ額の増額も必要となる見込みであるが、へき地診療における医師確保の観点からやむを得ないものと考えられ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v802269\&#24066;&#30010;&#26449;&#25391;&#33288;&#35506;&#20849;&#26377;\&#36001;&#25919;&#29677;\&#36001;&#25919;&#25285;&#24403;R7&#24180;&#24230;\&#27770;&#31639;&#32113;&#35336;\01&#26222;&#36890;&#20250;&#35336;\R5&#36001;&#25919;&#29366;&#27841;&#36039;&#26009;&#38598;\&#32113;&#21512;&#65288;3+9&#26376;&#65289;\&#12304;&#36001;&#25919;&#29366;&#27841;&#36039;&#26009;&#38598;&#12305;_444618_&#20061;&#37325;&#30010;_2023(2&#22238;&#30446;).xlsx" TargetMode="External"/><Relationship Id="rId1" Type="http://schemas.openxmlformats.org/officeDocument/2006/relationships/externalLinkPath" Target="/&#36001;&#25919;&#29677;/&#36001;&#25919;&#25285;&#24403;R7&#24180;&#24230;/&#27770;&#31639;&#32113;&#35336;/01&#26222;&#36890;&#20250;&#35336;/R5&#36001;&#25919;&#29366;&#27841;&#36039;&#26009;&#38598;/&#32113;&#21512;&#65288;3+9&#26376;&#65289;/&#12304;&#36001;&#25919;&#29366;&#27841;&#36039;&#26009;&#38598;&#12305;_444618_&#20061;&#37325;&#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73.7</v>
          </cell>
          <cell r="BX53">
            <v>74.900000000000006</v>
          </cell>
          <cell r="CF53">
            <v>75.5</v>
          </cell>
          <cell r="CN53">
            <v>76.5</v>
          </cell>
          <cell r="CV53">
            <v>77.3</v>
          </cell>
        </row>
        <row r="55">
          <cell r="AN55" t="str">
            <v>類似団体内平均値</v>
          </cell>
          <cell r="BP55">
            <v>0</v>
          </cell>
          <cell r="BX55">
            <v>0</v>
          </cell>
          <cell r="CF55">
            <v>0</v>
          </cell>
          <cell r="CN55">
            <v>0</v>
          </cell>
          <cell r="CV55">
            <v>0</v>
          </cell>
        </row>
        <row r="57">
          <cell r="BP57">
            <v>61.6</v>
          </cell>
          <cell r="BX57">
            <v>64.400000000000006</v>
          </cell>
          <cell r="CF57">
            <v>65.3</v>
          </cell>
          <cell r="CN57">
            <v>66.7</v>
          </cell>
          <cell r="CV57">
            <v>67.2</v>
          </cell>
        </row>
        <row r="72">
          <cell r="BP72" t="str">
            <v>R01</v>
          </cell>
          <cell r="BX72" t="str">
            <v>R02</v>
          </cell>
          <cell r="CF72" t="str">
            <v>R03</v>
          </cell>
          <cell r="CN72" t="str">
            <v>R04</v>
          </cell>
          <cell r="CV72" t="str">
            <v>R05</v>
          </cell>
        </row>
        <row r="73">
          <cell r="AN73" t="str">
            <v>当該団体値</v>
          </cell>
        </row>
        <row r="75">
          <cell r="BP75">
            <v>5.8</v>
          </cell>
          <cell r="BX75">
            <v>5.7</v>
          </cell>
          <cell r="CF75">
            <v>5.0999999999999996</v>
          </cell>
          <cell r="CN75">
            <v>4.7</v>
          </cell>
          <cell r="CV75">
            <v>4.8</v>
          </cell>
        </row>
        <row r="77">
          <cell r="AN77" t="str">
            <v>類似団体内平均値</v>
          </cell>
          <cell r="BP77">
            <v>0</v>
          </cell>
          <cell r="BX77">
            <v>0</v>
          </cell>
          <cell r="CF77">
            <v>0</v>
          </cell>
          <cell r="CN77">
            <v>0</v>
          </cell>
          <cell r="CV77">
            <v>0</v>
          </cell>
        </row>
        <row r="79">
          <cell r="BP79">
            <v>8.6</v>
          </cell>
          <cell r="BX79">
            <v>8.9</v>
          </cell>
          <cell r="CF79">
            <v>8.9</v>
          </cell>
          <cell r="CN79">
            <v>9.1</v>
          </cell>
          <cell r="CV79">
            <v>9.3000000000000007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10020439</v>
      </c>
      <c r="BO4" s="358"/>
      <c r="BP4" s="358"/>
      <c r="BQ4" s="358"/>
      <c r="BR4" s="358"/>
      <c r="BS4" s="358"/>
      <c r="BT4" s="358"/>
      <c r="BU4" s="359"/>
      <c r="BV4" s="357">
        <v>9529065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12.7</v>
      </c>
      <c r="CU4" s="364"/>
      <c r="CV4" s="364"/>
      <c r="CW4" s="364"/>
      <c r="CX4" s="364"/>
      <c r="CY4" s="364"/>
      <c r="CZ4" s="364"/>
      <c r="DA4" s="365"/>
      <c r="DB4" s="363">
        <v>16</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9245532</v>
      </c>
      <c r="BO5" s="395"/>
      <c r="BP5" s="395"/>
      <c r="BQ5" s="395"/>
      <c r="BR5" s="395"/>
      <c r="BS5" s="395"/>
      <c r="BT5" s="395"/>
      <c r="BU5" s="396"/>
      <c r="BV5" s="394">
        <v>8648472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86.7</v>
      </c>
      <c r="CU5" s="392"/>
      <c r="CV5" s="392"/>
      <c r="CW5" s="392"/>
      <c r="CX5" s="392"/>
      <c r="CY5" s="392"/>
      <c r="CZ5" s="392"/>
      <c r="DA5" s="393"/>
      <c r="DB5" s="391">
        <v>84.5</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774907</v>
      </c>
      <c r="BO6" s="395"/>
      <c r="BP6" s="395"/>
      <c r="BQ6" s="395"/>
      <c r="BR6" s="395"/>
      <c r="BS6" s="395"/>
      <c r="BT6" s="395"/>
      <c r="BU6" s="396"/>
      <c r="BV6" s="394">
        <v>880593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87.1</v>
      </c>
      <c r="CU6" s="432"/>
      <c r="CV6" s="432"/>
      <c r="CW6" s="432"/>
      <c r="CX6" s="432"/>
      <c r="CY6" s="432"/>
      <c r="CZ6" s="432"/>
      <c r="DA6" s="433"/>
      <c r="DB6" s="431">
        <v>85.4</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227825</v>
      </c>
      <c r="BO7" s="395"/>
      <c r="BP7" s="395"/>
      <c r="BQ7" s="395"/>
      <c r="BR7" s="395"/>
      <c r="BS7" s="395"/>
      <c r="BT7" s="395"/>
      <c r="BU7" s="396"/>
      <c r="BV7" s="394">
        <v>192124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4298650</v>
      </c>
      <c r="CU7" s="395"/>
      <c r="CV7" s="395"/>
      <c r="CW7" s="395"/>
      <c r="CX7" s="395"/>
      <c r="CY7" s="395"/>
      <c r="CZ7" s="395"/>
      <c r="DA7" s="396"/>
      <c r="DB7" s="394">
        <v>4303251</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547082</v>
      </c>
      <c r="BO8" s="395"/>
      <c r="BP8" s="395"/>
      <c r="BQ8" s="395"/>
      <c r="BR8" s="395"/>
      <c r="BS8" s="395"/>
      <c r="BT8" s="395"/>
      <c r="BU8" s="396"/>
      <c r="BV8" s="394">
        <v>688469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0.32</v>
      </c>
      <c r="CU8" s="435"/>
      <c r="CV8" s="435"/>
      <c r="CW8" s="435"/>
      <c r="CX8" s="435"/>
      <c r="CY8" s="435"/>
      <c r="CZ8" s="435"/>
      <c r="DA8" s="436"/>
      <c r="DB8" s="434">
        <v>0.33</v>
      </c>
      <c r="DC8" s="435"/>
      <c r="DD8" s="435"/>
      <c r="DE8" s="435"/>
      <c r="DF8" s="435"/>
      <c r="DG8" s="435"/>
      <c r="DH8" s="435"/>
      <c r="DI8" s="436"/>
    </row>
    <row r="9" spans="1:119" ht="18.75" customHeight="1" thickBot="1" x14ac:dyDescent="0.2">
      <c r="A9" s="175"/>
      <c r="B9" s="388" t="s">
        <v>106</v>
      </c>
      <c r="C9" s="389"/>
      <c r="D9" s="389"/>
      <c r="E9" s="389"/>
      <c r="F9" s="389"/>
      <c r="G9" s="389"/>
      <c r="H9" s="389"/>
      <c r="I9" s="389"/>
      <c r="J9" s="389"/>
      <c r="K9" s="437"/>
      <c r="L9" s="438" t="s">
        <v>107</v>
      </c>
      <c r="M9" s="439"/>
      <c r="N9" s="439"/>
      <c r="O9" s="439"/>
      <c r="P9" s="439"/>
      <c r="Q9" s="440"/>
      <c r="R9" s="441">
        <v>8541</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-141387</v>
      </c>
      <c r="BO9" s="395"/>
      <c r="BP9" s="395"/>
      <c r="BQ9" s="395"/>
      <c r="BR9" s="395"/>
      <c r="BS9" s="395"/>
      <c r="BT9" s="395"/>
      <c r="BU9" s="396"/>
      <c r="BV9" s="394">
        <v>57783</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11.1</v>
      </c>
      <c r="CU9" s="392"/>
      <c r="CV9" s="392"/>
      <c r="CW9" s="392"/>
      <c r="CX9" s="392"/>
      <c r="CY9" s="392"/>
      <c r="CZ9" s="392"/>
      <c r="DA9" s="393"/>
      <c r="DB9" s="391">
        <v>11.3</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112</v>
      </c>
      <c r="M10" s="424"/>
      <c r="N10" s="424"/>
      <c r="O10" s="424"/>
      <c r="P10" s="424"/>
      <c r="Q10" s="425"/>
      <c r="R10" s="445">
        <v>9645</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3721</v>
      </c>
      <c r="BO10" s="395"/>
      <c r="BP10" s="395"/>
      <c r="BQ10" s="395"/>
      <c r="BR10" s="395"/>
      <c r="BS10" s="395"/>
      <c r="BT10" s="395"/>
      <c r="BU10" s="396"/>
      <c r="BV10" s="394">
        <v>1465</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971</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8523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320000</v>
      </c>
      <c r="BO12" s="395"/>
      <c r="BP12" s="395"/>
      <c r="BQ12" s="395"/>
      <c r="BR12" s="395"/>
      <c r="BS12" s="395"/>
      <c r="BT12" s="395"/>
      <c r="BU12" s="396"/>
      <c r="BV12" s="394">
        <v>270000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8350</v>
      </c>
      <c r="S13" s="479"/>
      <c r="T13" s="479"/>
      <c r="U13" s="479"/>
      <c r="V13" s="480"/>
      <c r="W13" s="410" t="s">
        <v>131</v>
      </c>
      <c r="X13" s="411"/>
      <c r="Y13" s="411"/>
      <c r="Z13" s="411"/>
      <c r="AA13" s="411"/>
      <c r="AB13" s="401"/>
      <c r="AC13" s="445">
        <v>1197</v>
      </c>
      <c r="AD13" s="446"/>
      <c r="AE13" s="446"/>
      <c r="AF13" s="446"/>
      <c r="AG13" s="488"/>
      <c r="AH13" s="445">
        <v>1304</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-457666</v>
      </c>
      <c r="BO13" s="395"/>
      <c r="BP13" s="395"/>
      <c r="BQ13" s="395"/>
      <c r="BR13" s="395"/>
      <c r="BS13" s="395"/>
      <c r="BT13" s="395"/>
      <c r="BU13" s="396"/>
      <c r="BV13" s="394">
        <v>-209781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4.8</v>
      </c>
      <c r="CU13" s="392"/>
      <c r="CV13" s="392"/>
      <c r="CW13" s="392"/>
      <c r="CX13" s="392"/>
      <c r="CY13" s="392"/>
      <c r="CZ13" s="392"/>
      <c r="DA13" s="393"/>
      <c r="DB13" s="391">
        <v>4.7</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8729</v>
      </c>
      <c r="S14" s="479"/>
      <c r="T14" s="479"/>
      <c r="U14" s="479"/>
      <c r="V14" s="480"/>
      <c r="W14" s="384"/>
      <c r="X14" s="385"/>
      <c r="Y14" s="385"/>
      <c r="Z14" s="385"/>
      <c r="AA14" s="385"/>
      <c r="AB14" s="374"/>
      <c r="AC14" s="481">
        <v>26.9</v>
      </c>
      <c r="AD14" s="482"/>
      <c r="AE14" s="482"/>
      <c r="AF14" s="482"/>
      <c r="AG14" s="483"/>
      <c r="AH14" s="481">
        <v>26.4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8582</v>
      </c>
      <c r="S15" s="479"/>
      <c r="T15" s="479"/>
      <c r="U15" s="479"/>
      <c r="V15" s="480"/>
      <c r="W15" s="410" t="s">
        <v>137</v>
      </c>
      <c r="X15" s="411"/>
      <c r="Y15" s="411"/>
      <c r="Z15" s="411"/>
      <c r="AA15" s="411"/>
      <c r="AB15" s="401"/>
      <c r="AC15" s="445">
        <v>805</v>
      </c>
      <c r="AD15" s="446"/>
      <c r="AE15" s="446"/>
      <c r="AF15" s="446"/>
      <c r="AG15" s="488"/>
      <c r="AH15" s="445">
        <v>912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1268553</v>
      </c>
      <c r="BO15" s="358"/>
      <c r="BP15" s="358"/>
      <c r="BQ15" s="358"/>
      <c r="BR15" s="358"/>
      <c r="BS15" s="358"/>
      <c r="BT15" s="358"/>
      <c r="BU15" s="359"/>
      <c r="BV15" s="357">
        <v>1267919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18.100000000000001</v>
      </c>
      <c r="AD16" s="482"/>
      <c r="AE16" s="482"/>
      <c r="AF16" s="482"/>
      <c r="AG16" s="483"/>
      <c r="AH16" s="481">
        <v>18.5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3961805</v>
      </c>
      <c r="BO16" s="395"/>
      <c r="BP16" s="395"/>
      <c r="BQ16" s="395"/>
      <c r="BR16" s="395"/>
      <c r="BS16" s="395"/>
      <c r="BT16" s="395"/>
      <c r="BU16" s="396"/>
      <c r="BV16" s="394">
        <v>3935140</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2443</v>
      </c>
      <c r="AD17" s="446"/>
      <c r="AE17" s="446"/>
      <c r="AF17" s="446"/>
      <c r="AG17" s="488"/>
      <c r="AH17" s="445">
        <v>2727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1585615</v>
      </c>
      <c r="BO17" s="395"/>
      <c r="BP17" s="395"/>
      <c r="BQ17" s="395"/>
      <c r="BR17" s="395"/>
      <c r="BS17" s="395"/>
      <c r="BT17" s="395"/>
      <c r="BU17" s="396"/>
      <c r="BV17" s="394">
        <v>1587565</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271.37</v>
      </c>
      <c r="M18" s="518"/>
      <c r="N18" s="518"/>
      <c r="O18" s="518"/>
      <c r="P18" s="518"/>
      <c r="Q18" s="518"/>
      <c r="R18" s="519"/>
      <c r="S18" s="519"/>
      <c r="T18" s="519"/>
      <c r="U18" s="519"/>
      <c r="V18" s="520"/>
      <c r="W18" s="412"/>
      <c r="X18" s="413"/>
      <c r="Y18" s="413"/>
      <c r="Z18" s="413"/>
      <c r="AA18" s="413"/>
      <c r="AB18" s="404"/>
      <c r="AC18" s="521">
        <v>55</v>
      </c>
      <c r="AD18" s="522"/>
      <c r="AE18" s="522"/>
      <c r="AF18" s="522"/>
      <c r="AG18" s="523"/>
      <c r="AH18" s="521">
        <v>55.2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3897864</v>
      </c>
      <c r="BO18" s="395"/>
      <c r="BP18" s="395"/>
      <c r="BQ18" s="395"/>
      <c r="BR18" s="395"/>
      <c r="BS18" s="395"/>
      <c r="BT18" s="395"/>
      <c r="BU18" s="396"/>
      <c r="BV18" s="394">
        <v>3799473</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31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6051293</v>
      </c>
      <c r="BO19" s="395"/>
      <c r="BP19" s="395"/>
      <c r="BQ19" s="395"/>
      <c r="BR19" s="395"/>
      <c r="BS19" s="395"/>
      <c r="BT19" s="395"/>
      <c r="BU19" s="396"/>
      <c r="BV19" s="394">
        <v>5991097</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3329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4749694</v>
      </c>
      <c r="BO22" s="358"/>
      <c r="BP22" s="358"/>
      <c r="BQ22" s="358"/>
      <c r="BR22" s="358"/>
      <c r="BS22" s="358"/>
      <c r="BT22" s="358"/>
      <c r="BU22" s="359"/>
      <c r="BV22" s="357">
        <v>5060234</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4614775</v>
      </c>
      <c r="BO23" s="395"/>
      <c r="BP23" s="395"/>
      <c r="BQ23" s="395"/>
      <c r="BR23" s="395"/>
      <c r="BS23" s="395"/>
      <c r="BT23" s="395"/>
      <c r="BU23" s="396"/>
      <c r="BV23" s="394">
        <v>4889846</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7200</v>
      </c>
      <c r="R24" s="446"/>
      <c r="S24" s="446"/>
      <c r="T24" s="446"/>
      <c r="U24" s="446"/>
      <c r="V24" s="488"/>
      <c r="W24" s="540"/>
      <c r="X24" s="541"/>
      <c r="Y24" s="542"/>
      <c r="Z24" s="444" t="s">
        <v>162</v>
      </c>
      <c r="AA24" s="424"/>
      <c r="AB24" s="424"/>
      <c r="AC24" s="424"/>
      <c r="AD24" s="424"/>
      <c r="AE24" s="424"/>
      <c r="AF24" s="424"/>
      <c r="AG24" s="425"/>
      <c r="AH24" s="445">
        <v>131</v>
      </c>
      <c r="AI24" s="446"/>
      <c r="AJ24" s="446"/>
      <c r="AK24" s="446"/>
      <c r="AL24" s="488"/>
      <c r="AM24" s="445">
        <v>393393</v>
      </c>
      <c r="AN24" s="446"/>
      <c r="AO24" s="446"/>
      <c r="AP24" s="446"/>
      <c r="AQ24" s="446"/>
      <c r="AR24" s="488"/>
      <c r="AS24" s="445">
        <v>3003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2933301</v>
      </c>
      <c r="BO24" s="395"/>
      <c r="BP24" s="395"/>
      <c r="BQ24" s="395"/>
      <c r="BR24" s="395"/>
      <c r="BS24" s="395"/>
      <c r="BT24" s="395"/>
      <c r="BU24" s="396"/>
      <c r="BV24" s="394">
        <v>3027680</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5850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948207</v>
      </c>
      <c r="BO25" s="358"/>
      <c r="BP25" s="358"/>
      <c r="BQ25" s="358"/>
      <c r="BR25" s="358"/>
      <c r="BS25" s="358"/>
      <c r="BT25" s="358"/>
      <c r="BU25" s="359"/>
      <c r="BV25" s="357">
        <v>2061544</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5430</v>
      </c>
      <c r="R26" s="446"/>
      <c r="S26" s="446"/>
      <c r="T26" s="446"/>
      <c r="U26" s="446"/>
      <c r="V26" s="488"/>
      <c r="W26" s="540"/>
      <c r="X26" s="541"/>
      <c r="Y26" s="542"/>
      <c r="Z26" s="444" t="s">
        <v>168</v>
      </c>
      <c r="AA26" s="546"/>
      <c r="AB26" s="546"/>
      <c r="AC26" s="546"/>
      <c r="AD26" s="546"/>
      <c r="AE26" s="546"/>
      <c r="AF26" s="546"/>
      <c r="AG26" s="547"/>
      <c r="AH26" s="445">
        <v>3</v>
      </c>
      <c r="AI26" s="446"/>
      <c r="AJ26" s="446"/>
      <c r="AK26" s="446"/>
      <c r="AL26" s="488"/>
      <c r="AM26" s="445">
        <v>10662</v>
      </c>
      <c r="AN26" s="446"/>
      <c r="AO26" s="446"/>
      <c r="AP26" s="446"/>
      <c r="AQ26" s="446"/>
      <c r="AR26" s="488"/>
      <c r="AS26" s="445">
        <v>3554</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3010</v>
      </c>
      <c r="R27" s="446"/>
      <c r="S27" s="446"/>
      <c r="T27" s="446"/>
      <c r="U27" s="446"/>
      <c r="V27" s="488"/>
      <c r="W27" s="540"/>
      <c r="X27" s="541"/>
      <c r="Y27" s="542"/>
      <c r="Z27" s="444" t="s">
        <v>171</v>
      </c>
      <c r="AA27" s="424"/>
      <c r="AB27" s="424"/>
      <c r="AC27" s="424"/>
      <c r="AD27" s="424"/>
      <c r="AE27" s="424"/>
      <c r="AF27" s="424"/>
      <c r="AG27" s="425"/>
      <c r="AH27" s="445">
        <v>11</v>
      </c>
      <c r="AI27" s="446"/>
      <c r="AJ27" s="446"/>
      <c r="AK27" s="446"/>
      <c r="AL27" s="488"/>
      <c r="AM27" s="445">
        <v>30752</v>
      </c>
      <c r="AN27" s="446"/>
      <c r="AO27" s="446"/>
      <c r="AP27" s="446"/>
      <c r="AQ27" s="446"/>
      <c r="AR27" s="488"/>
      <c r="AS27" s="445">
        <v>2796</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141015</v>
      </c>
      <c r="BO27" s="514"/>
      <c r="BP27" s="514"/>
      <c r="BQ27" s="514"/>
      <c r="BR27" s="514"/>
      <c r="BS27" s="514"/>
      <c r="BT27" s="514"/>
      <c r="BU27" s="515"/>
      <c r="BV27" s="513">
        <v>140902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173</v>
      </c>
      <c r="F28" s="424"/>
      <c r="G28" s="424"/>
      <c r="H28" s="424"/>
      <c r="I28" s="424"/>
      <c r="J28" s="424"/>
      <c r="K28" s="425"/>
      <c r="L28" s="445">
        <v>1</v>
      </c>
      <c r="M28" s="446"/>
      <c r="N28" s="446"/>
      <c r="O28" s="446"/>
      <c r="P28" s="488"/>
      <c r="Q28" s="445">
        <v>2600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1365634</v>
      </c>
      <c r="BO28" s="358"/>
      <c r="BP28" s="358"/>
      <c r="BQ28" s="358"/>
      <c r="BR28" s="358"/>
      <c r="BS28" s="358"/>
      <c r="BT28" s="358"/>
      <c r="BU28" s="359"/>
      <c r="BV28" s="357">
        <v>1337913</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176</v>
      </c>
      <c r="F29" s="424"/>
      <c r="G29" s="424"/>
      <c r="H29" s="424"/>
      <c r="I29" s="424"/>
      <c r="J29" s="424"/>
      <c r="K29" s="425"/>
      <c r="L29" s="445">
        <v>10</v>
      </c>
      <c r="M29" s="446"/>
      <c r="N29" s="446"/>
      <c r="O29" s="446"/>
      <c r="P29" s="488"/>
      <c r="Q29" s="445">
        <v>2500</v>
      </c>
      <c r="R29" s="446"/>
      <c r="S29" s="446"/>
      <c r="T29" s="446"/>
      <c r="U29" s="446"/>
      <c r="V29" s="488"/>
      <c r="W29" s="543"/>
      <c r="X29" s="544"/>
      <c r="Y29" s="545"/>
      <c r="Z29" s="444" t="s">
        <v>177</v>
      </c>
      <c r="AA29" s="424"/>
      <c r="AB29" s="424"/>
      <c r="AC29" s="424"/>
      <c r="AD29" s="424"/>
      <c r="AE29" s="424"/>
      <c r="AF29" s="424"/>
      <c r="AG29" s="425"/>
      <c r="AH29" s="445">
        <v>142</v>
      </c>
      <c r="AI29" s="446"/>
      <c r="AJ29" s="446"/>
      <c r="AK29" s="446"/>
      <c r="AL29" s="488"/>
      <c r="AM29" s="445">
        <v>424145</v>
      </c>
      <c r="AN29" s="446"/>
      <c r="AO29" s="446"/>
      <c r="AP29" s="446"/>
      <c r="AQ29" s="446"/>
      <c r="AR29" s="488"/>
      <c r="AS29" s="445">
        <v>2987</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1122092</v>
      </c>
      <c r="BO29" s="395"/>
      <c r="BP29" s="395"/>
      <c r="BQ29" s="395"/>
      <c r="BR29" s="395"/>
      <c r="BS29" s="395"/>
      <c r="BT29" s="395"/>
      <c r="BU29" s="396"/>
      <c r="BV29" s="394">
        <v>1104812</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4172763</v>
      </c>
      <c r="BO30" s="514"/>
      <c r="BP30" s="514"/>
      <c r="BQ30" s="514"/>
      <c r="BR30" s="514"/>
      <c r="BS30" s="514"/>
      <c r="BT30" s="514"/>
      <c r="BU30" s="515"/>
      <c r="BV30" s="513">
        <v>4109343</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f>IF(BG34="","",MAX(C34:D43,U34:V43,AM34:AN43)+1)</f>
        <v>6</v>
      </c>
      <c r="BF34" s="584"/>
      <c r="BG34" s="585" t="str">
        <f>IF('各会計、関係団体の財政状況及び健全化判断比率'!B31="","",'各会計、関係団体の財政状況及び健全化判断比率'!B31)</f>
        <v>水道特別会計</v>
      </c>
      <c r="BH34" s="585"/>
      <c r="BI34" s="585"/>
      <c r="BJ34" s="585"/>
      <c r="BK34" s="585"/>
      <c r="BL34" s="585"/>
      <c r="BM34" s="585"/>
      <c r="BN34" s="585"/>
      <c r="BO34" s="585"/>
      <c r="BP34" s="585"/>
      <c r="BQ34" s="585"/>
      <c r="BR34" s="585"/>
      <c r="BS34" s="585"/>
      <c r="BT34" s="585"/>
      <c r="BU34" s="585"/>
      <c r="BV34" s="175"/>
      <c r="BW34" s="584">
        <f>IF(BY34="","",MAX(C34:D43,U34:V43,AM34:AN43,BE34:BF43)+1)</f>
        <v>7</v>
      </c>
      <c r="BX34" s="584"/>
      <c r="BY34" s="585" t="str">
        <f>IF('各会計、関係団体の財政状況及び健全化判断比率'!B68="","",'各会計、関係団体の財政状況及び健全化判断比率'!B68)</f>
        <v>大分県退職手当組合</v>
      </c>
      <c r="BZ34" s="585"/>
      <c r="CA34" s="585"/>
      <c r="CB34" s="585"/>
      <c r="CC34" s="585"/>
      <c r="CD34" s="585"/>
      <c r="CE34" s="585"/>
      <c r="CF34" s="585"/>
      <c r="CG34" s="585"/>
      <c r="CH34" s="585"/>
      <c r="CI34" s="585"/>
      <c r="CJ34" s="585"/>
      <c r="CK34" s="585"/>
      <c r="CL34" s="585"/>
      <c r="CM34" s="585"/>
      <c r="CN34" s="175"/>
      <c r="CO34" s="584">
        <f>IF(CQ34="","",MAX(C34:D43,U34:V43,AM34:AN43,BE34:BF43,BW34:BX43)+1)</f>
        <v>15</v>
      </c>
      <c r="CP34" s="584"/>
      <c r="CQ34" s="585" t="str">
        <f>IF('各会計、関係団体の財政状況及び健全化判断比率'!BS7="","",'各会計、関係団体の財政状況及び健全化判断比率'!BS7)</f>
        <v>大分県農業農村振興公社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f>IF(E35="","",C34+1)</f>
        <v>2</v>
      </c>
      <c r="D35" s="584"/>
      <c r="E35" s="585" t="str">
        <f>IF('各会計、関係団体の財政状況及び健全化判断比率'!B8="","",'各会計、関係団体の財政状況及び健全化判断比率'!B8)</f>
        <v>飯田高原診療所特別会計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8</v>
      </c>
      <c r="BX35" s="584"/>
      <c r="BY35" s="585" t="str">
        <f>IF('各会計、関係団体の財政状況及び健全化判断比率'!B69="","",'各会計、関係団体の財政状況及び健全化判断比率'!B69)</f>
        <v>大分県消防補償等組合</v>
      </c>
      <c r="BZ35" s="585"/>
      <c r="CA35" s="585"/>
      <c r="CB35" s="585"/>
      <c r="CC35" s="585"/>
      <c r="CD35" s="585"/>
      <c r="CE35" s="585"/>
      <c r="CF35" s="585"/>
      <c r="CG35" s="585"/>
      <c r="CH35" s="585"/>
      <c r="CI35" s="585"/>
      <c r="CJ35" s="585"/>
      <c r="CK35" s="585"/>
      <c r="CL35" s="585"/>
      <c r="CM35" s="585"/>
      <c r="CN35" s="175"/>
      <c r="CO35" s="584">
        <f t="shared" ref="CO35:CO43" si="3">IF(CQ35="","",CO34+1)</f>
        <v>16</v>
      </c>
      <c r="CP35" s="584"/>
      <c r="CQ35" s="585" t="str">
        <f>IF('各会計、関係団体の財政状況及び健全化判断比率'!BS8="","",'各会計、関係団体の財政状況及び健全化判断比率'!BS8)</f>
        <v>ここのえまち総合サービス株式会社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9</v>
      </c>
      <c r="BX36" s="584"/>
      <c r="BY36" s="585" t="str">
        <f>IF('各会計、関係団体の財政状況及び健全化判断比率'!B70="","",'各会計、関係団体の財政状況及び健全化判断比率'!B70)</f>
        <v>大分県交通災害共済組合（交通災害共済事業会計）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10</v>
      </c>
      <c r="BX37" s="584"/>
      <c r="BY37" s="585" t="str">
        <f>IF('各会計、関係団体の財政状況及び健全化判断比率'!B71="","",'各会計、関係団体の財政状況及び健全化判断比率'!B71)</f>
        <v>大分県市町村会館管理組合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11</v>
      </c>
      <c r="BX38" s="584"/>
      <c r="BY38" s="585" t="str">
        <f>IF('各会計、関係団体の財政状況及び健全化判断比率'!B72="","",'各会計、関係団体の財政状況及び健全化判断比率'!B72)</f>
        <v>大分県後期高齢者医療広域連合（普通会計）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12</v>
      </c>
      <c r="BX39" s="584"/>
      <c r="BY39" s="585" t="str">
        <f>IF('各会計、関係団体の財政状況及び健全化判断比率'!B73="","",'各会計、関係団体の財政状況及び健全化判断比率'!B73)</f>
        <v>大分県後期高齢者医療広域連合（後期高齢者医療事業会計）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13</v>
      </c>
      <c r="BX40" s="584"/>
      <c r="BY40" s="585" t="str">
        <f>IF('各会計、関係団体の財政状況及び健全化判断比率'!B74="","",'各会計、関係団体の財政状況及び健全化判断比率'!B74)</f>
        <v>日田玖珠広域消防組合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14</v>
      </c>
      <c r="BX41" s="584"/>
      <c r="BY41" s="585" t="str">
        <f>IF('各会計、関係団体の財政状況及び健全化判断比率'!B75="","",'各会計、関係団体の財政状況及び健全化判断比率'!B75)</f>
        <v>玖珠九重行政事務組合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gf9PPxBCwkR1x4jIW8v+wIebGcKPJwOdVVZ/ZTE2RGRSuDxm0fry27XBURfSIvSV7T5pUmIRkauTWbrHnliGVg==" saltValue="j+i9YE6YtI4o8+oK5lEi6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S105" sqref="S10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532</v>
      </c>
      <c r="D34" s="1136"/>
      <c r="E34" s="1137"/>
      <c r="F34" s="32">
        <v>10.84</v>
      </c>
      <c r="G34" s="33">
        <v>12.25</v>
      </c>
      <c r="H34" s="33">
        <v>14.19</v>
      </c>
      <c r="I34" s="33">
        <v>15.96</v>
      </c>
      <c r="J34" s="34">
        <v>12.67</v>
      </c>
      <c r="K34" s="22"/>
      <c r="L34" s="22"/>
      <c r="M34" s="22"/>
      <c r="N34" s="22"/>
      <c r="O34" s="22"/>
      <c r="P34" s="22"/>
    </row>
    <row r="35" spans="1:16" ht="39" customHeight="1" x14ac:dyDescent="0.15">
      <c r="A35" s="22"/>
      <c r="B35" s="35"/>
      <c r="C35" s="1132" t="s">
        <v>533</v>
      </c>
      <c r="D35" s="1132"/>
      <c r="E35" s="1133"/>
      <c r="F35" s="36">
        <v>0.34</v>
      </c>
      <c r="G35" s="37">
        <v>0.52</v>
      </c>
      <c r="H35" s="37">
        <v>0.54</v>
      </c>
      <c r="I35" s="37">
        <v>0.56000000000000005</v>
      </c>
      <c r="J35" s="38">
        <v>3.1</v>
      </c>
      <c r="K35" s="22"/>
      <c r="L35" s="22"/>
      <c r="M35" s="22"/>
      <c r="N35" s="22"/>
      <c r="O35" s="22"/>
      <c r="P35" s="22"/>
    </row>
    <row r="36" spans="1:16" ht="39" customHeight="1" x14ac:dyDescent="0.15">
      <c r="A36" s="22"/>
      <c r="B36" s="35"/>
      <c r="C36" s="1132" t="s">
        <v>534</v>
      </c>
      <c r="D36" s="1132"/>
      <c r="E36" s="1133"/>
      <c r="F36" s="36">
        <v>2.11</v>
      </c>
      <c r="G36" s="37">
        <v>2.2200000000000002</v>
      </c>
      <c r="H36" s="37">
        <v>1.33</v>
      </c>
      <c r="I36" s="37">
        <v>2.12</v>
      </c>
      <c r="J36" s="38">
        <v>1.77</v>
      </c>
      <c r="K36" s="22"/>
      <c r="L36" s="22"/>
      <c r="M36" s="22"/>
      <c r="N36" s="22"/>
      <c r="O36" s="22"/>
      <c r="P36" s="22"/>
    </row>
    <row r="37" spans="1:16" ht="39" customHeight="1" x14ac:dyDescent="0.15">
      <c r="A37" s="22"/>
      <c r="B37" s="35"/>
      <c r="C37" s="1132" t="s">
        <v>535</v>
      </c>
      <c r="D37" s="1132"/>
      <c r="E37" s="1133"/>
      <c r="F37" s="36">
        <v>1.26</v>
      </c>
      <c r="G37" s="37">
        <v>1</v>
      </c>
      <c r="H37" s="37">
        <v>1.54</v>
      </c>
      <c r="I37" s="37">
        <v>2.04</v>
      </c>
      <c r="J37" s="38">
        <v>0.74</v>
      </c>
      <c r="K37" s="22"/>
      <c r="L37" s="22"/>
      <c r="M37" s="22"/>
      <c r="N37" s="22"/>
      <c r="O37" s="22"/>
      <c r="P37" s="22"/>
    </row>
    <row r="38" spans="1:16" ht="39" customHeight="1" x14ac:dyDescent="0.15">
      <c r="A38" s="22"/>
      <c r="B38" s="35"/>
      <c r="C38" s="1132" t="s">
        <v>536</v>
      </c>
      <c r="D38" s="1132"/>
      <c r="E38" s="1133"/>
      <c r="F38" s="36">
        <v>0.02</v>
      </c>
      <c r="G38" s="37">
        <v>0.03</v>
      </c>
      <c r="H38" s="37">
        <v>0.03</v>
      </c>
      <c r="I38" s="37">
        <v>0.02</v>
      </c>
      <c r="J38" s="38">
        <v>0.04</v>
      </c>
      <c r="K38" s="22"/>
      <c r="L38" s="22"/>
      <c r="M38" s="22"/>
      <c r="N38" s="22"/>
      <c r="O38" s="22"/>
      <c r="P38" s="22"/>
    </row>
    <row r="39" spans="1:16" ht="39" customHeight="1" x14ac:dyDescent="0.15">
      <c r="A39" s="22"/>
      <c r="B39" s="35"/>
      <c r="C39" s="1132" t="s">
        <v>537</v>
      </c>
      <c r="D39" s="1132"/>
      <c r="E39" s="1133"/>
      <c r="F39" s="36">
        <v>0</v>
      </c>
      <c r="G39" s="37">
        <v>0</v>
      </c>
      <c r="H39" s="37">
        <v>0</v>
      </c>
      <c r="I39" s="37">
        <v>0</v>
      </c>
      <c r="J39" s="38">
        <v>0</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538</v>
      </c>
      <c r="D42" s="1132"/>
      <c r="E42" s="1133"/>
      <c r="F42" s="36" t="s">
        <v>484</v>
      </c>
      <c r="G42" s="37" t="s">
        <v>484</v>
      </c>
      <c r="H42" s="37" t="s">
        <v>484</v>
      </c>
      <c r="I42" s="37" t="s">
        <v>484</v>
      </c>
      <c r="J42" s="38" t="s">
        <v>484</v>
      </c>
      <c r="K42" s="22"/>
      <c r="L42" s="22"/>
      <c r="M42" s="22"/>
      <c r="N42" s="22"/>
      <c r="O42" s="22"/>
      <c r="P42" s="22"/>
    </row>
    <row r="43" spans="1:16" ht="39" customHeight="1" thickBot="1" x14ac:dyDescent="0.2">
      <c r="A43" s="22"/>
      <c r="B43" s="40"/>
      <c r="C43" s="1134" t="s">
        <v>539</v>
      </c>
      <c r="D43" s="1134"/>
      <c r="E43" s="1135"/>
      <c r="F43" s="41" t="s">
        <v>484</v>
      </c>
      <c r="G43" s="42" t="s">
        <v>484</v>
      </c>
      <c r="H43" s="42" t="s">
        <v>484</v>
      </c>
      <c r="I43" s="42" t="s">
        <v>484</v>
      </c>
      <c r="J43" s="43" t="s">
        <v>484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50n7HYggEbUcJXhQvvljxBFIgbAtVv9vTBT5xov52C4ey83L40BfuMFaBzu6ZTZ+5i7h+lMJQMCwfYYKapesBg==" saltValue="6ZZw9V3hskM05ywFPV39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S105" sqref="S105"/>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774</v>
      </c>
      <c r="L45" s="58">
        <v>727</v>
      </c>
      <c r="M45" s="58">
        <v>684</v>
      </c>
      <c r="N45" s="58">
        <v>690</v>
      </c>
      <c r="O45" s="59">
        <v>684</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484</v>
      </c>
      <c r="L46" s="62" t="s">
        <v>484</v>
      </c>
      <c r="M46" s="62" t="s">
        <v>484</v>
      </c>
      <c r="N46" s="62" t="s">
        <v>484</v>
      </c>
      <c r="O46" s="63" t="s">
        <v>484</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484</v>
      </c>
      <c r="L47" s="62" t="s">
        <v>484</v>
      </c>
      <c r="M47" s="62" t="s">
        <v>484</v>
      </c>
      <c r="N47" s="62" t="s">
        <v>484</v>
      </c>
      <c r="O47" s="63" t="s">
        <v>484</v>
      </c>
      <c r="P47" s="46"/>
      <c r="Q47" s="46"/>
      <c r="R47" s="46"/>
      <c r="S47" s="46"/>
      <c r="T47" s="46"/>
      <c r="U47" s="46"/>
    </row>
    <row r="48" spans="1:21" ht="30.75" customHeight="1" x14ac:dyDescent="0.15">
      <c r="A48" s="46"/>
      <c r="B48" s="1140"/>
      <c r="C48" s="1141"/>
      <c r="D48" s="60"/>
      <c r="E48" s="1146" t="s">
        <v>13</v>
      </c>
      <c r="F48" s="1146"/>
      <c r="G48" s="1146"/>
      <c r="H48" s="1146"/>
      <c r="I48" s="1146"/>
      <c r="J48" s="1147"/>
      <c r="K48" s="61">
        <v>21</v>
      </c>
      <c r="L48" s="62">
        <v>21</v>
      </c>
      <c r="M48" s="62">
        <v>21</v>
      </c>
      <c r="N48" s="62">
        <v>21</v>
      </c>
      <c r="O48" s="63">
        <v>20</v>
      </c>
      <c r="P48" s="46"/>
      <c r="Q48" s="46"/>
      <c r="R48" s="46"/>
      <c r="S48" s="46"/>
      <c r="T48" s="46"/>
      <c r="U48" s="46"/>
    </row>
    <row r="49" spans="1:21" ht="30.75" customHeight="1" x14ac:dyDescent="0.15">
      <c r="A49" s="46"/>
      <c r="B49" s="1140"/>
      <c r="C49" s="1141"/>
      <c r="D49" s="60"/>
      <c r="E49" s="1146" t="s">
        <v>14</v>
      </c>
      <c r="F49" s="1146"/>
      <c r="G49" s="1146"/>
      <c r="H49" s="1146"/>
      <c r="I49" s="1146"/>
      <c r="J49" s="1147"/>
      <c r="K49" s="61">
        <v>22</v>
      </c>
      <c r="L49" s="62">
        <v>7</v>
      </c>
      <c r="M49" s="62">
        <v>9</v>
      </c>
      <c r="N49" s="62">
        <v>9</v>
      </c>
      <c r="O49" s="63">
        <v>9</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484</v>
      </c>
      <c r="L50" s="62" t="s">
        <v>484</v>
      </c>
      <c r="M50" s="62" t="s">
        <v>484</v>
      </c>
      <c r="N50" s="62" t="s">
        <v>484</v>
      </c>
      <c r="O50" s="63" t="s">
        <v>484</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484</v>
      </c>
      <c r="L51" s="62" t="s">
        <v>484</v>
      </c>
      <c r="M51" s="62" t="s">
        <v>484</v>
      </c>
      <c r="N51" s="62" t="s">
        <v>484</v>
      </c>
      <c r="O51" s="63" t="s">
        <v>484</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615</v>
      </c>
      <c r="L52" s="62">
        <v>580</v>
      </c>
      <c r="M52" s="62">
        <v>531</v>
      </c>
      <c r="N52" s="62">
        <v>539</v>
      </c>
      <c r="O52" s="63">
        <v>521</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202</v>
      </c>
      <c r="L53" s="67">
        <v>175</v>
      </c>
      <c r="M53" s="67">
        <v>183</v>
      </c>
      <c r="N53" s="67">
        <v>181</v>
      </c>
      <c r="O53" s="68">
        <v>192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0sY712FFZ7SgTRSxa8tAi69wwY3Dzz4wHFSfkIJqWFG5vMLu450cKLWz+xiewshAPBWuiiSbJ8Q9ctT/KfGVNQ==" saltValue="mBxLbVG/4r8tXT/aNX4Rc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S105" sqref="S105"/>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69" t="s">
        <v>30</v>
      </c>
      <c r="C41" s="1170"/>
      <c r="D41" s="103"/>
      <c r="E41" s="1175" t="s">
        <v>31</v>
      </c>
      <c r="F41" s="1175"/>
      <c r="G41" s="1175"/>
      <c r="H41" s="1176"/>
      <c r="I41" s="342">
        <v>5758</v>
      </c>
      <c r="J41" s="343">
        <v>5521</v>
      </c>
      <c r="K41" s="343">
        <v>5431</v>
      </c>
      <c r="L41" s="343">
        <v>5060</v>
      </c>
      <c r="M41" s="344">
        <v>4750</v>
      </c>
    </row>
    <row r="42" spans="2:13" ht="27.75" customHeight="1" x14ac:dyDescent="0.15">
      <c r="B42" s="1171"/>
      <c r="C42" s="1172"/>
      <c r="D42" s="104"/>
      <c r="E42" s="1177" t="s">
        <v>32</v>
      </c>
      <c r="F42" s="1177"/>
      <c r="G42" s="1177"/>
      <c r="H42" s="1178"/>
      <c r="I42" s="345" t="s">
        <v>484</v>
      </c>
      <c r="J42" s="346" t="s">
        <v>484</v>
      </c>
      <c r="K42" s="346" t="s">
        <v>484</v>
      </c>
      <c r="L42" s="346" t="s">
        <v>484</v>
      </c>
      <c r="M42" s="347" t="s">
        <v>484</v>
      </c>
    </row>
    <row r="43" spans="2:13" ht="27.75" customHeight="1" x14ac:dyDescent="0.15">
      <c r="B43" s="1171"/>
      <c r="C43" s="1172"/>
      <c r="D43" s="104"/>
      <c r="E43" s="1177" t="s">
        <v>33</v>
      </c>
      <c r="F43" s="1177"/>
      <c r="G43" s="1177"/>
      <c r="H43" s="1178"/>
      <c r="I43" s="345">
        <v>89</v>
      </c>
      <c r="J43" s="346">
        <v>125</v>
      </c>
      <c r="K43" s="346">
        <v>206</v>
      </c>
      <c r="L43" s="346">
        <v>188</v>
      </c>
      <c r="M43" s="347">
        <v>192</v>
      </c>
    </row>
    <row r="44" spans="2:13" ht="27.75" customHeight="1" x14ac:dyDescent="0.15">
      <c r="B44" s="1171"/>
      <c r="C44" s="1172"/>
      <c r="D44" s="104"/>
      <c r="E44" s="1177" t="s">
        <v>34</v>
      </c>
      <c r="F44" s="1177"/>
      <c r="G44" s="1177"/>
      <c r="H44" s="1178"/>
      <c r="I44" s="345">
        <v>94</v>
      </c>
      <c r="J44" s="346">
        <v>85</v>
      </c>
      <c r="K44" s="346">
        <v>82</v>
      </c>
      <c r="L44" s="346">
        <v>82</v>
      </c>
      <c r="M44" s="347">
        <v>70</v>
      </c>
    </row>
    <row r="45" spans="2:13" ht="27.75" customHeight="1" x14ac:dyDescent="0.15">
      <c r="B45" s="1171"/>
      <c r="C45" s="1172"/>
      <c r="D45" s="104"/>
      <c r="E45" s="1177" t="s">
        <v>35</v>
      </c>
      <c r="F45" s="1177"/>
      <c r="G45" s="1177"/>
      <c r="H45" s="1178"/>
      <c r="I45" s="345">
        <v>209</v>
      </c>
      <c r="J45" s="346">
        <v>649</v>
      </c>
      <c r="K45" s="346">
        <v>636</v>
      </c>
      <c r="L45" s="346">
        <v>727</v>
      </c>
      <c r="M45" s="347">
        <v>598</v>
      </c>
    </row>
    <row r="46" spans="2:13" ht="27.75" customHeight="1" x14ac:dyDescent="0.15">
      <c r="B46" s="1171"/>
      <c r="C46" s="1172"/>
      <c r="D46" s="105"/>
      <c r="E46" s="1177" t="s">
        <v>36</v>
      </c>
      <c r="F46" s="1177"/>
      <c r="G46" s="1177"/>
      <c r="H46" s="1178"/>
      <c r="I46" s="345" t="s">
        <v>484</v>
      </c>
      <c r="J46" s="346" t="s">
        <v>484</v>
      </c>
      <c r="K46" s="346" t="s">
        <v>484</v>
      </c>
      <c r="L46" s="346" t="s">
        <v>484</v>
      </c>
      <c r="M46" s="347" t="s">
        <v>484</v>
      </c>
    </row>
    <row r="47" spans="2:13" ht="27.75" customHeight="1" x14ac:dyDescent="0.15">
      <c r="B47" s="1171"/>
      <c r="C47" s="1172"/>
      <c r="D47" s="106"/>
      <c r="E47" s="1179" t="s">
        <v>37</v>
      </c>
      <c r="F47" s="1180"/>
      <c r="G47" s="1180"/>
      <c r="H47" s="1181"/>
      <c r="I47" s="345" t="s">
        <v>484</v>
      </c>
      <c r="J47" s="346" t="s">
        <v>484</v>
      </c>
      <c r="K47" s="346" t="s">
        <v>484</v>
      </c>
      <c r="L47" s="346" t="s">
        <v>484</v>
      </c>
      <c r="M47" s="347" t="s">
        <v>484</v>
      </c>
    </row>
    <row r="48" spans="2:13" ht="27.75" customHeight="1" x14ac:dyDescent="0.15">
      <c r="B48" s="1171"/>
      <c r="C48" s="1172"/>
      <c r="D48" s="104"/>
      <c r="E48" s="1177" t="s">
        <v>38</v>
      </c>
      <c r="F48" s="1177"/>
      <c r="G48" s="1177"/>
      <c r="H48" s="1178"/>
      <c r="I48" s="345" t="s">
        <v>484</v>
      </c>
      <c r="J48" s="346" t="s">
        <v>484</v>
      </c>
      <c r="K48" s="346" t="s">
        <v>484</v>
      </c>
      <c r="L48" s="346" t="s">
        <v>484</v>
      </c>
      <c r="M48" s="347" t="s">
        <v>484</v>
      </c>
    </row>
    <row r="49" spans="2:13" ht="27.75" customHeight="1" x14ac:dyDescent="0.15">
      <c r="B49" s="1173"/>
      <c r="C49" s="1174"/>
      <c r="D49" s="104"/>
      <c r="E49" s="1177" t="s">
        <v>39</v>
      </c>
      <c r="F49" s="1177"/>
      <c r="G49" s="1177"/>
      <c r="H49" s="1178"/>
      <c r="I49" s="345" t="s">
        <v>484</v>
      </c>
      <c r="J49" s="346" t="s">
        <v>484</v>
      </c>
      <c r="K49" s="346" t="s">
        <v>484</v>
      </c>
      <c r="L49" s="346" t="s">
        <v>484</v>
      </c>
      <c r="M49" s="347" t="s">
        <v>484</v>
      </c>
    </row>
    <row r="50" spans="2:13" ht="27.75" customHeight="1" x14ac:dyDescent="0.15">
      <c r="B50" s="1182" t="s">
        <v>40</v>
      </c>
      <c r="C50" s="1183"/>
      <c r="D50" s="107"/>
      <c r="E50" s="1177" t="s">
        <v>41</v>
      </c>
      <c r="F50" s="1177"/>
      <c r="G50" s="1177"/>
      <c r="H50" s="1178"/>
      <c r="I50" s="345">
        <v>7248</v>
      </c>
      <c r="J50" s="346">
        <v>6193</v>
      </c>
      <c r="K50" s="346">
        <v>6511</v>
      </c>
      <c r="L50" s="346">
        <v>6843</v>
      </c>
      <c r="M50" s="347">
        <v>6954</v>
      </c>
    </row>
    <row r="51" spans="2:13" ht="27.75" customHeight="1" x14ac:dyDescent="0.15">
      <c r="B51" s="1171"/>
      <c r="C51" s="1172"/>
      <c r="D51" s="104"/>
      <c r="E51" s="1177" t="s">
        <v>42</v>
      </c>
      <c r="F51" s="1177"/>
      <c r="G51" s="1177"/>
      <c r="H51" s="1178"/>
      <c r="I51" s="345">
        <v>213</v>
      </c>
      <c r="J51" s="346">
        <v>164</v>
      </c>
      <c r="K51" s="346">
        <v>135</v>
      </c>
      <c r="L51" s="346">
        <v>106</v>
      </c>
      <c r="M51" s="347">
        <v>89</v>
      </c>
    </row>
    <row r="52" spans="2:13" ht="27.75" customHeight="1" x14ac:dyDescent="0.15">
      <c r="B52" s="1173"/>
      <c r="C52" s="1174"/>
      <c r="D52" s="104"/>
      <c r="E52" s="1177" t="s">
        <v>43</v>
      </c>
      <c r="F52" s="1177"/>
      <c r="G52" s="1177"/>
      <c r="H52" s="1178"/>
      <c r="I52" s="345">
        <v>4771</v>
      </c>
      <c r="J52" s="346">
        <v>4546</v>
      </c>
      <c r="K52" s="346">
        <v>4612</v>
      </c>
      <c r="L52" s="346">
        <v>4257</v>
      </c>
      <c r="M52" s="347">
        <v>4062</v>
      </c>
    </row>
    <row r="53" spans="2:13" ht="27.75" customHeight="1" thickBot="1" x14ac:dyDescent="0.2">
      <c r="B53" s="1184" t="s">
        <v>19</v>
      </c>
      <c r="C53" s="1185"/>
      <c r="D53" s="108"/>
      <c r="E53" s="1186" t="s">
        <v>44</v>
      </c>
      <c r="F53" s="1186"/>
      <c r="G53" s="1186"/>
      <c r="H53" s="1187"/>
      <c r="I53" s="348">
        <v>-6083</v>
      </c>
      <c r="J53" s="349">
        <v>-4523</v>
      </c>
      <c r="K53" s="349">
        <v>-4903</v>
      </c>
      <c r="L53" s="349">
        <v>-5149</v>
      </c>
      <c r="M53" s="350">
        <v>-5496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7J6JBJ2njvEu1YQkemV1wyuZEV7aN/tJ4uMP10Xy8r+ryJufCx7Z+bXiukH9hkdR4VTXqc6PZqcKKtPdq8EVEQ==" saltValue="aSydM9ynegh3B9B1paKs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S105" sqref="S10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6" t="s">
        <v>46</v>
      </c>
      <c r="D55" s="1196"/>
      <c r="E55" s="1197"/>
      <c r="F55" s="120">
        <v>1291</v>
      </c>
      <c r="G55" s="120">
        <v>1338</v>
      </c>
      <c r="H55" s="121">
        <v>1366</v>
      </c>
    </row>
    <row r="56" spans="2:8" ht="52.5" customHeight="1" x14ac:dyDescent="0.15">
      <c r="B56" s="122"/>
      <c r="C56" s="1198" t="s">
        <v>47</v>
      </c>
      <c r="D56" s="1198"/>
      <c r="E56" s="1199"/>
      <c r="F56" s="123">
        <v>1104</v>
      </c>
      <c r="G56" s="123">
        <v>1105</v>
      </c>
      <c r="H56" s="124">
        <v>1122</v>
      </c>
    </row>
    <row r="57" spans="2:8" ht="53.25" customHeight="1" x14ac:dyDescent="0.15">
      <c r="B57" s="122"/>
      <c r="C57" s="1200" t="s">
        <v>48</v>
      </c>
      <c r="D57" s="1200"/>
      <c r="E57" s="1201"/>
      <c r="F57" s="125">
        <v>3826</v>
      </c>
      <c r="G57" s="125">
        <v>4109</v>
      </c>
      <c r="H57" s="126">
        <v>4173</v>
      </c>
    </row>
    <row r="58" spans="2:8" ht="45.75" customHeight="1" x14ac:dyDescent="0.15">
      <c r="B58" s="127"/>
      <c r="C58" s="1188" t="s">
        <v>564</v>
      </c>
      <c r="D58" s="1189"/>
      <c r="E58" s="1190"/>
      <c r="F58" s="128">
        <v>2833</v>
      </c>
      <c r="G58" s="128">
        <v>3024</v>
      </c>
      <c r="H58" s="129">
        <v>3193</v>
      </c>
    </row>
    <row r="59" spans="2:8" ht="45.75" customHeight="1" x14ac:dyDescent="0.15">
      <c r="B59" s="127"/>
      <c r="C59" s="1188" t="s">
        <v>565</v>
      </c>
      <c r="D59" s="1189"/>
      <c r="E59" s="1190"/>
      <c r="F59" s="128">
        <v>523</v>
      </c>
      <c r="G59" s="128">
        <v>635</v>
      </c>
      <c r="H59" s="129">
        <v>588</v>
      </c>
    </row>
    <row r="60" spans="2:8" ht="45.75" customHeight="1" x14ac:dyDescent="0.15">
      <c r="B60" s="127"/>
      <c r="C60" s="1188" t="s">
        <v>566</v>
      </c>
      <c r="D60" s="1189"/>
      <c r="E60" s="1190"/>
      <c r="F60" s="128">
        <v>197</v>
      </c>
      <c r="G60" s="128">
        <v>197</v>
      </c>
      <c r="H60" s="129">
        <v>197</v>
      </c>
    </row>
    <row r="61" spans="2:8" ht="45.75" customHeight="1" x14ac:dyDescent="0.15">
      <c r="B61" s="127"/>
      <c r="C61" s="1188" t="s">
        <v>567</v>
      </c>
      <c r="D61" s="1189"/>
      <c r="E61" s="1190"/>
      <c r="F61" s="128">
        <v>57</v>
      </c>
      <c r="G61" s="128">
        <v>57</v>
      </c>
      <c r="H61" s="129">
        <v>57</v>
      </c>
    </row>
    <row r="62" spans="2:8" ht="45.75" customHeight="1" thickBot="1" x14ac:dyDescent="0.2">
      <c r="B62" s="130"/>
      <c r="C62" s="1191" t="s">
        <v>568</v>
      </c>
      <c r="D62" s="1192"/>
      <c r="E62" s="1193"/>
      <c r="F62" s="131">
        <v>57</v>
      </c>
      <c r="G62" s="131">
        <v>52</v>
      </c>
      <c r="H62" s="132">
        <v>31</v>
      </c>
    </row>
    <row r="63" spans="2:8" ht="52.5" customHeight="1" thickBot="1" x14ac:dyDescent="0.2">
      <c r="B63" s="133"/>
      <c r="C63" s="1194" t="s">
        <v>49</v>
      </c>
      <c r="D63" s="1194"/>
      <c r="E63" s="1195"/>
      <c r="F63" s="134">
        <v>6221</v>
      </c>
      <c r="G63" s="134">
        <v>6552</v>
      </c>
      <c r="H63" s="135">
        <v>6660</v>
      </c>
    </row>
    <row r="64" spans="2:8" x14ac:dyDescent="0.15"/>
  </sheetData>
  <sheetProtection algorithmName="SHA-512" hashValue="LU4Fi8Drwm6eajbqsa1G++iC9gtPqNkKsaFSCcsa2QQ3kNZSCy+07xIw9Mal+ztPgZmeGaU0dDB9R7dcUbqrFg==" saltValue="7sd83kjNxWDSB7uDwSsO8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55E6F-ACCF-44C0-8E8A-4D434B34E811}">
  <sheetPr>
    <pageSetUpPr fitToPage="1"/>
  </sheetPr>
  <dimension ref="A1:DE85"/>
  <sheetViews>
    <sheetView showGridLines="0" topLeftCell="AJ32" zoomScale="90" zoomScaleNormal="90" zoomScaleSheetLayoutView="55" workbookViewId="0">
      <selection activeCell="AD110" sqref="AD110"/>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569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570</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571</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572</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523</v>
      </c>
      <c r="BQ50" s="1226"/>
      <c r="BR50" s="1226"/>
      <c r="BS50" s="1226"/>
      <c r="BT50" s="1226"/>
      <c r="BU50" s="1226"/>
      <c r="BV50" s="1226"/>
      <c r="BW50" s="1226"/>
      <c r="BX50" s="1226" t="s">
        <v>524</v>
      </c>
      <c r="BY50" s="1226"/>
      <c r="BZ50" s="1226"/>
      <c r="CA50" s="1226"/>
      <c r="CB50" s="1226"/>
      <c r="CC50" s="1226"/>
      <c r="CD50" s="1226"/>
      <c r="CE50" s="1226"/>
      <c r="CF50" s="1226" t="s">
        <v>525</v>
      </c>
      <c r="CG50" s="1226"/>
      <c r="CH50" s="1226"/>
      <c r="CI50" s="1226"/>
      <c r="CJ50" s="1226"/>
      <c r="CK50" s="1226"/>
      <c r="CL50" s="1226"/>
      <c r="CM50" s="1226"/>
      <c r="CN50" s="1226" t="s">
        <v>526</v>
      </c>
      <c r="CO50" s="1226"/>
      <c r="CP50" s="1226"/>
      <c r="CQ50" s="1226"/>
      <c r="CR50" s="1226"/>
      <c r="CS50" s="1226"/>
      <c r="CT50" s="1226"/>
      <c r="CU50" s="1226"/>
      <c r="CV50" s="1226" t="s">
        <v>527</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573</v>
      </c>
      <c r="AO51" s="1230"/>
      <c r="AP51" s="1230"/>
      <c r="AQ51" s="1230"/>
      <c r="AR51" s="1230"/>
      <c r="AS51" s="1230"/>
      <c r="AT51" s="1230"/>
      <c r="AU51" s="1230"/>
      <c r="AV51" s="1230"/>
      <c r="AW51" s="1230"/>
      <c r="AX51" s="1230"/>
      <c r="AY51" s="1230"/>
      <c r="AZ51" s="1230"/>
      <c r="BA51" s="1230"/>
      <c r="BB51" s="1230" t="s">
        <v>574</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575</v>
      </c>
      <c r="BC53" s="1230"/>
      <c r="BD53" s="1230"/>
      <c r="BE53" s="1230"/>
      <c r="BF53" s="1230"/>
      <c r="BG53" s="1230"/>
      <c r="BH53" s="1230"/>
      <c r="BI53" s="1230"/>
      <c r="BJ53" s="1230"/>
      <c r="BK53" s="1230"/>
      <c r="BL53" s="1230"/>
      <c r="BM53" s="1230"/>
      <c r="BN53" s="1230"/>
      <c r="BO53" s="1230"/>
      <c r="BP53" s="1231">
        <v>73.7</v>
      </c>
      <c r="BQ53" s="1231"/>
      <c r="BR53" s="1231"/>
      <c r="BS53" s="1231"/>
      <c r="BT53" s="1231"/>
      <c r="BU53" s="1231"/>
      <c r="BV53" s="1231"/>
      <c r="BW53" s="1231"/>
      <c r="BX53" s="1231">
        <v>74.900000000000006</v>
      </c>
      <c r="BY53" s="1231"/>
      <c r="BZ53" s="1231"/>
      <c r="CA53" s="1231"/>
      <c r="CB53" s="1231"/>
      <c r="CC53" s="1231"/>
      <c r="CD53" s="1231"/>
      <c r="CE53" s="1231"/>
      <c r="CF53" s="1231">
        <v>75.5</v>
      </c>
      <c r="CG53" s="1231"/>
      <c r="CH53" s="1231"/>
      <c r="CI53" s="1231"/>
      <c r="CJ53" s="1231"/>
      <c r="CK53" s="1231"/>
      <c r="CL53" s="1231"/>
      <c r="CM53" s="1231"/>
      <c r="CN53" s="1231">
        <v>76.5</v>
      </c>
      <c r="CO53" s="1231"/>
      <c r="CP53" s="1231"/>
      <c r="CQ53" s="1231"/>
      <c r="CR53" s="1231"/>
      <c r="CS53" s="1231"/>
      <c r="CT53" s="1231"/>
      <c r="CU53" s="1231"/>
      <c r="CV53" s="1231">
        <v>77.3</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576</v>
      </c>
      <c r="AO55" s="1226"/>
      <c r="AP55" s="1226"/>
      <c r="AQ55" s="1226"/>
      <c r="AR55" s="1226"/>
      <c r="AS55" s="1226"/>
      <c r="AT55" s="1226"/>
      <c r="AU55" s="1226"/>
      <c r="AV55" s="1226"/>
      <c r="AW55" s="1226"/>
      <c r="AX55" s="1226"/>
      <c r="AY55" s="1226"/>
      <c r="AZ55" s="1226"/>
      <c r="BA55" s="1226"/>
      <c r="BB55" s="1230" t="s">
        <v>574</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575</v>
      </c>
      <c r="BC57" s="1230"/>
      <c r="BD57" s="1230"/>
      <c r="BE57" s="1230"/>
      <c r="BF57" s="1230"/>
      <c r="BG57" s="1230"/>
      <c r="BH57" s="1230"/>
      <c r="BI57" s="1230"/>
      <c r="BJ57" s="1230"/>
      <c r="BK57" s="1230"/>
      <c r="BL57" s="1230"/>
      <c r="BM57" s="1230"/>
      <c r="BN57" s="1230"/>
      <c r="BO57" s="1230"/>
      <c r="BP57" s="1231">
        <v>61.6</v>
      </c>
      <c r="BQ57" s="1231"/>
      <c r="BR57" s="1231"/>
      <c r="BS57" s="1231"/>
      <c r="BT57" s="1231"/>
      <c r="BU57" s="1231"/>
      <c r="BV57" s="1231"/>
      <c r="BW57" s="1231"/>
      <c r="BX57" s="1231">
        <v>64.400000000000006</v>
      </c>
      <c r="BY57" s="1231"/>
      <c r="BZ57" s="1231"/>
      <c r="CA57" s="1231"/>
      <c r="CB57" s="1231"/>
      <c r="CC57" s="1231"/>
      <c r="CD57" s="1231"/>
      <c r="CE57" s="1231"/>
      <c r="CF57" s="1231">
        <v>65.3</v>
      </c>
      <c r="CG57" s="1231"/>
      <c r="CH57" s="1231"/>
      <c r="CI57" s="1231"/>
      <c r="CJ57" s="1231"/>
      <c r="CK57" s="1231"/>
      <c r="CL57" s="1231"/>
      <c r="CM57" s="1231"/>
      <c r="CN57" s="1231">
        <v>66.7</v>
      </c>
      <c r="CO57" s="1231"/>
      <c r="CP57" s="1231"/>
      <c r="CQ57" s="1231"/>
      <c r="CR57" s="1231"/>
      <c r="CS57" s="1231"/>
      <c r="CT57" s="1231"/>
      <c r="CU57" s="1231"/>
      <c r="CV57" s="1231">
        <v>67.2</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577</v>
      </c>
    </row>
    <row r="64" spans="1:109" x14ac:dyDescent="0.15">
      <c r="B64" s="259"/>
      <c r="G64" s="1208"/>
      <c r="I64" s="1240"/>
      <c r="J64" s="1240"/>
      <c r="K64" s="1240"/>
      <c r="L64" s="1240"/>
      <c r="M64" s="1240"/>
      <c r="N64" s="1241"/>
      <c r="AM64" s="1208"/>
      <c r="AN64" s="1208" t="s">
        <v>570</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578</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572</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523</v>
      </c>
      <c r="BQ72" s="1226"/>
      <c r="BR72" s="1226"/>
      <c r="BS72" s="1226"/>
      <c r="BT72" s="1226"/>
      <c r="BU72" s="1226"/>
      <c r="BV72" s="1226"/>
      <c r="BW72" s="1226"/>
      <c r="BX72" s="1226" t="s">
        <v>524</v>
      </c>
      <c r="BY72" s="1226"/>
      <c r="BZ72" s="1226"/>
      <c r="CA72" s="1226"/>
      <c r="CB72" s="1226"/>
      <c r="CC72" s="1226"/>
      <c r="CD72" s="1226"/>
      <c r="CE72" s="1226"/>
      <c r="CF72" s="1226" t="s">
        <v>525</v>
      </c>
      <c r="CG72" s="1226"/>
      <c r="CH72" s="1226"/>
      <c r="CI72" s="1226"/>
      <c r="CJ72" s="1226"/>
      <c r="CK72" s="1226"/>
      <c r="CL72" s="1226"/>
      <c r="CM72" s="1226"/>
      <c r="CN72" s="1226" t="s">
        <v>526</v>
      </c>
      <c r="CO72" s="1226"/>
      <c r="CP72" s="1226"/>
      <c r="CQ72" s="1226"/>
      <c r="CR72" s="1226"/>
      <c r="CS72" s="1226"/>
      <c r="CT72" s="1226"/>
      <c r="CU72" s="1226"/>
      <c r="CV72" s="1226" t="s">
        <v>527</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573</v>
      </c>
      <c r="AO73" s="1230"/>
      <c r="AP73" s="1230"/>
      <c r="AQ73" s="1230"/>
      <c r="AR73" s="1230"/>
      <c r="AS73" s="1230"/>
      <c r="AT73" s="1230"/>
      <c r="AU73" s="1230"/>
      <c r="AV73" s="1230"/>
      <c r="AW73" s="1230"/>
      <c r="AX73" s="1230"/>
      <c r="AY73" s="1230"/>
      <c r="AZ73" s="1230"/>
      <c r="BA73" s="1230"/>
      <c r="BB73" s="1230" t="s">
        <v>574</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579</v>
      </c>
      <c r="BC75" s="1230"/>
      <c r="BD75" s="1230"/>
      <c r="BE75" s="1230"/>
      <c r="BF75" s="1230"/>
      <c r="BG75" s="1230"/>
      <c r="BH75" s="1230"/>
      <c r="BI75" s="1230"/>
      <c r="BJ75" s="1230"/>
      <c r="BK75" s="1230"/>
      <c r="BL75" s="1230"/>
      <c r="BM75" s="1230"/>
      <c r="BN75" s="1230"/>
      <c r="BO75" s="1230"/>
      <c r="BP75" s="1231">
        <v>5.8</v>
      </c>
      <c r="BQ75" s="1231"/>
      <c r="BR75" s="1231"/>
      <c r="BS75" s="1231"/>
      <c r="BT75" s="1231"/>
      <c r="BU75" s="1231"/>
      <c r="BV75" s="1231"/>
      <c r="BW75" s="1231"/>
      <c r="BX75" s="1231">
        <v>5.7</v>
      </c>
      <c r="BY75" s="1231"/>
      <c r="BZ75" s="1231"/>
      <c r="CA75" s="1231"/>
      <c r="CB75" s="1231"/>
      <c r="CC75" s="1231"/>
      <c r="CD75" s="1231"/>
      <c r="CE75" s="1231"/>
      <c r="CF75" s="1231">
        <v>5.0999999999999996</v>
      </c>
      <c r="CG75" s="1231"/>
      <c r="CH75" s="1231"/>
      <c r="CI75" s="1231"/>
      <c r="CJ75" s="1231"/>
      <c r="CK75" s="1231"/>
      <c r="CL75" s="1231"/>
      <c r="CM75" s="1231"/>
      <c r="CN75" s="1231">
        <v>4.7</v>
      </c>
      <c r="CO75" s="1231"/>
      <c r="CP75" s="1231"/>
      <c r="CQ75" s="1231"/>
      <c r="CR75" s="1231"/>
      <c r="CS75" s="1231"/>
      <c r="CT75" s="1231"/>
      <c r="CU75" s="1231"/>
      <c r="CV75" s="1231">
        <v>4.8</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576</v>
      </c>
      <c r="AO77" s="1226"/>
      <c r="AP77" s="1226"/>
      <c r="AQ77" s="1226"/>
      <c r="AR77" s="1226"/>
      <c r="AS77" s="1226"/>
      <c r="AT77" s="1226"/>
      <c r="AU77" s="1226"/>
      <c r="AV77" s="1226"/>
      <c r="AW77" s="1226"/>
      <c r="AX77" s="1226"/>
      <c r="AY77" s="1226"/>
      <c r="AZ77" s="1226"/>
      <c r="BA77" s="1226"/>
      <c r="BB77" s="1230" t="s">
        <v>574</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579</v>
      </c>
      <c r="BC79" s="1230"/>
      <c r="BD79" s="1230"/>
      <c r="BE79" s="1230"/>
      <c r="BF79" s="1230"/>
      <c r="BG79" s="1230"/>
      <c r="BH79" s="1230"/>
      <c r="BI79" s="1230"/>
      <c r="BJ79" s="1230"/>
      <c r="BK79" s="1230"/>
      <c r="BL79" s="1230"/>
      <c r="BM79" s="1230"/>
      <c r="BN79" s="1230"/>
      <c r="BO79" s="1230"/>
      <c r="BP79" s="1231">
        <v>8.6</v>
      </c>
      <c r="BQ79" s="1231"/>
      <c r="BR79" s="1231"/>
      <c r="BS79" s="1231"/>
      <c r="BT79" s="1231"/>
      <c r="BU79" s="1231"/>
      <c r="BV79" s="1231"/>
      <c r="BW79" s="1231"/>
      <c r="BX79" s="1231">
        <v>8.9</v>
      </c>
      <c r="BY79" s="1231"/>
      <c r="BZ79" s="1231"/>
      <c r="CA79" s="1231"/>
      <c r="CB79" s="1231"/>
      <c r="CC79" s="1231"/>
      <c r="CD79" s="1231"/>
      <c r="CE79" s="1231"/>
      <c r="CF79" s="1231">
        <v>8.9</v>
      </c>
      <c r="CG79" s="1231"/>
      <c r="CH79" s="1231"/>
      <c r="CI79" s="1231"/>
      <c r="CJ79" s="1231"/>
      <c r="CK79" s="1231"/>
      <c r="CL79" s="1231"/>
      <c r="CM79" s="1231"/>
      <c r="CN79" s="1231">
        <v>9.1</v>
      </c>
      <c r="CO79" s="1231"/>
      <c r="CP79" s="1231"/>
      <c r="CQ79" s="1231"/>
      <c r="CR79" s="1231"/>
      <c r="CS79" s="1231"/>
      <c r="CT79" s="1231"/>
      <c r="CU79" s="1231"/>
      <c r="CV79" s="1231">
        <v>9.3000000000000007</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NNiNiAmHiBfQ40oygVfwxLK/bKdS+QHNLNSTaUjVUeQyScQKuu1YGH9IQpPX3wjUj2utjUaF/Yl2cd30xrQY/A==" saltValue="UGZlbJE2zDB5b7+PuHf6M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446D7-C924-4E2E-B7E4-0A0CD495B73C}">
  <sheetPr>
    <pageSetUpPr fitToPage="1"/>
  </sheetPr>
  <dimension ref="A1:DR125"/>
  <sheetViews>
    <sheetView showGridLines="0" topLeftCell="A92" zoomScale="70" zoomScaleNormal="70" zoomScaleSheetLayoutView="70" workbookViewId="0">
      <selection activeCell="AD110" sqref="AD110"/>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473</v>
      </c>
    </row>
  </sheetData>
  <sheetProtection algorithmName="SHA-512" hashValue="XwYF1DhIBa6rAc9hj96W8BIOIcRDAMePMoUK5dOaaoiXIY98PQnoxmo8XPnxiWFe0trtfU7RT578CqtB9D8lNA==" saltValue="4/dIkKrL0VQSlqTZArgKh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E2526-2567-4FC7-832A-0EFC8F580803}">
  <sheetPr>
    <pageSetUpPr fitToPage="1"/>
  </sheetPr>
  <dimension ref="A1:DR125"/>
  <sheetViews>
    <sheetView showGridLines="0" topLeftCell="A91" zoomScaleNormal="100" zoomScaleSheetLayoutView="55" workbookViewId="0">
      <selection activeCell="AD110" sqref="AD110"/>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473</v>
      </c>
    </row>
  </sheetData>
  <sheetProtection algorithmName="SHA-512" hashValue="yGxAs55SGsf0S+jvI1m6Qi8Ey8ONrWVdM1U+IvxQjNvHK3iB0gzg7pyLF/mg8tPP4FVlOPBf/PSFKP2XDApuSA==" saltValue="nlTwpCJJAUTunbGVZrZ5J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522</v>
      </c>
      <c r="G2" s="149"/>
      <c r="H2" s="150"/>
    </row>
    <row r="3" spans="1:8" x14ac:dyDescent="0.15">
      <c r="A3" s="146" t="s">
        <v>515</v>
      </c>
      <c r="B3" s="151"/>
      <c r="C3" s="152"/>
      <c r="D3" s="153">
        <v>112583</v>
      </c>
      <c r="E3" s="154"/>
      <c r="F3" s="155">
        <v>190274</v>
      </c>
      <c r="G3" s="156"/>
      <c r="H3" s="157"/>
    </row>
    <row r="4" spans="1:8" x14ac:dyDescent="0.15">
      <c r="A4" s="158"/>
      <c r="B4" s="159"/>
      <c r="C4" s="160"/>
      <c r="D4" s="161">
        <v>61765</v>
      </c>
      <c r="E4" s="162"/>
      <c r="F4" s="163">
        <v>88584</v>
      </c>
      <c r="G4" s="164"/>
      <c r="H4" s="165"/>
    </row>
    <row r="5" spans="1:8" x14ac:dyDescent="0.15">
      <c r="A5" s="146" t="s">
        <v>517</v>
      </c>
      <c r="B5" s="151"/>
      <c r="C5" s="152"/>
      <c r="D5" s="153">
        <v>94816</v>
      </c>
      <c r="E5" s="154"/>
      <c r="F5" s="155">
        <v>200194</v>
      </c>
      <c r="G5" s="156"/>
      <c r="H5" s="157"/>
    </row>
    <row r="6" spans="1:8" x14ac:dyDescent="0.15">
      <c r="A6" s="158"/>
      <c r="B6" s="159"/>
      <c r="C6" s="160"/>
      <c r="D6" s="161">
        <v>64146</v>
      </c>
      <c r="E6" s="162"/>
      <c r="F6" s="163">
        <v>106422</v>
      </c>
      <c r="G6" s="164"/>
      <c r="H6" s="165"/>
    </row>
    <row r="7" spans="1:8" x14ac:dyDescent="0.15">
      <c r="A7" s="146" t="s">
        <v>518</v>
      </c>
      <c r="B7" s="151"/>
      <c r="C7" s="152"/>
      <c r="D7" s="153">
        <v>170985</v>
      </c>
      <c r="E7" s="154"/>
      <c r="F7" s="155">
        <v>196914</v>
      </c>
      <c r="G7" s="156"/>
      <c r="H7" s="157"/>
    </row>
    <row r="8" spans="1:8" x14ac:dyDescent="0.15">
      <c r="A8" s="158"/>
      <c r="B8" s="159"/>
      <c r="C8" s="160"/>
      <c r="D8" s="161">
        <v>72609</v>
      </c>
      <c r="E8" s="162"/>
      <c r="F8" s="163">
        <v>98966</v>
      </c>
      <c r="G8" s="164"/>
      <c r="H8" s="165"/>
    </row>
    <row r="9" spans="1:8" x14ac:dyDescent="0.15">
      <c r="A9" s="146" t="s">
        <v>519</v>
      </c>
      <c r="B9" s="151"/>
      <c r="C9" s="152"/>
      <c r="D9" s="153">
        <v>132927</v>
      </c>
      <c r="E9" s="154"/>
      <c r="F9" s="155">
        <v>204757</v>
      </c>
      <c r="G9" s="156"/>
      <c r="H9" s="157"/>
    </row>
    <row r="10" spans="1:8" x14ac:dyDescent="0.15">
      <c r="A10" s="158"/>
      <c r="B10" s="159"/>
      <c r="C10" s="160"/>
      <c r="D10" s="161">
        <v>71514</v>
      </c>
      <c r="E10" s="162"/>
      <c r="F10" s="163">
        <v>106071</v>
      </c>
      <c r="G10" s="164"/>
      <c r="H10" s="165"/>
    </row>
    <row r="11" spans="1:8" x14ac:dyDescent="0.15">
      <c r="A11" s="146" t="s">
        <v>520</v>
      </c>
      <c r="B11" s="151"/>
      <c r="C11" s="152"/>
      <c r="D11" s="153">
        <v>116258</v>
      </c>
      <c r="E11" s="154"/>
      <c r="F11" s="155">
        <v>194971</v>
      </c>
      <c r="G11" s="156"/>
      <c r="H11" s="157"/>
    </row>
    <row r="12" spans="1:8" x14ac:dyDescent="0.15">
      <c r="A12" s="158"/>
      <c r="B12" s="159"/>
      <c r="C12" s="166"/>
      <c r="D12" s="161">
        <v>61247</v>
      </c>
      <c r="E12" s="162"/>
      <c r="F12" s="163">
        <v>105966</v>
      </c>
      <c r="G12" s="164"/>
      <c r="H12" s="165"/>
    </row>
    <row r="13" spans="1:8" x14ac:dyDescent="0.15">
      <c r="A13" s="146"/>
      <c r="B13" s="151"/>
      <c r="C13" s="152"/>
      <c r="D13" s="153">
        <v>125514</v>
      </c>
      <c r="E13" s="154"/>
      <c r="F13" s="155">
        <v>197422</v>
      </c>
      <c r="G13" s="167"/>
      <c r="H13" s="157"/>
    </row>
    <row r="14" spans="1:8" x14ac:dyDescent="0.15">
      <c r="A14" s="158"/>
      <c r="B14" s="159"/>
      <c r="C14" s="160"/>
      <c r="D14" s="161">
        <v>66256</v>
      </c>
      <c r="E14" s="162"/>
      <c r="F14" s="163">
        <v>101202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10.87</v>
      </c>
      <c r="C19" s="168">
        <f>ROUND(VALUE(SUBSTITUTE(実質収支比率等に係る経年分析!G$48,"▲","-")),2)</f>
        <v>12.29</v>
      </c>
      <c r="D19" s="168">
        <f>ROUND(VALUE(SUBSTITUTE(実質収支比率等に係る経年分析!H$48,"▲","-")),2)</f>
        <v>14.23</v>
      </c>
      <c r="E19" s="168">
        <f>ROUND(VALUE(SUBSTITUTE(実質収支比率等に係る経年分析!I$48,"▲","-")),2)</f>
        <v>16</v>
      </c>
      <c r="F19" s="168">
        <f>ROUND(VALUE(SUBSTITUTE(実質収支比率等に係る経年分析!J$48,"▲","-")),2)</f>
        <v>12.73</v>
      </c>
    </row>
    <row r="20" spans="1:11" x14ac:dyDescent="0.15">
      <c r="A20" s="168" t="s">
        <v>53</v>
      </c>
      <c r="B20" s="168">
        <f>ROUND(VALUE(SUBSTITUTE(実質収支比率等に係る経年分析!F$47,"▲","-")),2)</f>
        <v>29.37</v>
      </c>
      <c r="C20" s="168">
        <f>ROUND(VALUE(SUBSTITUTE(実質収支比率等に係る経年分析!G$47,"▲","-")),2)</f>
        <v>24.72</v>
      </c>
      <c r="D20" s="168">
        <f>ROUND(VALUE(SUBSTITUTE(実質収支比率等に係る経年分析!H$47,"▲","-")),2)</f>
        <v>29.14</v>
      </c>
      <c r="E20" s="168">
        <f>ROUND(VALUE(SUBSTITUTE(実質収支比率等に係る経年分析!I$47,"▲","-")),2)</f>
        <v>31.09</v>
      </c>
      <c r="F20" s="168">
        <f>ROUND(VALUE(SUBSTITUTE(実質収支比率等に係る経年分析!J$47,"▲","-")),2)</f>
        <v>31.77</v>
      </c>
    </row>
    <row r="21" spans="1:11" x14ac:dyDescent="0.15">
      <c r="A21" s="168" t="s">
        <v>54</v>
      </c>
      <c r="B21" s="168">
        <f>IF(ISNUMBER(VALUE(SUBSTITUTE(実質収支比率等に係る経年分析!F$49,"▲","-"))),ROUND(VALUE(SUBSTITUTE(実質収支比率等に係る経年分析!F$49,"▲","-")),2),NA())</f>
        <v>-3.65</v>
      </c>
      <c r="C21" s="168">
        <f>IF(ISNUMBER(VALUE(SUBSTITUTE(実質収支比率等に係る経年分析!G$49,"▲","-"))),ROUND(VALUE(SUBSTITUTE(実質収支比率等に係る経年分析!G$49,"▲","-")),2),NA())</f>
        <v>-6.39</v>
      </c>
      <c r="D21" s="168">
        <f>IF(ISNUMBER(VALUE(SUBSTITUTE(実質収支比率等に係る経年分析!H$49,"▲","-"))),ROUND(VALUE(SUBSTITUTE(実質収支比率等に係る経年分析!H$49,"▲","-")),2),NA())</f>
        <v>2.67</v>
      </c>
      <c r="E21" s="168">
        <f>IF(ISNUMBER(VALUE(SUBSTITUTE(実質収支比率等に係る経年分析!I$49,"▲","-"))),ROUND(VALUE(SUBSTITUTE(実質収支比率等に係る経年分析!I$49,"▲","-")),2),NA())</f>
        <v>-4.87</v>
      </c>
      <c r="F21" s="168">
        <f>IF(ISNUMBER(VALUE(SUBSTITUTE(実質収支比率等に係る経年分析!J$49,"▲","-"))),ROUND(VALUE(SUBSTITUTE(実質収支比率等に係る経年分析!J$49,"▲","-")),2),NA())</f>
        <v>-10.65</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飯田高原診療所特別会計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0.04</v>
      </c>
    </row>
    <row r="33" spans="1:16" x14ac:dyDescent="0.15">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1.26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1.54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2.04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0.74</v>
      </c>
    </row>
    <row r="34" spans="1:16" x14ac:dyDescent="0.15">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2.11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2.2200000000000002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1.33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2.12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1.77</v>
      </c>
    </row>
    <row r="35" spans="1:16" x14ac:dyDescent="0.15">
      <c r="A35" s="169" t="str">
        <f>IF(連結実質赤字比率に係る赤字・黒字の構成分析!C$35="",NA(),連結実質赤字比率に係る赤字・黒字の構成分析!C$35)</f>
        <v>水道特別会計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0.34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0.52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0.54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0.56000000000000005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3.1</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10.84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12.25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14.19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15.96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12.67</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615</v>
      </c>
      <c r="E42" s="170"/>
      <c r="F42" s="170"/>
      <c r="G42" s="170">
        <f>'実質公債費比率（分子）の構造'!L$52</f>
        <v>580</v>
      </c>
      <c r="H42" s="170"/>
      <c r="I42" s="170"/>
      <c r="J42" s="170">
        <f>'実質公債費比率（分子）の構造'!M$52</f>
        <v>531</v>
      </c>
      <c r="K42" s="170"/>
      <c r="L42" s="170"/>
      <c r="M42" s="170">
        <f>'実質公債費比率（分子）の構造'!N$52</f>
        <v>539</v>
      </c>
      <c r="N42" s="170"/>
      <c r="O42" s="170"/>
      <c r="P42" s="170">
        <f>'実質公債費比率（分子）の構造'!O$52</f>
        <v>521</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22</v>
      </c>
      <c r="C45" s="170"/>
      <c r="D45" s="170"/>
      <c r="E45" s="170">
        <f>'実質公債費比率（分子）の構造'!L$49</f>
        <v>7</v>
      </c>
      <c r="F45" s="170"/>
      <c r="G45" s="170"/>
      <c r="H45" s="170">
        <f>'実質公債費比率（分子）の構造'!M$49</f>
        <v>9</v>
      </c>
      <c r="I45" s="170"/>
      <c r="J45" s="170"/>
      <c r="K45" s="170">
        <f>'実質公債費比率（分子）の構造'!N$49</f>
        <v>9</v>
      </c>
      <c r="L45" s="170"/>
      <c r="M45" s="170"/>
      <c r="N45" s="170">
        <f>'実質公債費比率（分子）の構造'!O$49</f>
        <v>9</v>
      </c>
      <c r="O45" s="170"/>
      <c r="P45" s="170"/>
    </row>
    <row r="46" spans="1:16" x14ac:dyDescent="0.15">
      <c r="A46" s="170" t="s">
        <v>64</v>
      </c>
      <c r="B46" s="170">
        <f>'実質公債費比率（分子）の構造'!K$48</f>
        <v>21</v>
      </c>
      <c r="C46" s="170"/>
      <c r="D46" s="170"/>
      <c r="E46" s="170">
        <f>'実質公債費比率（分子）の構造'!L$48</f>
        <v>21</v>
      </c>
      <c r="F46" s="170"/>
      <c r="G46" s="170"/>
      <c r="H46" s="170">
        <f>'実質公債費比率（分子）の構造'!M$48</f>
        <v>21</v>
      </c>
      <c r="I46" s="170"/>
      <c r="J46" s="170"/>
      <c r="K46" s="170">
        <f>'実質公債費比率（分子）の構造'!N$48</f>
        <v>21</v>
      </c>
      <c r="L46" s="170"/>
      <c r="M46" s="170"/>
      <c r="N46" s="170">
        <f>'実質公債費比率（分子）の構造'!O$48</f>
        <v>20</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774</v>
      </c>
      <c r="C49" s="170"/>
      <c r="D49" s="170"/>
      <c r="E49" s="170">
        <f>'実質公債費比率（分子）の構造'!L$45</f>
        <v>727</v>
      </c>
      <c r="F49" s="170"/>
      <c r="G49" s="170"/>
      <c r="H49" s="170">
        <f>'実質公債費比率（分子）の構造'!M$45</f>
        <v>684</v>
      </c>
      <c r="I49" s="170"/>
      <c r="J49" s="170"/>
      <c r="K49" s="170">
        <f>'実質公債費比率（分子）の構造'!N$45</f>
        <v>690</v>
      </c>
      <c r="L49" s="170"/>
      <c r="M49" s="170"/>
      <c r="N49" s="170">
        <f>'実質公債費比率（分子）の構造'!O$45</f>
        <v>684</v>
      </c>
      <c r="O49" s="170"/>
      <c r="P49" s="170"/>
    </row>
    <row r="50" spans="1:16" x14ac:dyDescent="0.15">
      <c r="A50" s="170" t="s">
        <v>67</v>
      </c>
      <c r="B50" s="170" t="e">
        <f>NA()</f>
        <v>#N/A</v>
      </c>
      <c r="C50" s="170">
        <f>IF(ISNUMBER('実質公債費比率（分子）の構造'!K$53),'実質公債費比率（分子）の構造'!K$53,NA())</f>
        <v>202</v>
      </c>
      <c r="D50" s="170" t="e">
        <f>NA()</f>
        <v>#N/A</v>
      </c>
      <c r="E50" s="170" t="e">
        <f>NA()</f>
        <v>#N/A</v>
      </c>
      <c r="F50" s="170">
        <f>IF(ISNUMBER('実質公債費比率（分子）の構造'!L$53),'実質公債費比率（分子）の構造'!L$53,NA())</f>
        <v>175</v>
      </c>
      <c r="G50" s="170" t="e">
        <f>NA()</f>
        <v>#N/A</v>
      </c>
      <c r="H50" s="170" t="e">
        <f>NA()</f>
        <v>#N/A</v>
      </c>
      <c r="I50" s="170">
        <f>IF(ISNUMBER('実質公債費比率（分子）の構造'!M$53),'実質公債費比率（分子）の構造'!M$53,NA())</f>
        <v>183</v>
      </c>
      <c r="J50" s="170" t="e">
        <f>NA()</f>
        <v>#N/A</v>
      </c>
      <c r="K50" s="170" t="e">
        <f>NA()</f>
        <v>#N/A</v>
      </c>
      <c r="L50" s="170">
        <f>IF(ISNUMBER('実質公債費比率（分子）の構造'!N$53),'実質公債費比率（分子）の構造'!N$53,NA())</f>
        <v>181</v>
      </c>
      <c r="M50" s="170" t="e">
        <f>NA()</f>
        <v>#N/A</v>
      </c>
      <c r="N50" s="170" t="e">
        <f>NA()</f>
        <v>#N/A</v>
      </c>
      <c r="O50" s="170">
        <f>IF(ISNUMBER('実質公債費比率（分子）の構造'!O$53),'実質公債費比率（分子）の構造'!O$53,NA())</f>
        <v>192</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4771</v>
      </c>
      <c r="E56" s="169"/>
      <c r="F56" s="169"/>
      <c r="G56" s="169">
        <f>'将来負担比率（分子）の構造'!J$52</f>
        <v>4546</v>
      </c>
      <c r="H56" s="169"/>
      <c r="I56" s="169"/>
      <c r="J56" s="169">
        <f>'将来負担比率（分子）の構造'!K$52</f>
        <v>4612</v>
      </c>
      <c r="K56" s="169"/>
      <c r="L56" s="169"/>
      <c r="M56" s="169">
        <f>'将来負担比率（分子）の構造'!L$52</f>
        <v>4257</v>
      </c>
      <c r="N56" s="169"/>
      <c r="O56" s="169"/>
      <c r="P56" s="169">
        <f>'将来負担比率（分子）の構造'!M$52</f>
        <v>4062</v>
      </c>
    </row>
    <row r="57" spans="1:16" x14ac:dyDescent="0.15">
      <c r="A57" s="169" t="s">
        <v>42</v>
      </c>
      <c r="B57" s="169"/>
      <c r="C57" s="169"/>
      <c r="D57" s="169">
        <f>'将来負担比率（分子）の構造'!I$51</f>
        <v>213</v>
      </c>
      <c r="E57" s="169"/>
      <c r="F57" s="169"/>
      <c r="G57" s="169">
        <f>'将来負担比率（分子）の構造'!J$51</f>
        <v>164</v>
      </c>
      <c r="H57" s="169"/>
      <c r="I57" s="169"/>
      <c r="J57" s="169">
        <f>'将来負担比率（分子）の構造'!K$51</f>
        <v>135</v>
      </c>
      <c r="K57" s="169"/>
      <c r="L57" s="169"/>
      <c r="M57" s="169">
        <f>'将来負担比率（分子）の構造'!L$51</f>
        <v>106</v>
      </c>
      <c r="N57" s="169"/>
      <c r="O57" s="169"/>
      <c r="P57" s="169">
        <f>'将来負担比率（分子）の構造'!M$51</f>
        <v>89</v>
      </c>
    </row>
    <row r="58" spans="1:16" x14ac:dyDescent="0.15">
      <c r="A58" s="169" t="s">
        <v>41</v>
      </c>
      <c r="B58" s="169"/>
      <c r="C58" s="169"/>
      <c r="D58" s="169">
        <f>'将来負担比率（分子）の構造'!I$50</f>
        <v>7248</v>
      </c>
      <c r="E58" s="169"/>
      <c r="F58" s="169"/>
      <c r="G58" s="169">
        <f>'将来負担比率（分子）の構造'!J$50</f>
        <v>6193</v>
      </c>
      <c r="H58" s="169"/>
      <c r="I58" s="169"/>
      <c r="J58" s="169">
        <f>'将来負担比率（分子）の構造'!K$50</f>
        <v>6511</v>
      </c>
      <c r="K58" s="169"/>
      <c r="L58" s="169"/>
      <c r="M58" s="169">
        <f>'将来負担比率（分子）の構造'!L$50</f>
        <v>6843</v>
      </c>
      <c r="N58" s="169"/>
      <c r="O58" s="169"/>
      <c r="P58" s="169">
        <f>'将来負担比率（分子）の構造'!M$50</f>
        <v>6954</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209</v>
      </c>
      <c r="C62" s="169"/>
      <c r="D62" s="169"/>
      <c r="E62" s="169">
        <f>'将来負担比率（分子）の構造'!J$45</f>
        <v>649</v>
      </c>
      <c r="F62" s="169"/>
      <c r="G62" s="169"/>
      <c r="H62" s="169">
        <f>'将来負担比率（分子）の構造'!K$45</f>
        <v>636</v>
      </c>
      <c r="I62" s="169"/>
      <c r="J62" s="169"/>
      <c r="K62" s="169">
        <f>'将来負担比率（分子）の構造'!L$45</f>
        <v>727</v>
      </c>
      <c r="L62" s="169"/>
      <c r="M62" s="169"/>
      <c r="N62" s="169">
        <f>'将来負担比率（分子）の構造'!M$45</f>
        <v>598</v>
      </c>
      <c r="O62" s="169"/>
      <c r="P62" s="169"/>
    </row>
    <row r="63" spans="1:16" x14ac:dyDescent="0.15">
      <c r="A63" s="169" t="s">
        <v>34</v>
      </c>
      <c r="B63" s="169">
        <f>'将来負担比率（分子）の構造'!I$44</f>
        <v>94</v>
      </c>
      <c r="C63" s="169"/>
      <c r="D63" s="169"/>
      <c r="E63" s="169">
        <f>'将来負担比率（分子）の構造'!J$44</f>
        <v>85</v>
      </c>
      <c r="F63" s="169"/>
      <c r="G63" s="169"/>
      <c r="H63" s="169">
        <f>'将来負担比率（分子）の構造'!K$44</f>
        <v>82</v>
      </c>
      <c r="I63" s="169"/>
      <c r="J63" s="169"/>
      <c r="K63" s="169">
        <f>'将来負担比率（分子）の構造'!L$44</f>
        <v>82</v>
      </c>
      <c r="L63" s="169"/>
      <c r="M63" s="169"/>
      <c r="N63" s="169">
        <f>'将来負担比率（分子）の構造'!M$44</f>
        <v>70</v>
      </c>
      <c r="O63" s="169"/>
      <c r="P63" s="169"/>
    </row>
    <row r="64" spans="1:16" x14ac:dyDescent="0.15">
      <c r="A64" s="169" t="s">
        <v>33</v>
      </c>
      <c r="B64" s="169">
        <f>'将来負担比率（分子）の構造'!I$43</f>
        <v>89</v>
      </c>
      <c r="C64" s="169"/>
      <c r="D64" s="169"/>
      <c r="E64" s="169">
        <f>'将来負担比率（分子）の構造'!J$43</f>
        <v>125</v>
      </c>
      <c r="F64" s="169"/>
      <c r="G64" s="169"/>
      <c r="H64" s="169">
        <f>'将来負担比率（分子）の構造'!K$43</f>
        <v>206</v>
      </c>
      <c r="I64" s="169"/>
      <c r="J64" s="169"/>
      <c r="K64" s="169">
        <f>'将来負担比率（分子）の構造'!L$43</f>
        <v>188</v>
      </c>
      <c r="L64" s="169"/>
      <c r="M64" s="169"/>
      <c r="N64" s="169">
        <f>'将来負担比率（分子）の構造'!M$43</f>
        <v>192</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5758</v>
      </c>
      <c r="C66" s="169"/>
      <c r="D66" s="169"/>
      <c r="E66" s="169">
        <f>'将来負担比率（分子）の構造'!J$41</f>
        <v>5521</v>
      </c>
      <c r="F66" s="169"/>
      <c r="G66" s="169"/>
      <c r="H66" s="169">
        <f>'将来負担比率（分子）の構造'!K$41</f>
        <v>5431</v>
      </c>
      <c r="I66" s="169"/>
      <c r="J66" s="169"/>
      <c r="K66" s="169">
        <f>'将来負担比率（分子）の構造'!L$41</f>
        <v>5060</v>
      </c>
      <c r="L66" s="169"/>
      <c r="M66" s="169"/>
      <c r="N66" s="169">
        <f>'将来負担比率（分子）の構造'!M$41</f>
        <v>4750</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1291</v>
      </c>
      <c r="C72" s="173">
        <f>基金残高に係る経年分析!G55</f>
        <v>1338</v>
      </c>
      <c r="D72" s="173">
        <f>基金残高に係る経年分析!H55</f>
        <v>1366</v>
      </c>
    </row>
    <row r="73" spans="1:16" x14ac:dyDescent="0.15">
      <c r="A73" s="172" t="s">
        <v>74</v>
      </c>
      <c r="B73" s="173">
        <f>基金残高に係る経年分析!F56</f>
        <v>1104</v>
      </c>
      <c r="C73" s="173">
        <f>基金残高に係る経年分析!G56</f>
        <v>1105</v>
      </c>
      <c r="D73" s="173">
        <f>基金残高に係る経年分析!H56</f>
        <v>1122</v>
      </c>
    </row>
    <row r="74" spans="1:16" x14ac:dyDescent="0.15">
      <c r="A74" s="172" t="s">
        <v>75</v>
      </c>
      <c r="B74" s="173">
        <f>基金残高に係る経年分析!F57</f>
        <v>3826</v>
      </c>
      <c r="C74" s="173">
        <f>基金残高に係る経年分析!G57</f>
        <v>4109</v>
      </c>
      <c r="D74" s="173">
        <f>基金残高に係る経年分析!H57</f>
        <v>4173</v>
      </c>
    </row>
  </sheetData>
  <sheetProtection algorithmName="SHA-512" hashValue="TlTsRR7vXYkcC1dG1BTq1uHdfEn1kyBcXQpFxMPN8dyyy6KpruWoX6VMOqHE7+AyUE5KlhJMkuddz4LZ+68IJw==" saltValue="jBW+oShKMTotbDBm6BRe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S105" sqref="S105"/>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1253561</v>
      </c>
      <c r="S5" s="600"/>
      <c r="T5" s="600"/>
      <c r="U5" s="600"/>
      <c r="V5" s="600"/>
      <c r="W5" s="600"/>
      <c r="X5" s="600"/>
      <c r="Y5" s="601"/>
      <c r="Z5" s="602">
        <v>12.5</v>
      </c>
      <c r="AA5" s="602"/>
      <c r="AB5" s="602"/>
      <c r="AC5" s="602"/>
      <c r="AD5" s="603">
        <v>1253561</v>
      </c>
      <c r="AE5" s="603"/>
      <c r="AF5" s="603"/>
      <c r="AG5" s="603"/>
      <c r="AH5" s="603"/>
      <c r="AI5" s="603"/>
      <c r="AJ5" s="603"/>
      <c r="AK5" s="603"/>
      <c r="AL5" s="604">
        <v>28</v>
      </c>
      <c r="AM5" s="605"/>
      <c r="AN5" s="605"/>
      <c r="AO5" s="606"/>
      <c r="AP5" s="596" t="s">
        <v>216</v>
      </c>
      <c r="AQ5" s="597"/>
      <c r="AR5" s="597"/>
      <c r="AS5" s="597"/>
      <c r="AT5" s="597"/>
      <c r="AU5" s="597"/>
      <c r="AV5" s="597"/>
      <c r="AW5" s="597"/>
      <c r="AX5" s="597"/>
      <c r="AY5" s="597"/>
      <c r="AZ5" s="597"/>
      <c r="BA5" s="597"/>
      <c r="BB5" s="597"/>
      <c r="BC5" s="597"/>
      <c r="BD5" s="597"/>
      <c r="BE5" s="597"/>
      <c r="BF5" s="598"/>
      <c r="BG5" s="610">
        <v>1229276</v>
      </c>
      <c r="BH5" s="611"/>
      <c r="BI5" s="611"/>
      <c r="BJ5" s="611"/>
      <c r="BK5" s="611"/>
      <c r="BL5" s="611"/>
      <c r="BM5" s="611"/>
      <c r="BN5" s="612"/>
      <c r="BO5" s="613">
        <v>98.1</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131217</v>
      </c>
      <c r="S6" s="611"/>
      <c r="T6" s="611"/>
      <c r="U6" s="611"/>
      <c r="V6" s="611"/>
      <c r="W6" s="611"/>
      <c r="X6" s="611"/>
      <c r="Y6" s="612"/>
      <c r="Z6" s="613">
        <v>1.3</v>
      </c>
      <c r="AA6" s="613"/>
      <c r="AB6" s="613"/>
      <c r="AC6" s="613"/>
      <c r="AD6" s="614">
        <v>131217</v>
      </c>
      <c r="AE6" s="614"/>
      <c r="AF6" s="614"/>
      <c r="AG6" s="614"/>
      <c r="AH6" s="614"/>
      <c r="AI6" s="614"/>
      <c r="AJ6" s="614"/>
      <c r="AK6" s="614"/>
      <c r="AL6" s="615">
        <v>2.9</v>
      </c>
      <c r="AM6" s="616"/>
      <c r="AN6" s="616"/>
      <c r="AO6" s="617"/>
      <c r="AP6" s="607" t="s">
        <v>221</v>
      </c>
      <c r="AQ6" s="608"/>
      <c r="AR6" s="608"/>
      <c r="AS6" s="608"/>
      <c r="AT6" s="608"/>
      <c r="AU6" s="608"/>
      <c r="AV6" s="608"/>
      <c r="AW6" s="608"/>
      <c r="AX6" s="608"/>
      <c r="AY6" s="608"/>
      <c r="AZ6" s="608"/>
      <c r="BA6" s="608"/>
      <c r="BB6" s="608"/>
      <c r="BC6" s="608"/>
      <c r="BD6" s="608"/>
      <c r="BE6" s="608"/>
      <c r="BF6" s="609"/>
      <c r="BG6" s="610">
        <v>1229276</v>
      </c>
      <c r="BH6" s="611"/>
      <c r="BI6" s="611"/>
      <c r="BJ6" s="611"/>
      <c r="BK6" s="611"/>
      <c r="BL6" s="611"/>
      <c r="BM6" s="611"/>
      <c r="BN6" s="612"/>
      <c r="BO6" s="613">
        <v>98.1</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87295</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87295</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211</v>
      </c>
      <c r="S7" s="611"/>
      <c r="T7" s="611"/>
      <c r="U7" s="611"/>
      <c r="V7" s="611"/>
      <c r="W7" s="611"/>
      <c r="X7" s="611"/>
      <c r="Y7" s="612"/>
      <c r="Z7" s="613">
        <v>0</v>
      </c>
      <c r="AA7" s="613"/>
      <c r="AB7" s="613"/>
      <c r="AC7" s="613"/>
      <c r="AD7" s="614">
        <v>211</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330593</v>
      </c>
      <c r="BH7" s="611"/>
      <c r="BI7" s="611"/>
      <c r="BJ7" s="611"/>
      <c r="BK7" s="611"/>
      <c r="BL7" s="611"/>
      <c r="BM7" s="611"/>
      <c r="BN7" s="612"/>
      <c r="BO7" s="613">
        <v>26.4</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1882110</v>
      </c>
      <c r="CS7" s="611"/>
      <c r="CT7" s="611"/>
      <c r="CU7" s="611"/>
      <c r="CV7" s="611"/>
      <c r="CW7" s="611"/>
      <c r="CX7" s="611"/>
      <c r="CY7" s="612"/>
      <c r="CZ7" s="613">
        <v>20.399999999999999</v>
      </c>
      <c r="DA7" s="613"/>
      <c r="DB7" s="613"/>
      <c r="DC7" s="613"/>
      <c r="DD7" s="619">
        <v>121056</v>
      </c>
      <c r="DE7" s="611"/>
      <c r="DF7" s="611"/>
      <c r="DG7" s="611"/>
      <c r="DH7" s="611"/>
      <c r="DI7" s="611"/>
      <c r="DJ7" s="611"/>
      <c r="DK7" s="611"/>
      <c r="DL7" s="611"/>
      <c r="DM7" s="611"/>
      <c r="DN7" s="611"/>
      <c r="DO7" s="611"/>
      <c r="DP7" s="612"/>
      <c r="DQ7" s="619">
        <v>1237157</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2875</v>
      </c>
      <c r="S8" s="611"/>
      <c r="T8" s="611"/>
      <c r="U8" s="611"/>
      <c r="V8" s="611"/>
      <c r="W8" s="611"/>
      <c r="X8" s="611"/>
      <c r="Y8" s="612"/>
      <c r="Z8" s="613">
        <v>0</v>
      </c>
      <c r="AA8" s="613"/>
      <c r="AB8" s="613"/>
      <c r="AC8" s="613"/>
      <c r="AD8" s="614">
        <v>2875</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15204</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1878107</v>
      </c>
      <c r="CS8" s="611"/>
      <c r="CT8" s="611"/>
      <c r="CU8" s="611"/>
      <c r="CV8" s="611"/>
      <c r="CW8" s="611"/>
      <c r="CX8" s="611"/>
      <c r="CY8" s="612"/>
      <c r="CZ8" s="613">
        <v>20.3</v>
      </c>
      <c r="DA8" s="613"/>
      <c r="DB8" s="613"/>
      <c r="DC8" s="613"/>
      <c r="DD8" s="619">
        <v>24373</v>
      </c>
      <c r="DE8" s="611"/>
      <c r="DF8" s="611"/>
      <c r="DG8" s="611"/>
      <c r="DH8" s="611"/>
      <c r="DI8" s="611"/>
      <c r="DJ8" s="611"/>
      <c r="DK8" s="611"/>
      <c r="DL8" s="611"/>
      <c r="DM8" s="611"/>
      <c r="DN8" s="611"/>
      <c r="DO8" s="611"/>
      <c r="DP8" s="612"/>
      <c r="DQ8" s="619">
        <v>1306591</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3102</v>
      </c>
      <c r="S9" s="611"/>
      <c r="T9" s="611"/>
      <c r="U9" s="611"/>
      <c r="V9" s="611"/>
      <c r="W9" s="611"/>
      <c r="X9" s="611"/>
      <c r="Y9" s="612"/>
      <c r="Z9" s="613">
        <v>0</v>
      </c>
      <c r="AA9" s="613"/>
      <c r="AB9" s="613"/>
      <c r="AC9" s="613"/>
      <c r="AD9" s="614">
        <v>3102</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259540</v>
      </c>
      <c r="BH9" s="611"/>
      <c r="BI9" s="611"/>
      <c r="BJ9" s="611"/>
      <c r="BK9" s="611"/>
      <c r="BL9" s="611"/>
      <c r="BM9" s="611"/>
      <c r="BN9" s="612"/>
      <c r="BO9" s="613">
        <v>20.7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583364</v>
      </c>
      <c r="CS9" s="611"/>
      <c r="CT9" s="611"/>
      <c r="CU9" s="611"/>
      <c r="CV9" s="611"/>
      <c r="CW9" s="611"/>
      <c r="CX9" s="611"/>
      <c r="CY9" s="612"/>
      <c r="CZ9" s="613">
        <v>6.3</v>
      </c>
      <c r="DA9" s="613"/>
      <c r="DB9" s="613"/>
      <c r="DC9" s="613"/>
      <c r="DD9" s="619">
        <v>35938</v>
      </c>
      <c r="DE9" s="611"/>
      <c r="DF9" s="611"/>
      <c r="DG9" s="611"/>
      <c r="DH9" s="611"/>
      <c r="DI9" s="611"/>
      <c r="DJ9" s="611"/>
      <c r="DK9" s="611"/>
      <c r="DL9" s="611"/>
      <c r="DM9" s="611"/>
      <c r="DN9" s="611"/>
      <c r="DO9" s="611"/>
      <c r="DP9" s="612"/>
      <c r="DQ9" s="619">
        <v>420193</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23568</v>
      </c>
      <c r="BH10" s="611"/>
      <c r="BI10" s="611"/>
      <c r="BJ10" s="611"/>
      <c r="BK10" s="611"/>
      <c r="BL10" s="611"/>
      <c r="BM10" s="611"/>
      <c r="BN10" s="612"/>
      <c r="BO10" s="613">
        <v>1.9</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3714</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3714</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212286</v>
      </c>
      <c r="S11" s="611"/>
      <c r="T11" s="611"/>
      <c r="U11" s="611"/>
      <c r="V11" s="611"/>
      <c r="W11" s="611"/>
      <c r="X11" s="611"/>
      <c r="Y11" s="612"/>
      <c r="Z11" s="615">
        <v>2.1</v>
      </c>
      <c r="AA11" s="616"/>
      <c r="AB11" s="616"/>
      <c r="AC11" s="622"/>
      <c r="AD11" s="619">
        <v>212286</v>
      </c>
      <c r="AE11" s="611"/>
      <c r="AF11" s="611"/>
      <c r="AG11" s="611"/>
      <c r="AH11" s="611"/>
      <c r="AI11" s="611"/>
      <c r="AJ11" s="611"/>
      <c r="AK11" s="612"/>
      <c r="AL11" s="615">
        <v>4.7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32281</v>
      </c>
      <c r="BH11" s="611"/>
      <c r="BI11" s="611"/>
      <c r="BJ11" s="611"/>
      <c r="BK11" s="611"/>
      <c r="BL11" s="611"/>
      <c r="BM11" s="611"/>
      <c r="BN11" s="612"/>
      <c r="BO11" s="613">
        <v>2.6</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589647</v>
      </c>
      <c r="CS11" s="611"/>
      <c r="CT11" s="611"/>
      <c r="CU11" s="611"/>
      <c r="CV11" s="611"/>
      <c r="CW11" s="611"/>
      <c r="CX11" s="611"/>
      <c r="CY11" s="612"/>
      <c r="CZ11" s="613">
        <v>6.4</v>
      </c>
      <c r="DA11" s="613"/>
      <c r="DB11" s="613"/>
      <c r="DC11" s="613"/>
      <c r="DD11" s="619">
        <v>130041</v>
      </c>
      <c r="DE11" s="611"/>
      <c r="DF11" s="611"/>
      <c r="DG11" s="611"/>
      <c r="DH11" s="611"/>
      <c r="DI11" s="611"/>
      <c r="DJ11" s="611"/>
      <c r="DK11" s="611"/>
      <c r="DL11" s="611"/>
      <c r="DM11" s="611"/>
      <c r="DN11" s="611"/>
      <c r="DO11" s="611"/>
      <c r="DP11" s="612"/>
      <c r="DQ11" s="619">
        <v>289056</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818476</v>
      </c>
      <c r="BH12" s="611"/>
      <c r="BI12" s="611"/>
      <c r="BJ12" s="611"/>
      <c r="BK12" s="611"/>
      <c r="BL12" s="611"/>
      <c r="BM12" s="611"/>
      <c r="BN12" s="612"/>
      <c r="BO12" s="613">
        <v>65.3</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463137</v>
      </c>
      <c r="CS12" s="611"/>
      <c r="CT12" s="611"/>
      <c r="CU12" s="611"/>
      <c r="CV12" s="611"/>
      <c r="CW12" s="611"/>
      <c r="CX12" s="611"/>
      <c r="CY12" s="612"/>
      <c r="CZ12" s="613">
        <v>5</v>
      </c>
      <c r="DA12" s="613"/>
      <c r="DB12" s="613"/>
      <c r="DC12" s="613"/>
      <c r="DD12" s="619">
        <v>84532</v>
      </c>
      <c r="DE12" s="611"/>
      <c r="DF12" s="611"/>
      <c r="DG12" s="611"/>
      <c r="DH12" s="611"/>
      <c r="DI12" s="611"/>
      <c r="DJ12" s="611"/>
      <c r="DK12" s="611"/>
      <c r="DL12" s="611"/>
      <c r="DM12" s="611"/>
      <c r="DN12" s="611"/>
      <c r="DO12" s="611"/>
      <c r="DP12" s="612"/>
      <c r="DQ12" s="619">
        <v>175635</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809074</v>
      </c>
      <c r="BH13" s="611"/>
      <c r="BI13" s="611"/>
      <c r="BJ13" s="611"/>
      <c r="BK13" s="611"/>
      <c r="BL13" s="611"/>
      <c r="BM13" s="611"/>
      <c r="BN13" s="612"/>
      <c r="BO13" s="613">
        <v>64.5</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298865</v>
      </c>
      <c r="CS13" s="611"/>
      <c r="CT13" s="611"/>
      <c r="CU13" s="611"/>
      <c r="CV13" s="611"/>
      <c r="CW13" s="611"/>
      <c r="CX13" s="611"/>
      <c r="CY13" s="612"/>
      <c r="CZ13" s="613">
        <v>3.2</v>
      </c>
      <c r="DA13" s="613"/>
      <c r="DB13" s="613"/>
      <c r="DC13" s="613"/>
      <c r="DD13" s="619">
        <v>192754</v>
      </c>
      <c r="DE13" s="611"/>
      <c r="DF13" s="611"/>
      <c r="DG13" s="611"/>
      <c r="DH13" s="611"/>
      <c r="DI13" s="611"/>
      <c r="DJ13" s="611"/>
      <c r="DK13" s="611"/>
      <c r="DL13" s="611"/>
      <c r="DM13" s="611"/>
      <c r="DN13" s="611"/>
      <c r="DO13" s="611"/>
      <c r="DP13" s="612"/>
      <c r="DQ13" s="619">
        <v>85301</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432</v>
      </c>
      <c r="S14" s="611"/>
      <c r="T14" s="611"/>
      <c r="U14" s="611"/>
      <c r="V14" s="611"/>
      <c r="W14" s="611"/>
      <c r="X14" s="611"/>
      <c r="Y14" s="612"/>
      <c r="Z14" s="613">
        <v>0</v>
      </c>
      <c r="AA14" s="613"/>
      <c r="AB14" s="613"/>
      <c r="AC14" s="613"/>
      <c r="AD14" s="614">
        <v>432</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44913</v>
      </c>
      <c r="BH14" s="611"/>
      <c r="BI14" s="611"/>
      <c r="BJ14" s="611"/>
      <c r="BK14" s="611"/>
      <c r="BL14" s="611"/>
      <c r="BM14" s="611"/>
      <c r="BN14" s="612"/>
      <c r="BO14" s="613">
        <v>3.6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264874</v>
      </c>
      <c r="CS14" s="611"/>
      <c r="CT14" s="611"/>
      <c r="CU14" s="611"/>
      <c r="CV14" s="611"/>
      <c r="CW14" s="611"/>
      <c r="CX14" s="611"/>
      <c r="CY14" s="612"/>
      <c r="CZ14" s="613">
        <v>2.9</v>
      </c>
      <c r="DA14" s="613"/>
      <c r="DB14" s="613"/>
      <c r="DC14" s="613"/>
      <c r="DD14" s="619">
        <v>48466</v>
      </c>
      <c r="DE14" s="611"/>
      <c r="DF14" s="611"/>
      <c r="DG14" s="611"/>
      <c r="DH14" s="611"/>
      <c r="DI14" s="611"/>
      <c r="DJ14" s="611"/>
      <c r="DK14" s="611"/>
      <c r="DL14" s="611"/>
      <c r="DM14" s="611"/>
      <c r="DN14" s="611"/>
      <c r="DO14" s="611"/>
      <c r="DP14" s="612"/>
      <c r="DQ14" s="619">
        <v>234775</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35294</v>
      </c>
      <c r="BH15" s="611"/>
      <c r="BI15" s="611"/>
      <c r="BJ15" s="611"/>
      <c r="BK15" s="611"/>
      <c r="BL15" s="611"/>
      <c r="BM15" s="611"/>
      <c r="BN15" s="612"/>
      <c r="BO15" s="613">
        <v>2.8</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975178</v>
      </c>
      <c r="CS15" s="611"/>
      <c r="CT15" s="611"/>
      <c r="CU15" s="611"/>
      <c r="CV15" s="611"/>
      <c r="CW15" s="611"/>
      <c r="CX15" s="611"/>
      <c r="CY15" s="612"/>
      <c r="CZ15" s="613">
        <v>10.5</v>
      </c>
      <c r="DA15" s="613"/>
      <c r="DB15" s="613"/>
      <c r="DC15" s="613"/>
      <c r="DD15" s="619">
        <v>353708</v>
      </c>
      <c r="DE15" s="611"/>
      <c r="DF15" s="611"/>
      <c r="DG15" s="611"/>
      <c r="DH15" s="611"/>
      <c r="DI15" s="611"/>
      <c r="DJ15" s="611"/>
      <c r="DK15" s="611"/>
      <c r="DL15" s="611"/>
      <c r="DM15" s="611"/>
      <c r="DN15" s="611"/>
      <c r="DO15" s="611"/>
      <c r="DP15" s="612"/>
      <c r="DQ15" s="619">
        <v>664513</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8762</v>
      </c>
      <c r="S16" s="611"/>
      <c r="T16" s="611"/>
      <c r="U16" s="611"/>
      <c r="V16" s="611"/>
      <c r="W16" s="611"/>
      <c r="X16" s="611"/>
      <c r="Y16" s="612"/>
      <c r="Z16" s="613">
        <v>0.1</v>
      </c>
      <c r="AA16" s="613"/>
      <c r="AB16" s="613"/>
      <c r="AC16" s="613"/>
      <c r="AD16" s="614">
        <v>8762</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1535470</v>
      </c>
      <c r="CS16" s="611"/>
      <c r="CT16" s="611"/>
      <c r="CU16" s="611"/>
      <c r="CV16" s="611"/>
      <c r="CW16" s="611"/>
      <c r="CX16" s="611"/>
      <c r="CY16" s="612"/>
      <c r="CZ16" s="613">
        <v>16.600000000000001</v>
      </c>
      <c r="DA16" s="613"/>
      <c r="DB16" s="613"/>
      <c r="DC16" s="613"/>
      <c r="DD16" s="619" t="s">
        <v>122</v>
      </c>
      <c r="DE16" s="611"/>
      <c r="DF16" s="611"/>
      <c r="DG16" s="611"/>
      <c r="DH16" s="611"/>
      <c r="DI16" s="611"/>
      <c r="DJ16" s="611"/>
      <c r="DK16" s="611"/>
      <c r="DL16" s="611"/>
      <c r="DM16" s="611"/>
      <c r="DN16" s="611"/>
      <c r="DO16" s="611"/>
      <c r="DP16" s="612"/>
      <c r="DQ16" s="619">
        <v>219268</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16235</v>
      </c>
      <c r="S17" s="611"/>
      <c r="T17" s="611"/>
      <c r="U17" s="611"/>
      <c r="V17" s="611"/>
      <c r="W17" s="611"/>
      <c r="X17" s="611"/>
      <c r="Y17" s="612"/>
      <c r="Z17" s="613">
        <v>0.2</v>
      </c>
      <c r="AA17" s="613"/>
      <c r="AB17" s="613"/>
      <c r="AC17" s="613"/>
      <c r="AD17" s="614">
        <v>16235</v>
      </c>
      <c r="AE17" s="614"/>
      <c r="AF17" s="614"/>
      <c r="AG17" s="614"/>
      <c r="AH17" s="614"/>
      <c r="AI17" s="614"/>
      <c r="AJ17" s="614"/>
      <c r="AK17" s="614"/>
      <c r="AL17" s="615">
        <v>0.4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683771</v>
      </c>
      <c r="CS17" s="611"/>
      <c r="CT17" s="611"/>
      <c r="CU17" s="611"/>
      <c r="CV17" s="611"/>
      <c r="CW17" s="611"/>
      <c r="CX17" s="611"/>
      <c r="CY17" s="612"/>
      <c r="CZ17" s="613">
        <v>7.4</v>
      </c>
      <c r="DA17" s="613"/>
      <c r="DB17" s="613"/>
      <c r="DC17" s="613"/>
      <c r="DD17" s="619" t="s">
        <v>122</v>
      </c>
      <c r="DE17" s="611"/>
      <c r="DF17" s="611"/>
      <c r="DG17" s="611"/>
      <c r="DH17" s="611"/>
      <c r="DI17" s="611"/>
      <c r="DJ17" s="611"/>
      <c r="DK17" s="611"/>
      <c r="DL17" s="611"/>
      <c r="DM17" s="611"/>
      <c r="DN17" s="611"/>
      <c r="DO17" s="611"/>
      <c r="DP17" s="612"/>
      <c r="DQ17" s="619">
        <v>670591</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3008</v>
      </c>
      <c r="S18" s="611"/>
      <c r="T18" s="611"/>
      <c r="U18" s="611"/>
      <c r="V18" s="611"/>
      <c r="W18" s="611"/>
      <c r="X18" s="611"/>
      <c r="Y18" s="612"/>
      <c r="Z18" s="613">
        <v>0</v>
      </c>
      <c r="AA18" s="613"/>
      <c r="AB18" s="613"/>
      <c r="AC18" s="613"/>
      <c r="AD18" s="614">
        <v>3008</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3008</v>
      </c>
      <c r="S19" s="611"/>
      <c r="T19" s="611"/>
      <c r="U19" s="611"/>
      <c r="V19" s="611"/>
      <c r="W19" s="611"/>
      <c r="X19" s="611"/>
      <c r="Y19" s="612"/>
      <c r="Z19" s="613">
        <v>0</v>
      </c>
      <c r="AA19" s="613"/>
      <c r="AB19" s="613"/>
      <c r="AC19" s="613"/>
      <c r="AD19" s="614">
        <v>3008</v>
      </c>
      <c r="AE19" s="614"/>
      <c r="AF19" s="614"/>
      <c r="AG19" s="614"/>
      <c r="AH19" s="614"/>
      <c r="AI19" s="614"/>
      <c r="AJ19" s="614"/>
      <c r="AK19" s="614"/>
      <c r="AL19" s="615">
        <v>0.1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24285</v>
      </c>
      <c r="BH19" s="611"/>
      <c r="BI19" s="611"/>
      <c r="BJ19" s="611"/>
      <c r="BK19" s="611"/>
      <c r="BL19" s="611"/>
      <c r="BM19" s="611"/>
      <c r="BN19" s="612"/>
      <c r="BO19" s="613">
        <v>1.9</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24285</v>
      </c>
      <c r="BH20" s="611"/>
      <c r="BI20" s="611"/>
      <c r="BJ20" s="611"/>
      <c r="BK20" s="611"/>
      <c r="BL20" s="611"/>
      <c r="BM20" s="611"/>
      <c r="BN20" s="612"/>
      <c r="BO20" s="613">
        <v>1.9</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9245532</v>
      </c>
      <c r="CS20" s="611"/>
      <c r="CT20" s="611"/>
      <c r="CU20" s="611"/>
      <c r="CV20" s="611"/>
      <c r="CW20" s="611"/>
      <c r="CX20" s="611"/>
      <c r="CY20" s="612"/>
      <c r="CZ20" s="613">
        <v>100</v>
      </c>
      <c r="DA20" s="613"/>
      <c r="DB20" s="613"/>
      <c r="DC20" s="613"/>
      <c r="DD20" s="619">
        <v>990868</v>
      </c>
      <c r="DE20" s="611"/>
      <c r="DF20" s="611"/>
      <c r="DG20" s="611"/>
      <c r="DH20" s="611"/>
      <c r="DI20" s="611"/>
      <c r="DJ20" s="611"/>
      <c r="DK20" s="611"/>
      <c r="DL20" s="611"/>
      <c r="DM20" s="611"/>
      <c r="DN20" s="611"/>
      <c r="DO20" s="611"/>
      <c r="DP20" s="612"/>
      <c r="DQ20" s="619">
        <v>5394089</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3052340</v>
      </c>
      <c r="S21" s="611"/>
      <c r="T21" s="611"/>
      <c r="U21" s="611"/>
      <c r="V21" s="611"/>
      <c r="W21" s="611"/>
      <c r="X21" s="611"/>
      <c r="Y21" s="612"/>
      <c r="Z21" s="613">
        <v>30.5</v>
      </c>
      <c r="AA21" s="613"/>
      <c r="AB21" s="613"/>
      <c r="AC21" s="613"/>
      <c r="AD21" s="614">
        <v>2690775</v>
      </c>
      <c r="AE21" s="614"/>
      <c r="AF21" s="614"/>
      <c r="AG21" s="614"/>
      <c r="AH21" s="614"/>
      <c r="AI21" s="614"/>
      <c r="AJ21" s="614"/>
      <c r="AK21" s="614"/>
      <c r="AL21" s="615">
        <v>60.2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24285</v>
      </c>
      <c r="BH21" s="611"/>
      <c r="BI21" s="611"/>
      <c r="BJ21" s="611"/>
      <c r="BK21" s="611"/>
      <c r="BL21" s="611"/>
      <c r="BM21" s="611"/>
      <c r="BN21" s="612"/>
      <c r="BO21" s="613">
        <v>1.9</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2690775</v>
      </c>
      <c r="S22" s="611"/>
      <c r="T22" s="611"/>
      <c r="U22" s="611"/>
      <c r="V22" s="611"/>
      <c r="W22" s="611"/>
      <c r="X22" s="611"/>
      <c r="Y22" s="612"/>
      <c r="Z22" s="613">
        <v>26.9</v>
      </c>
      <c r="AA22" s="613"/>
      <c r="AB22" s="613"/>
      <c r="AC22" s="613"/>
      <c r="AD22" s="614">
        <v>2690775</v>
      </c>
      <c r="AE22" s="614"/>
      <c r="AF22" s="614"/>
      <c r="AG22" s="614"/>
      <c r="AH22" s="614"/>
      <c r="AI22" s="614"/>
      <c r="AJ22" s="614"/>
      <c r="AK22" s="614"/>
      <c r="AL22" s="615">
        <v>60.2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361565</v>
      </c>
      <c r="S23" s="611"/>
      <c r="T23" s="611"/>
      <c r="U23" s="611"/>
      <c r="V23" s="611"/>
      <c r="W23" s="611"/>
      <c r="X23" s="611"/>
      <c r="Y23" s="612"/>
      <c r="Z23" s="613">
        <v>3.6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2730831</v>
      </c>
      <c r="CS24" s="600"/>
      <c r="CT24" s="600"/>
      <c r="CU24" s="600"/>
      <c r="CV24" s="600"/>
      <c r="CW24" s="600"/>
      <c r="CX24" s="600"/>
      <c r="CY24" s="601"/>
      <c r="CZ24" s="604">
        <v>29.5</v>
      </c>
      <c r="DA24" s="605"/>
      <c r="DB24" s="605"/>
      <c r="DC24" s="621"/>
      <c r="DD24" s="642">
        <v>2189176</v>
      </c>
      <c r="DE24" s="600"/>
      <c r="DF24" s="600"/>
      <c r="DG24" s="600"/>
      <c r="DH24" s="600"/>
      <c r="DI24" s="600"/>
      <c r="DJ24" s="600"/>
      <c r="DK24" s="601"/>
      <c r="DL24" s="642">
        <v>1983593</v>
      </c>
      <c r="DM24" s="600"/>
      <c r="DN24" s="600"/>
      <c r="DO24" s="600"/>
      <c r="DP24" s="600"/>
      <c r="DQ24" s="600"/>
      <c r="DR24" s="600"/>
      <c r="DS24" s="600"/>
      <c r="DT24" s="600"/>
      <c r="DU24" s="600"/>
      <c r="DV24" s="601"/>
      <c r="DW24" s="604">
        <v>44.1</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4684029</v>
      </c>
      <c r="S25" s="611"/>
      <c r="T25" s="611"/>
      <c r="U25" s="611"/>
      <c r="V25" s="611"/>
      <c r="W25" s="611"/>
      <c r="X25" s="611"/>
      <c r="Y25" s="612"/>
      <c r="Z25" s="613">
        <v>46.7</v>
      </c>
      <c r="AA25" s="613"/>
      <c r="AB25" s="613"/>
      <c r="AC25" s="613"/>
      <c r="AD25" s="614">
        <v>4322464</v>
      </c>
      <c r="AE25" s="614"/>
      <c r="AF25" s="614"/>
      <c r="AG25" s="614"/>
      <c r="AH25" s="614"/>
      <c r="AI25" s="614"/>
      <c r="AJ25" s="614"/>
      <c r="AK25" s="614"/>
      <c r="AL25" s="615">
        <v>96.6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1349922</v>
      </c>
      <c r="CS25" s="643"/>
      <c r="CT25" s="643"/>
      <c r="CU25" s="643"/>
      <c r="CV25" s="643"/>
      <c r="CW25" s="643"/>
      <c r="CX25" s="643"/>
      <c r="CY25" s="644"/>
      <c r="CZ25" s="615">
        <v>14.6</v>
      </c>
      <c r="DA25" s="640"/>
      <c r="DB25" s="640"/>
      <c r="DC25" s="645"/>
      <c r="DD25" s="619">
        <v>1172458</v>
      </c>
      <c r="DE25" s="643"/>
      <c r="DF25" s="643"/>
      <c r="DG25" s="643"/>
      <c r="DH25" s="643"/>
      <c r="DI25" s="643"/>
      <c r="DJ25" s="643"/>
      <c r="DK25" s="644"/>
      <c r="DL25" s="619">
        <v>1137885</v>
      </c>
      <c r="DM25" s="643"/>
      <c r="DN25" s="643"/>
      <c r="DO25" s="643"/>
      <c r="DP25" s="643"/>
      <c r="DQ25" s="643"/>
      <c r="DR25" s="643"/>
      <c r="DS25" s="643"/>
      <c r="DT25" s="643"/>
      <c r="DU25" s="643"/>
      <c r="DV25" s="644"/>
      <c r="DW25" s="615">
        <v>25.3</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1287</v>
      </c>
      <c r="S26" s="611"/>
      <c r="T26" s="611"/>
      <c r="U26" s="611"/>
      <c r="V26" s="611"/>
      <c r="W26" s="611"/>
      <c r="X26" s="611"/>
      <c r="Y26" s="612"/>
      <c r="Z26" s="613">
        <v>0</v>
      </c>
      <c r="AA26" s="613"/>
      <c r="AB26" s="613"/>
      <c r="AC26" s="613"/>
      <c r="AD26" s="614">
        <v>1287</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825958</v>
      </c>
      <c r="CS26" s="611"/>
      <c r="CT26" s="611"/>
      <c r="CU26" s="611"/>
      <c r="CV26" s="611"/>
      <c r="CW26" s="611"/>
      <c r="CX26" s="611"/>
      <c r="CY26" s="612"/>
      <c r="CZ26" s="615">
        <v>8.9</v>
      </c>
      <c r="DA26" s="640"/>
      <c r="DB26" s="640"/>
      <c r="DC26" s="645"/>
      <c r="DD26" s="619">
        <v>695593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52412</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1253561</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697138</v>
      </c>
      <c r="CS27" s="643"/>
      <c r="CT27" s="643"/>
      <c r="CU27" s="643"/>
      <c r="CV27" s="643"/>
      <c r="CW27" s="643"/>
      <c r="CX27" s="643"/>
      <c r="CY27" s="644"/>
      <c r="CZ27" s="615">
        <v>7.5</v>
      </c>
      <c r="DA27" s="640"/>
      <c r="DB27" s="640"/>
      <c r="DC27" s="645"/>
      <c r="DD27" s="619">
        <v>346127</v>
      </c>
      <c r="DE27" s="643"/>
      <c r="DF27" s="643"/>
      <c r="DG27" s="643"/>
      <c r="DH27" s="643"/>
      <c r="DI27" s="643"/>
      <c r="DJ27" s="643"/>
      <c r="DK27" s="644"/>
      <c r="DL27" s="619">
        <v>175117</v>
      </c>
      <c r="DM27" s="643"/>
      <c r="DN27" s="643"/>
      <c r="DO27" s="643"/>
      <c r="DP27" s="643"/>
      <c r="DQ27" s="643"/>
      <c r="DR27" s="643"/>
      <c r="DS27" s="643"/>
      <c r="DT27" s="643"/>
      <c r="DU27" s="643"/>
      <c r="DV27" s="644"/>
      <c r="DW27" s="615">
        <v>3.9</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494647</v>
      </c>
      <c r="S28" s="611"/>
      <c r="T28" s="611"/>
      <c r="U28" s="611"/>
      <c r="V28" s="611"/>
      <c r="W28" s="611"/>
      <c r="X28" s="611"/>
      <c r="Y28" s="612"/>
      <c r="Z28" s="613">
        <v>4.9000000000000004</v>
      </c>
      <c r="AA28" s="613"/>
      <c r="AB28" s="613"/>
      <c r="AC28" s="613"/>
      <c r="AD28" s="614">
        <v>11671</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683771</v>
      </c>
      <c r="CS28" s="611"/>
      <c r="CT28" s="611"/>
      <c r="CU28" s="611"/>
      <c r="CV28" s="611"/>
      <c r="CW28" s="611"/>
      <c r="CX28" s="611"/>
      <c r="CY28" s="612"/>
      <c r="CZ28" s="615">
        <v>7.4</v>
      </c>
      <c r="DA28" s="640"/>
      <c r="DB28" s="640"/>
      <c r="DC28" s="645"/>
      <c r="DD28" s="619">
        <v>670591</v>
      </c>
      <c r="DE28" s="611"/>
      <c r="DF28" s="611"/>
      <c r="DG28" s="611"/>
      <c r="DH28" s="611"/>
      <c r="DI28" s="611"/>
      <c r="DJ28" s="611"/>
      <c r="DK28" s="612"/>
      <c r="DL28" s="619">
        <v>670591</v>
      </c>
      <c r="DM28" s="611"/>
      <c r="DN28" s="611"/>
      <c r="DO28" s="611"/>
      <c r="DP28" s="611"/>
      <c r="DQ28" s="611"/>
      <c r="DR28" s="611"/>
      <c r="DS28" s="611"/>
      <c r="DT28" s="611"/>
      <c r="DU28" s="611"/>
      <c r="DV28" s="612"/>
      <c r="DW28" s="615">
        <v>14.9</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6247</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683771</v>
      </c>
      <c r="CS29" s="643"/>
      <c r="CT29" s="643"/>
      <c r="CU29" s="643"/>
      <c r="CV29" s="643"/>
      <c r="CW29" s="643"/>
      <c r="CX29" s="643"/>
      <c r="CY29" s="644"/>
      <c r="CZ29" s="615">
        <v>7.4</v>
      </c>
      <c r="DA29" s="640"/>
      <c r="DB29" s="640"/>
      <c r="DC29" s="645"/>
      <c r="DD29" s="619">
        <v>670591</v>
      </c>
      <c r="DE29" s="643"/>
      <c r="DF29" s="643"/>
      <c r="DG29" s="643"/>
      <c r="DH29" s="643"/>
      <c r="DI29" s="643"/>
      <c r="DJ29" s="643"/>
      <c r="DK29" s="644"/>
      <c r="DL29" s="619">
        <v>670591</v>
      </c>
      <c r="DM29" s="643"/>
      <c r="DN29" s="643"/>
      <c r="DO29" s="643"/>
      <c r="DP29" s="643"/>
      <c r="DQ29" s="643"/>
      <c r="DR29" s="643"/>
      <c r="DS29" s="643"/>
      <c r="DT29" s="643"/>
      <c r="DU29" s="643"/>
      <c r="DV29" s="644"/>
      <c r="DW29" s="615">
        <v>14.9</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1466806</v>
      </c>
      <c r="S30" s="611"/>
      <c r="T30" s="611"/>
      <c r="U30" s="611"/>
      <c r="V30" s="611"/>
      <c r="W30" s="611"/>
      <c r="X30" s="611"/>
      <c r="Y30" s="612"/>
      <c r="Z30" s="613">
        <v>14.6</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671200</v>
      </c>
      <c r="CS30" s="611"/>
      <c r="CT30" s="611"/>
      <c r="CU30" s="611"/>
      <c r="CV30" s="611"/>
      <c r="CW30" s="611"/>
      <c r="CX30" s="611"/>
      <c r="CY30" s="612"/>
      <c r="CZ30" s="615">
        <v>7.3</v>
      </c>
      <c r="DA30" s="640"/>
      <c r="DB30" s="640"/>
      <c r="DC30" s="645"/>
      <c r="DD30" s="619">
        <v>658020</v>
      </c>
      <c r="DE30" s="611"/>
      <c r="DF30" s="611"/>
      <c r="DG30" s="611"/>
      <c r="DH30" s="611"/>
      <c r="DI30" s="611"/>
      <c r="DJ30" s="611"/>
      <c r="DK30" s="612"/>
      <c r="DL30" s="619">
        <v>658020</v>
      </c>
      <c r="DM30" s="611"/>
      <c r="DN30" s="611"/>
      <c r="DO30" s="611"/>
      <c r="DP30" s="611"/>
      <c r="DQ30" s="611"/>
      <c r="DR30" s="611"/>
      <c r="DS30" s="611"/>
      <c r="DT30" s="611"/>
      <c r="DU30" s="611"/>
      <c r="DV30" s="612"/>
      <c r="DW30" s="615">
        <v>14.6</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9311</v>
      </c>
      <c r="S31" s="611"/>
      <c r="T31" s="611"/>
      <c r="U31" s="611"/>
      <c r="V31" s="611"/>
      <c r="W31" s="611"/>
      <c r="X31" s="611"/>
      <c r="Y31" s="612"/>
      <c r="Z31" s="613">
        <v>0.1</v>
      </c>
      <c r="AA31" s="613"/>
      <c r="AB31" s="613"/>
      <c r="AC31" s="613"/>
      <c r="AD31" s="614">
        <v>9311</v>
      </c>
      <c r="AE31" s="614"/>
      <c r="AF31" s="614"/>
      <c r="AG31" s="614"/>
      <c r="AH31" s="614"/>
      <c r="AI31" s="614"/>
      <c r="AJ31" s="614"/>
      <c r="AK31" s="614"/>
      <c r="AL31" s="615">
        <v>0.2</v>
      </c>
      <c r="AM31" s="616"/>
      <c r="AN31" s="616"/>
      <c r="AO31" s="617"/>
      <c r="AP31" s="658" t="s">
        <v>298</v>
      </c>
      <c r="AQ31" s="659"/>
      <c r="AR31" s="659"/>
      <c r="AS31" s="659"/>
      <c r="AT31" s="664" t="s">
        <v>299</v>
      </c>
      <c r="AU31" s="212"/>
      <c r="AV31" s="212"/>
      <c r="AW31" s="212"/>
      <c r="AX31" s="596" t="s">
        <v>177</v>
      </c>
      <c r="AY31" s="597"/>
      <c r="AZ31" s="597"/>
      <c r="BA31" s="597"/>
      <c r="BB31" s="597"/>
      <c r="BC31" s="597"/>
      <c r="BD31" s="597"/>
      <c r="BE31" s="597"/>
      <c r="BF31" s="598"/>
      <c r="BG31" s="657">
        <v>98.8</v>
      </c>
      <c r="BH31" s="654"/>
      <c r="BI31" s="654"/>
      <c r="BJ31" s="654"/>
      <c r="BK31" s="654"/>
      <c r="BL31" s="654"/>
      <c r="BM31" s="605">
        <v>94.6</v>
      </c>
      <c r="BN31" s="654"/>
      <c r="BO31" s="654"/>
      <c r="BP31" s="654"/>
      <c r="BQ31" s="655"/>
      <c r="BR31" s="657">
        <v>98.7</v>
      </c>
      <c r="BS31" s="654"/>
      <c r="BT31" s="654"/>
      <c r="BU31" s="654"/>
      <c r="BV31" s="654"/>
      <c r="BW31" s="654"/>
      <c r="BX31" s="605">
        <v>94.3</v>
      </c>
      <c r="BY31" s="654"/>
      <c r="BZ31" s="654"/>
      <c r="CA31" s="654"/>
      <c r="CB31" s="655"/>
      <c r="CD31" s="650"/>
      <c r="CE31" s="651"/>
      <c r="CF31" s="607" t="s">
        <v>300</v>
      </c>
      <c r="CG31" s="608"/>
      <c r="CH31" s="608"/>
      <c r="CI31" s="608"/>
      <c r="CJ31" s="608"/>
      <c r="CK31" s="608"/>
      <c r="CL31" s="608"/>
      <c r="CM31" s="608"/>
      <c r="CN31" s="608"/>
      <c r="CO31" s="608"/>
      <c r="CP31" s="608"/>
      <c r="CQ31" s="609"/>
      <c r="CR31" s="610">
        <v>12571</v>
      </c>
      <c r="CS31" s="643"/>
      <c r="CT31" s="643"/>
      <c r="CU31" s="643"/>
      <c r="CV31" s="643"/>
      <c r="CW31" s="643"/>
      <c r="CX31" s="643"/>
      <c r="CY31" s="644"/>
      <c r="CZ31" s="615">
        <v>0.1</v>
      </c>
      <c r="DA31" s="640"/>
      <c r="DB31" s="640"/>
      <c r="DC31" s="645"/>
      <c r="DD31" s="619">
        <v>12571</v>
      </c>
      <c r="DE31" s="643"/>
      <c r="DF31" s="643"/>
      <c r="DG31" s="643"/>
      <c r="DH31" s="643"/>
      <c r="DI31" s="643"/>
      <c r="DJ31" s="643"/>
      <c r="DK31" s="644"/>
      <c r="DL31" s="619">
        <v>12571</v>
      </c>
      <c r="DM31" s="643"/>
      <c r="DN31" s="643"/>
      <c r="DO31" s="643"/>
      <c r="DP31" s="643"/>
      <c r="DQ31" s="643"/>
      <c r="DR31" s="643"/>
      <c r="DS31" s="643"/>
      <c r="DT31" s="643"/>
      <c r="DU31" s="643"/>
      <c r="DV31" s="644"/>
      <c r="DW31" s="615">
        <v>0.3</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1063935</v>
      </c>
      <c r="S32" s="611"/>
      <c r="T32" s="611"/>
      <c r="U32" s="611"/>
      <c r="V32" s="611"/>
      <c r="W32" s="611"/>
      <c r="X32" s="611"/>
      <c r="Y32" s="612"/>
      <c r="Z32" s="613">
        <v>10.6</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302</v>
      </c>
      <c r="AX32" s="607" t="s">
        <v>303</v>
      </c>
      <c r="AY32" s="608"/>
      <c r="AZ32" s="608"/>
      <c r="BA32" s="608"/>
      <c r="BB32" s="608"/>
      <c r="BC32" s="608"/>
      <c r="BD32" s="608"/>
      <c r="BE32" s="608"/>
      <c r="BF32" s="609"/>
      <c r="BG32" s="667">
        <v>99.3</v>
      </c>
      <c r="BH32" s="643"/>
      <c r="BI32" s="643"/>
      <c r="BJ32" s="643"/>
      <c r="BK32" s="643"/>
      <c r="BL32" s="643"/>
      <c r="BM32" s="616">
        <v>97.9</v>
      </c>
      <c r="BN32" s="643"/>
      <c r="BO32" s="643"/>
      <c r="BP32" s="643"/>
      <c r="BQ32" s="656"/>
      <c r="BR32" s="667">
        <v>99.4</v>
      </c>
      <c r="BS32" s="643"/>
      <c r="BT32" s="643"/>
      <c r="BU32" s="643"/>
      <c r="BV32" s="643"/>
      <c r="BW32" s="643"/>
      <c r="BX32" s="616">
        <v>97.5</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20255</v>
      </c>
      <c r="S33" s="611"/>
      <c r="T33" s="611"/>
      <c r="U33" s="611"/>
      <c r="V33" s="611"/>
      <c r="W33" s="611"/>
      <c r="X33" s="611"/>
      <c r="Y33" s="612"/>
      <c r="Z33" s="613">
        <v>0.2</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13"/>
      <c r="AV33" s="213"/>
      <c r="AW33" s="213"/>
      <c r="AX33" s="631" t="s">
        <v>306</v>
      </c>
      <c r="AY33" s="632"/>
      <c r="AZ33" s="632"/>
      <c r="BA33" s="632"/>
      <c r="BB33" s="632"/>
      <c r="BC33" s="632"/>
      <c r="BD33" s="632"/>
      <c r="BE33" s="632"/>
      <c r="BF33" s="633"/>
      <c r="BG33" s="668">
        <v>98.5</v>
      </c>
      <c r="BH33" s="669"/>
      <c r="BI33" s="669"/>
      <c r="BJ33" s="669"/>
      <c r="BK33" s="669"/>
      <c r="BL33" s="669"/>
      <c r="BM33" s="670">
        <v>92.9</v>
      </c>
      <c r="BN33" s="669"/>
      <c r="BO33" s="669"/>
      <c r="BP33" s="669"/>
      <c r="BQ33" s="671"/>
      <c r="BR33" s="668">
        <v>98.3</v>
      </c>
      <c r="BS33" s="669"/>
      <c r="BT33" s="669"/>
      <c r="BU33" s="669"/>
      <c r="BV33" s="669"/>
      <c r="BW33" s="669"/>
      <c r="BX33" s="670">
        <v>92.9</v>
      </c>
      <c r="BY33" s="669"/>
      <c r="BZ33" s="669"/>
      <c r="CA33" s="669"/>
      <c r="CB33" s="671"/>
      <c r="CD33" s="607" t="s">
        <v>307</v>
      </c>
      <c r="CE33" s="608"/>
      <c r="CF33" s="608"/>
      <c r="CG33" s="608"/>
      <c r="CH33" s="608"/>
      <c r="CI33" s="608"/>
      <c r="CJ33" s="608"/>
      <c r="CK33" s="608"/>
      <c r="CL33" s="608"/>
      <c r="CM33" s="608"/>
      <c r="CN33" s="608"/>
      <c r="CO33" s="608"/>
      <c r="CP33" s="608"/>
      <c r="CQ33" s="609"/>
      <c r="CR33" s="610">
        <v>3988363</v>
      </c>
      <c r="CS33" s="643"/>
      <c r="CT33" s="643"/>
      <c r="CU33" s="643"/>
      <c r="CV33" s="643"/>
      <c r="CW33" s="643"/>
      <c r="CX33" s="643"/>
      <c r="CY33" s="644"/>
      <c r="CZ33" s="615">
        <v>43.1</v>
      </c>
      <c r="DA33" s="640"/>
      <c r="DB33" s="640"/>
      <c r="DC33" s="645"/>
      <c r="DD33" s="619">
        <v>2707897</v>
      </c>
      <c r="DE33" s="643"/>
      <c r="DF33" s="643"/>
      <c r="DG33" s="643"/>
      <c r="DH33" s="643"/>
      <c r="DI33" s="643"/>
      <c r="DJ33" s="643"/>
      <c r="DK33" s="644"/>
      <c r="DL33" s="619">
        <v>1914271</v>
      </c>
      <c r="DM33" s="643"/>
      <c r="DN33" s="643"/>
      <c r="DO33" s="643"/>
      <c r="DP33" s="643"/>
      <c r="DQ33" s="643"/>
      <c r="DR33" s="643"/>
      <c r="DS33" s="643"/>
      <c r="DT33" s="643"/>
      <c r="DU33" s="643"/>
      <c r="DV33" s="644"/>
      <c r="DW33" s="615">
        <v>42.6</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252082</v>
      </c>
      <c r="S34" s="611"/>
      <c r="T34" s="611"/>
      <c r="U34" s="611"/>
      <c r="V34" s="611"/>
      <c r="W34" s="611"/>
      <c r="X34" s="611"/>
      <c r="Y34" s="612"/>
      <c r="Z34" s="613">
        <v>2.5</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1622543</v>
      </c>
      <c r="CS34" s="611"/>
      <c r="CT34" s="611"/>
      <c r="CU34" s="611"/>
      <c r="CV34" s="611"/>
      <c r="CW34" s="611"/>
      <c r="CX34" s="611"/>
      <c r="CY34" s="612"/>
      <c r="CZ34" s="615">
        <v>17.5</v>
      </c>
      <c r="DA34" s="640"/>
      <c r="DB34" s="640"/>
      <c r="DC34" s="645"/>
      <c r="DD34" s="619">
        <v>903902</v>
      </c>
      <c r="DE34" s="611"/>
      <c r="DF34" s="611"/>
      <c r="DG34" s="611"/>
      <c r="DH34" s="611"/>
      <c r="DI34" s="611"/>
      <c r="DJ34" s="611"/>
      <c r="DK34" s="612"/>
      <c r="DL34" s="619">
        <v>798276</v>
      </c>
      <c r="DM34" s="611"/>
      <c r="DN34" s="611"/>
      <c r="DO34" s="611"/>
      <c r="DP34" s="611"/>
      <c r="DQ34" s="611"/>
      <c r="DR34" s="611"/>
      <c r="DS34" s="611"/>
      <c r="DT34" s="611"/>
      <c r="DU34" s="611"/>
      <c r="DV34" s="612"/>
      <c r="DW34" s="615">
        <v>17.8</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852177</v>
      </c>
      <c r="S35" s="611"/>
      <c r="T35" s="611"/>
      <c r="U35" s="611"/>
      <c r="V35" s="611"/>
      <c r="W35" s="611"/>
      <c r="X35" s="611"/>
      <c r="Y35" s="612"/>
      <c r="Z35" s="613">
        <v>8.5</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41102</v>
      </c>
      <c r="CS35" s="643"/>
      <c r="CT35" s="643"/>
      <c r="CU35" s="643"/>
      <c r="CV35" s="643"/>
      <c r="CW35" s="643"/>
      <c r="CX35" s="643"/>
      <c r="CY35" s="644"/>
      <c r="CZ35" s="615">
        <v>0.4</v>
      </c>
      <c r="DA35" s="640"/>
      <c r="DB35" s="640"/>
      <c r="DC35" s="645"/>
      <c r="DD35" s="619">
        <v>29756</v>
      </c>
      <c r="DE35" s="643"/>
      <c r="DF35" s="643"/>
      <c r="DG35" s="643"/>
      <c r="DH35" s="643"/>
      <c r="DI35" s="643"/>
      <c r="DJ35" s="643"/>
      <c r="DK35" s="644"/>
      <c r="DL35" s="619">
        <v>29756</v>
      </c>
      <c r="DM35" s="643"/>
      <c r="DN35" s="643"/>
      <c r="DO35" s="643"/>
      <c r="DP35" s="643"/>
      <c r="DQ35" s="643"/>
      <c r="DR35" s="643"/>
      <c r="DS35" s="643"/>
      <c r="DT35" s="643"/>
      <c r="DU35" s="643"/>
      <c r="DV35" s="644"/>
      <c r="DW35" s="615">
        <v>0.7</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536593</v>
      </c>
      <c r="S36" s="611"/>
      <c r="T36" s="611"/>
      <c r="U36" s="611"/>
      <c r="V36" s="611"/>
      <c r="W36" s="611"/>
      <c r="X36" s="611"/>
      <c r="Y36" s="612"/>
      <c r="Z36" s="613">
        <v>5.4</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655206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31862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1062189</v>
      </c>
      <c r="CS36" s="611"/>
      <c r="CT36" s="611"/>
      <c r="CU36" s="611"/>
      <c r="CV36" s="611"/>
      <c r="CW36" s="611"/>
      <c r="CX36" s="611"/>
      <c r="CY36" s="612"/>
      <c r="CZ36" s="615">
        <v>11.5</v>
      </c>
      <c r="DA36" s="640"/>
      <c r="DB36" s="640"/>
      <c r="DC36" s="645"/>
      <c r="DD36" s="619">
        <v>736288</v>
      </c>
      <c r="DE36" s="611"/>
      <c r="DF36" s="611"/>
      <c r="DG36" s="611"/>
      <c r="DH36" s="611"/>
      <c r="DI36" s="611"/>
      <c r="DJ36" s="611"/>
      <c r="DK36" s="612"/>
      <c r="DL36" s="619">
        <v>578059</v>
      </c>
      <c r="DM36" s="611"/>
      <c r="DN36" s="611"/>
      <c r="DO36" s="611"/>
      <c r="DP36" s="611"/>
      <c r="DQ36" s="611"/>
      <c r="DR36" s="611"/>
      <c r="DS36" s="611"/>
      <c r="DT36" s="611"/>
      <c r="DU36" s="611"/>
      <c r="DV36" s="612"/>
      <c r="DW36" s="615">
        <v>12.9</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219998</v>
      </c>
      <c r="S37" s="611"/>
      <c r="T37" s="611"/>
      <c r="U37" s="611"/>
      <c r="V37" s="611"/>
      <c r="W37" s="611"/>
      <c r="X37" s="611"/>
      <c r="Y37" s="612"/>
      <c r="Z37" s="613">
        <v>2.2000000000000002</v>
      </c>
      <c r="AA37" s="613"/>
      <c r="AB37" s="613"/>
      <c r="AC37" s="613"/>
      <c r="AD37" s="614">
        <v>128260</v>
      </c>
      <c r="AE37" s="614"/>
      <c r="AF37" s="614"/>
      <c r="AG37" s="614"/>
      <c r="AH37" s="614"/>
      <c r="AI37" s="614"/>
      <c r="AJ37" s="614"/>
      <c r="AK37" s="614"/>
      <c r="AL37" s="615">
        <v>2.9</v>
      </c>
      <c r="AM37" s="616"/>
      <c r="AN37" s="616"/>
      <c r="AO37" s="617"/>
      <c r="AQ37" s="673" t="s">
        <v>319</v>
      </c>
      <c r="AR37" s="674"/>
      <c r="AS37" s="674"/>
      <c r="AT37" s="674"/>
      <c r="AU37" s="674"/>
      <c r="AV37" s="674"/>
      <c r="AW37" s="674"/>
      <c r="AX37" s="674"/>
      <c r="AY37" s="675"/>
      <c r="AZ37" s="610">
        <v>26214</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10954</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409554</v>
      </c>
      <c r="CS37" s="643"/>
      <c r="CT37" s="643"/>
      <c r="CU37" s="643"/>
      <c r="CV37" s="643"/>
      <c r="CW37" s="643"/>
      <c r="CX37" s="643"/>
      <c r="CY37" s="644"/>
      <c r="CZ37" s="615">
        <v>4.4000000000000004</v>
      </c>
      <c r="DA37" s="640"/>
      <c r="DB37" s="640"/>
      <c r="DC37" s="645"/>
      <c r="DD37" s="619">
        <v>409554</v>
      </c>
      <c r="DE37" s="643"/>
      <c r="DF37" s="643"/>
      <c r="DG37" s="643"/>
      <c r="DH37" s="643"/>
      <c r="DI37" s="643"/>
      <c r="DJ37" s="643"/>
      <c r="DK37" s="644"/>
      <c r="DL37" s="619">
        <v>405438</v>
      </c>
      <c r="DM37" s="643"/>
      <c r="DN37" s="643"/>
      <c r="DO37" s="643"/>
      <c r="DP37" s="643"/>
      <c r="DQ37" s="643"/>
      <c r="DR37" s="643"/>
      <c r="DS37" s="643"/>
      <c r="DT37" s="643"/>
      <c r="DU37" s="643"/>
      <c r="DV37" s="644"/>
      <c r="DW37" s="615">
        <v>9</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360660</v>
      </c>
      <c r="S38" s="611"/>
      <c r="T38" s="611"/>
      <c r="U38" s="611"/>
      <c r="V38" s="611"/>
      <c r="W38" s="611"/>
      <c r="X38" s="611"/>
      <c r="Y38" s="612"/>
      <c r="Z38" s="613">
        <v>3.6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1348</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655206</v>
      </c>
      <c r="CS38" s="611"/>
      <c r="CT38" s="611"/>
      <c r="CU38" s="611"/>
      <c r="CV38" s="611"/>
      <c r="CW38" s="611"/>
      <c r="CX38" s="611"/>
      <c r="CY38" s="612"/>
      <c r="CZ38" s="615">
        <v>7.1</v>
      </c>
      <c r="DA38" s="640"/>
      <c r="DB38" s="640"/>
      <c r="DC38" s="645"/>
      <c r="DD38" s="619">
        <v>548709</v>
      </c>
      <c r="DE38" s="611"/>
      <c r="DF38" s="611"/>
      <c r="DG38" s="611"/>
      <c r="DH38" s="611"/>
      <c r="DI38" s="611"/>
      <c r="DJ38" s="611"/>
      <c r="DK38" s="612"/>
      <c r="DL38" s="619">
        <v>508180</v>
      </c>
      <c r="DM38" s="611"/>
      <c r="DN38" s="611"/>
      <c r="DO38" s="611"/>
      <c r="DP38" s="611"/>
      <c r="DQ38" s="611"/>
      <c r="DR38" s="611"/>
      <c r="DS38" s="611"/>
      <c r="DT38" s="611"/>
      <c r="DU38" s="611"/>
      <c r="DV38" s="612"/>
      <c r="DW38" s="615">
        <v>11.3</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2160</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607323</v>
      </c>
      <c r="CS39" s="643"/>
      <c r="CT39" s="643"/>
      <c r="CU39" s="643"/>
      <c r="CV39" s="643"/>
      <c r="CW39" s="643"/>
      <c r="CX39" s="643"/>
      <c r="CY39" s="644"/>
      <c r="CZ39" s="615">
        <v>6.6</v>
      </c>
      <c r="DA39" s="640"/>
      <c r="DB39" s="640"/>
      <c r="DC39" s="645"/>
      <c r="DD39" s="619">
        <v>489242</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22260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17"/>
      <c r="BM40" s="608" t="s">
        <v>333</v>
      </c>
      <c r="BN40" s="608"/>
      <c r="BO40" s="608"/>
      <c r="BP40" s="608"/>
      <c r="BQ40" s="608"/>
      <c r="BR40" s="608"/>
      <c r="BS40" s="608"/>
      <c r="BT40" s="608"/>
      <c r="BU40" s="609"/>
      <c r="BV40" s="610">
        <v>106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10020439</v>
      </c>
      <c r="S41" s="683"/>
      <c r="T41" s="683"/>
      <c r="U41" s="683"/>
      <c r="V41" s="683"/>
      <c r="W41" s="683"/>
      <c r="X41" s="683"/>
      <c r="Y41" s="687"/>
      <c r="Z41" s="688">
        <v>100</v>
      </c>
      <c r="AA41" s="688"/>
      <c r="AB41" s="688"/>
      <c r="AC41" s="688"/>
      <c r="AD41" s="689">
        <v>4472993</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148787</v>
      </c>
      <c r="BA41" s="611"/>
      <c r="BB41" s="611"/>
      <c r="BC41" s="611"/>
      <c r="BD41" s="643"/>
      <c r="BE41" s="643"/>
      <c r="BF41" s="656"/>
      <c r="BG41" s="660"/>
      <c r="BH41" s="661"/>
      <c r="BI41" s="661"/>
      <c r="BJ41" s="661"/>
      <c r="BK41" s="661"/>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480205</v>
      </c>
      <c r="BA42" s="683"/>
      <c r="BB42" s="683"/>
      <c r="BC42" s="683"/>
      <c r="BD42" s="669"/>
      <c r="BE42" s="669"/>
      <c r="BF42" s="671"/>
      <c r="BG42" s="662"/>
      <c r="BH42" s="663"/>
      <c r="BI42" s="663"/>
      <c r="BJ42" s="663"/>
      <c r="BK42" s="663"/>
      <c r="BL42" s="218"/>
      <c r="BM42" s="632" t="s">
        <v>340</v>
      </c>
      <c r="BN42" s="632"/>
      <c r="BO42" s="632"/>
      <c r="BP42" s="632"/>
      <c r="BQ42" s="632"/>
      <c r="BR42" s="632"/>
      <c r="BS42" s="632"/>
      <c r="BT42" s="632"/>
      <c r="BU42" s="633"/>
      <c r="BV42" s="682">
        <v>473</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2526338</v>
      </c>
      <c r="CS42" s="643"/>
      <c r="CT42" s="643"/>
      <c r="CU42" s="643"/>
      <c r="CV42" s="643"/>
      <c r="CW42" s="643"/>
      <c r="CX42" s="643"/>
      <c r="CY42" s="644"/>
      <c r="CZ42" s="615">
        <v>27.3</v>
      </c>
      <c r="DA42" s="640"/>
      <c r="DB42" s="640"/>
      <c r="DC42" s="645"/>
      <c r="DD42" s="619">
        <v>497016</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342</v>
      </c>
      <c r="CD43" s="607" t="s">
        <v>343</v>
      </c>
      <c r="CE43" s="608"/>
      <c r="CF43" s="608"/>
      <c r="CG43" s="608"/>
      <c r="CH43" s="608"/>
      <c r="CI43" s="608"/>
      <c r="CJ43" s="608"/>
      <c r="CK43" s="608"/>
      <c r="CL43" s="608"/>
      <c r="CM43" s="608"/>
      <c r="CN43" s="608"/>
      <c r="CO43" s="608"/>
      <c r="CP43" s="608"/>
      <c r="CQ43" s="609"/>
      <c r="CR43" s="610">
        <v>49811</v>
      </c>
      <c r="CS43" s="643"/>
      <c r="CT43" s="643"/>
      <c r="CU43" s="643"/>
      <c r="CV43" s="643"/>
      <c r="CW43" s="643"/>
      <c r="CX43" s="643"/>
      <c r="CY43" s="644"/>
      <c r="CZ43" s="615">
        <v>0.5</v>
      </c>
      <c r="DA43" s="640"/>
      <c r="DB43" s="640"/>
      <c r="DC43" s="645"/>
      <c r="DD43" s="619">
        <v>9800</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990868</v>
      </c>
      <c r="CS44" s="611"/>
      <c r="CT44" s="611"/>
      <c r="CU44" s="611"/>
      <c r="CV44" s="611"/>
      <c r="CW44" s="611"/>
      <c r="CX44" s="611"/>
      <c r="CY44" s="612"/>
      <c r="CZ44" s="615">
        <v>10.7</v>
      </c>
      <c r="DA44" s="616"/>
      <c r="DB44" s="616"/>
      <c r="DC44" s="622"/>
      <c r="DD44" s="619">
        <v>277748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386431</v>
      </c>
      <c r="CS45" s="643"/>
      <c r="CT45" s="643"/>
      <c r="CU45" s="643"/>
      <c r="CV45" s="643"/>
      <c r="CW45" s="643"/>
      <c r="CX45" s="643"/>
      <c r="CY45" s="644"/>
      <c r="CZ45" s="615">
        <v>4.2</v>
      </c>
      <c r="DA45" s="640"/>
      <c r="DB45" s="640"/>
      <c r="DC45" s="645"/>
      <c r="DD45" s="619">
        <v>35663</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50"/>
      <c r="CE46" s="651"/>
      <c r="CF46" s="607" t="s">
        <v>348</v>
      </c>
      <c r="CG46" s="608"/>
      <c r="CH46" s="608"/>
      <c r="CI46" s="608"/>
      <c r="CJ46" s="608"/>
      <c r="CK46" s="608"/>
      <c r="CL46" s="608"/>
      <c r="CM46" s="608"/>
      <c r="CN46" s="608"/>
      <c r="CO46" s="608"/>
      <c r="CP46" s="608"/>
      <c r="CQ46" s="609"/>
      <c r="CR46" s="610">
        <v>522007</v>
      </c>
      <c r="CS46" s="611"/>
      <c r="CT46" s="611"/>
      <c r="CU46" s="611"/>
      <c r="CV46" s="611"/>
      <c r="CW46" s="611"/>
      <c r="CX46" s="611"/>
      <c r="CY46" s="612"/>
      <c r="CZ46" s="615">
        <v>5.6</v>
      </c>
      <c r="DA46" s="616"/>
      <c r="DB46" s="616"/>
      <c r="DC46" s="622"/>
      <c r="DD46" s="619">
        <v>207020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50"/>
      <c r="CE47" s="651"/>
      <c r="CF47" s="607" t="s">
        <v>349</v>
      </c>
      <c r="CG47" s="608"/>
      <c r="CH47" s="608"/>
      <c r="CI47" s="608"/>
      <c r="CJ47" s="608"/>
      <c r="CK47" s="608"/>
      <c r="CL47" s="608"/>
      <c r="CM47" s="608"/>
      <c r="CN47" s="608"/>
      <c r="CO47" s="608"/>
      <c r="CP47" s="608"/>
      <c r="CQ47" s="609"/>
      <c r="CR47" s="610">
        <v>1535470</v>
      </c>
      <c r="CS47" s="643"/>
      <c r="CT47" s="643"/>
      <c r="CU47" s="643"/>
      <c r="CV47" s="643"/>
      <c r="CW47" s="643"/>
      <c r="CX47" s="643"/>
      <c r="CY47" s="644"/>
      <c r="CZ47" s="615">
        <v>16.600000000000001</v>
      </c>
      <c r="DA47" s="640"/>
      <c r="DB47" s="640"/>
      <c r="DC47" s="645"/>
      <c r="DD47" s="619">
        <v>219268</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351</v>
      </c>
      <c r="CE49" s="632"/>
      <c r="CF49" s="632"/>
      <c r="CG49" s="632"/>
      <c r="CH49" s="632"/>
      <c r="CI49" s="632"/>
      <c r="CJ49" s="632"/>
      <c r="CK49" s="632"/>
      <c r="CL49" s="632"/>
      <c r="CM49" s="632"/>
      <c r="CN49" s="632"/>
      <c r="CO49" s="632"/>
      <c r="CP49" s="632"/>
      <c r="CQ49" s="633"/>
      <c r="CR49" s="682">
        <v>9245532</v>
      </c>
      <c r="CS49" s="669"/>
      <c r="CT49" s="669"/>
      <c r="CU49" s="669"/>
      <c r="CV49" s="669"/>
      <c r="CW49" s="669"/>
      <c r="CX49" s="669"/>
      <c r="CY49" s="698"/>
      <c r="CZ49" s="690">
        <v>100</v>
      </c>
      <c r="DA49" s="699"/>
      <c r="DB49" s="699"/>
      <c r="DC49" s="700"/>
      <c r="DD49" s="701">
        <v>5394089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OT6GSsG2qUpqZ0eO7cJ4zsmmLUelmxNXJeZKhHwGYes9AnYqghvML6bgbZyP9pPg3enQBcpQjGQHVP0WqVUj/Q==" saltValue="nX4ihiNIqI31agB8E5RJi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S105" sqref="S105"/>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15">
      <c r="A7" s="230">
        <v>1</v>
      </c>
      <c r="B7" s="736" t="s">
        <v>374</v>
      </c>
      <c r="C7" s="737"/>
      <c r="D7" s="737"/>
      <c r="E7" s="737"/>
      <c r="F7" s="737"/>
      <c r="G7" s="737"/>
      <c r="H7" s="737"/>
      <c r="I7" s="737"/>
      <c r="J7" s="737"/>
      <c r="K7" s="737"/>
      <c r="L7" s="737"/>
      <c r="M7" s="737"/>
      <c r="N7" s="737"/>
      <c r="O7" s="737"/>
      <c r="P7" s="738"/>
      <c r="Q7" s="739">
        <v>9969</v>
      </c>
      <c r="R7" s="740"/>
      <c r="S7" s="740"/>
      <c r="T7" s="740"/>
      <c r="U7" s="740"/>
      <c r="V7" s="740">
        <v>9186</v>
      </c>
      <c r="W7" s="740"/>
      <c r="X7" s="740"/>
      <c r="Y7" s="740"/>
      <c r="Z7" s="740"/>
      <c r="AA7" s="740">
        <v>783</v>
      </c>
      <c r="AB7" s="740"/>
      <c r="AC7" s="740"/>
      <c r="AD7" s="740"/>
      <c r="AE7" s="741"/>
      <c r="AF7" s="742">
        <v>555</v>
      </c>
      <c r="AG7" s="743"/>
      <c r="AH7" s="743"/>
      <c r="AI7" s="743"/>
      <c r="AJ7" s="744"/>
      <c r="AK7" s="745">
        <v>852</v>
      </c>
      <c r="AL7" s="746"/>
      <c r="AM7" s="746"/>
      <c r="AN7" s="746"/>
      <c r="AO7" s="746"/>
      <c r="AP7" s="746">
        <v>4750</v>
      </c>
      <c r="AQ7" s="746"/>
      <c r="AR7" s="746"/>
      <c r="AS7" s="746"/>
      <c r="AT7" s="746"/>
      <c r="AU7" s="747" t="s">
        <v>546</v>
      </c>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561</v>
      </c>
      <c r="BT7" s="734"/>
      <c r="BU7" s="734"/>
      <c r="BV7" s="734"/>
      <c r="BW7" s="734"/>
      <c r="BX7" s="734"/>
      <c r="BY7" s="734"/>
      <c r="BZ7" s="734"/>
      <c r="CA7" s="734"/>
      <c r="CB7" s="734"/>
      <c r="CC7" s="734"/>
      <c r="CD7" s="734"/>
      <c r="CE7" s="734"/>
      <c r="CF7" s="734"/>
      <c r="CG7" s="749"/>
      <c r="CH7" s="730">
        <v>-160</v>
      </c>
      <c r="CI7" s="731"/>
      <c r="CJ7" s="731"/>
      <c r="CK7" s="731"/>
      <c r="CL7" s="732"/>
      <c r="CM7" s="730">
        <v>2234</v>
      </c>
      <c r="CN7" s="731"/>
      <c r="CO7" s="731"/>
      <c r="CP7" s="731"/>
      <c r="CQ7" s="732"/>
      <c r="CR7" s="730">
        <v>8</v>
      </c>
      <c r="CS7" s="731"/>
      <c r="CT7" s="731"/>
      <c r="CU7" s="731"/>
      <c r="CV7" s="732"/>
      <c r="CW7" s="730">
        <v>3</v>
      </c>
      <c r="CX7" s="731"/>
      <c r="CY7" s="731"/>
      <c r="CZ7" s="731"/>
      <c r="DA7" s="732"/>
      <c r="DB7" s="730" t="s">
        <v>545</v>
      </c>
      <c r="DC7" s="731"/>
      <c r="DD7" s="731"/>
      <c r="DE7" s="731"/>
      <c r="DF7" s="732"/>
      <c r="DG7" s="730" t="s">
        <v>545</v>
      </c>
      <c r="DH7" s="731"/>
      <c r="DI7" s="731"/>
      <c r="DJ7" s="731"/>
      <c r="DK7" s="732"/>
      <c r="DL7" s="730" t="s">
        <v>545</v>
      </c>
      <c r="DM7" s="731"/>
      <c r="DN7" s="731"/>
      <c r="DO7" s="731"/>
      <c r="DP7" s="732"/>
      <c r="DQ7" s="730" t="s">
        <v>545</v>
      </c>
      <c r="DR7" s="731"/>
      <c r="DS7" s="731"/>
      <c r="DT7" s="731"/>
      <c r="DU7" s="732"/>
      <c r="DV7" s="733" t="s">
        <v>563</v>
      </c>
      <c r="DW7" s="734"/>
      <c r="DX7" s="734"/>
      <c r="DY7" s="734"/>
      <c r="DZ7" s="735"/>
      <c r="EA7" s="228"/>
    </row>
    <row r="8" spans="1:131" s="229" customFormat="1" ht="26.25" customHeight="1" x14ac:dyDescent="0.15">
      <c r="A8" s="232">
        <v>2</v>
      </c>
      <c r="B8" s="767" t="s">
        <v>375</v>
      </c>
      <c r="C8" s="768"/>
      <c r="D8" s="768"/>
      <c r="E8" s="768"/>
      <c r="F8" s="768"/>
      <c r="G8" s="768"/>
      <c r="H8" s="768"/>
      <c r="I8" s="768"/>
      <c r="J8" s="768"/>
      <c r="K8" s="768"/>
      <c r="L8" s="768"/>
      <c r="M8" s="768"/>
      <c r="N8" s="768"/>
      <c r="O8" s="768"/>
      <c r="P8" s="769"/>
      <c r="Q8" s="770">
        <v>51</v>
      </c>
      <c r="R8" s="771"/>
      <c r="S8" s="771"/>
      <c r="T8" s="771"/>
      <c r="U8" s="771"/>
      <c r="V8" s="771">
        <v>59</v>
      </c>
      <c r="W8" s="771"/>
      <c r="X8" s="771"/>
      <c r="Y8" s="771"/>
      <c r="Z8" s="771"/>
      <c r="AA8" s="771">
        <v>-8</v>
      </c>
      <c r="AB8" s="771"/>
      <c r="AC8" s="771"/>
      <c r="AD8" s="771"/>
      <c r="AE8" s="772"/>
      <c r="AF8" s="773">
        <v>-8</v>
      </c>
      <c r="AG8" s="774"/>
      <c r="AH8" s="774"/>
      <c r="AI8" s="774"/>
      <c r="AJ8" s="775"/>
      <c r="AK8" s="756">
        <v>10</v>
      </c>
      <c r="AL8" s="757"/>
      <c r="AM8" s="757"/>
      <c r="AN8" s="757"/>
      <c r="AO8" s="757"/>
      <c r="AP8" s="757" t="s">
        <v>545</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562</v>
      </c>
      <c r="BT8" s="761"/>
      <c r="BU8" s="761"/>
      <c r="BV8" s="761"/>
      <c r="BW8" s="761"/>
      <c r="BX8" s="761"/>
      <c r="BY8" s="761"/>
      <c r="BZ8" s="761"/>
      <c r="CA8" s="761"/>
      <c r="CB8" s="761"/>
      <c r="CC8" s="761"/>
      <c r="CD8" s="761"/>
      <c r="CE8" s="761"/>
      <c r="CF8" s="761"/>
      <c r="CG8" s="762"/>
      <c r="CH8" s="763">
        <v>4</v>
      </c>
      <c r="CI8" s="764"/>
      <c r="CJ8" s="764"/>
      <c r="CK8" s="764"/>
      <c r="CL8" s="765"/>
      <c r="CM8" s="763">
        <v>51</v>
      </c>
      <c r="CN8" s="764"/>
      <c r="CO8" s="764"/>
      <c r="CP8" s="764"/>
      <c r="CQ8" s="765"/>
      <c r="CR8" s="763">
        <v>20</v>
      </c>
      <c r="CS8" s="764"/>
      <c r="CT8" s="764"/>
      <c r="CU8" s="764"/>
      <c r="CV8" s="765"/>
      <c r="CW8" s="763">
        <v>1</v>
      </c>
      <c r="CX8" s="764"/>
      <c r="CY8" s="764"/>
      <c r="CZ8" s="764"/>
      <c r="DA8" s="765"/>
      <c r="DB8" s="763" t="s">
        <v>545</v>
      </c>
      <c r="DC8" s="764"/>
      <c r="DD8" s="764"/>
      <c r="DE8" s="764"/>
      <c r="DF8" s="765"/>
      <c r="DG8" s="763" t="s">
        <v>545</v>
      </c>
      <c r="DH8" s="764"/>
      <c r="DI8" s="764"/>
      <c r="DJ8" s="764"/>
      <c r="DK8" s="765"/>
      <c r="DL8" s="763" t="s">
        <v>545</v>
      </c>
      <c r="DM8" s="764"/>
      <c r="DN8" s="764"/>
      <c r="DO8" s="764"/>
      <c r="DP8" s="765"/>
      <c r="DQ8" s="763" t="s">
        <v>545</v>
      </c>
      <c r="DR8" s="764"/>
      <c r="DS8" s="764"/>
      <c r="DT8" s="764"/>
      <c r="DU8" s="765"/>
      <c r="DV8" s="760"/>
      <c r="DW8" s="761"/>
      <c r="DX8" s="761"/>
      <c r="DY8" s="761"/>
      <c r="DZ8" s="766"/>
      <c r="EA8" s="228"/>
    </row>
    <row r="9" spans="1:131" s="229" customFormat="1" ht="26.25" customHeight="1" x14ac:dyDescent="0.15">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15">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15">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15">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15">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15">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15">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15">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15">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15">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15">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15">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15">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
      <c r="A23" s="234" t="s">
        <v>377</v>
      </c>
      <c r="B23" s="776" t="s">
        <v>378</v>
      </c>
      <c r="C23" s="777"/>
      <c r="D23" s="777"/>
      <c r="E23" s="777"/>
      <c r="F23" s="777"/>
      <c r="G23" s="777"/>
      <c r="H23" s="777"/>
      <c r="I23" s="777"/>
      <c r="J23" s="777"/>
      <c r="K23" s="777"/>
      <c r="L23" s="777"/>
      <c r="M23" s="777"/>
      <c r="N23" s="777"/>
      <c r="O23" s="777"/>
      <c r="P23" s="778"/>
      <c r="Q23" s="779">
        <v>10020</v>
      </c>
      <c r="R23" s="780"/>
      <c r="S23" s="780"/>
      <c r="T23" s="780"/>
      <c r="U23" s="780"/>
      <c r="V23" s="780">
        <v>9245</v>
      </c>
      <c r="W23" s="780"/>
      <c r="X23" s="780"/>
      <c r="Y23" s="780"/>
      <c r="Z23" s="780"/>
      <c r="AA23" s="780">
        <v>775</v>
      </c>
      <c r="AB23" s="780"/>
      <c r="AC23" s="780"/>
      <c r="AD23" s="780"/>
      <c r="AE23" s="781"/>
      <c r="AF23" s="782">
        <v>547</v>
      </c>
      <c r="AG23" s="780"/>
      <c r="AH23" s="780"/>
      <c r="AI23" s="780"/>
      <c r="AJ23" s="783"/>
      <c r="AK23" s="784"/>
      <c r="AL23" s="785"/>
      <c r="AM23" s="785"/>
      <c r="AN23" s="785"/>
      <c r="AO23" s="785"/>
      <c r="AP23" s="780">
        <v>4750</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6">
        <v>1</v>
      </c>
      <c r="B28" s="736" t="s">
        <v>389</v>
      </c>
      <c r="C28" s="737"/>
      <c r="D28" s="737"/>
      <c r="E28" s="737"/>
      <c r="F28" s="737"/>
      <c r="G28" s="737"/>
      <c r="H28" s="737"/>
      <c r="I28" s="737"/>
      <c r="J28" s="737"/>
      <c r="K28" s="737"/>
      <c r="L28" s="737"/>
      <c r="M28" s="737"/>
      <c r="N28" s="737"/>
      <c r="O28" s="737"/>
      <c r="P28" s="738"/>
      <c r="Q28" s="809">
        <v>1479</v>
      </c>
      <c r="R28" s="810"/>
      <c r="S28" s="810"/>
      <c r="T28" s="810"/>
      <c r="U28" s="810"/>
      <c r="V28" s="810">
        <v>1447</v>
      </c>
      <c r="W28" s="810"/>
      <c r="X28" s="810"/>
      <c r="Y28" s="810"/>
      <c r="Z28" s="810"/>
      <c r="AA28" s="810">
        <v>32</v>
      </c>
      <c r="AB28" s="810"/>
      <c r="AC28" s="810"/>
      <c r="AD28" s="810"/>
      <c r="AE28" s="811"/>
      <c r="AF28" s="812">
        <v>32</v>
      </c>
      <c r="AG28" s="810"/>
      <c r="AH28" s="810"/>
      <c r="AI28" s="810"/>
      <c r="AJ28" s="813"/>
      <c r="AK28" s="814">
        <v>148</v>
      </c>
      <c r="AL28" s="815"/>
      <c r="AM28" s="815"/>
      <c r="AN28" s="815"/>
      <c r="AO28" s="815"/>
      <c r="AP28" s="815" t="s">
        <v>545</v>
      </c>
      <c r="AQ28" s="815"/>
      <c r="AR28" s="815"/>
      <c r="AS28" s="815"/>
      <c r="AT28" s="815"/>
      <c r="AU28" s="815" t="s">
        <v>545</v>
      </c>
      <c r="AV28" s="815"/>
      <c r="AW28" s="815"/>
      <c r="AX28" s="815"/>
      <c r="AY28" s="815"/>
      <c r="AZ28" s="816" t="s">
        <v>545</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6">
        <v>2</v>
      </c>
      <c r="B29" s="767" t="s">
        <v>390</v>
      </c>
      <c r="C29" s="768"/>
      <c r="D29" s="768"/>
      <c r="E29" s="768"/>
      <c r="F29" s="768"/>
      <c r="G29" s="768"/>
      <c r="H29" s="768"/>
      <c r="I29" s="768"/>
      <c r="J29" s="768"/>
      <c r="K29" s="768"/>
      <c r="L29" s="768"/>
      <c r="M29" s="768"/>
      <c r="N29" s="768"/>
      <c r="O29" s="768"/>
      <c r="P29" s="769"/>
      <c r="Q29" s="770">
        <v>1548</v>
      </c>
      <c r="R29" s="771"/>
      <c r="S29" s="771"/>
      <c r="T29" s="771"/>
      <c r="U29" s="771"/>
      <c r="V29" s="771">
        <v>1472</v>
      </c>
      <c r="W29" s="771"/>
      <c r="X29" s="771"/>
      <c r="Y29" s="771"/>
      <c r="Z29" s="771"/>
      <c r="AA29" s="771">
        <v>76</v>
      </c>
      <c r="AB29" s="771"/>
      <c r="AC29" s="771"/>
      <c r="AD29" s="771"/>
      <c r="AE29" s="772"/>
      <c r="AF29" s="773">
        <v>76</v>
      </c>
      <c r="AG29" s="774"/>
      <c r="AH29" s="774"/>
      <c r="AI29" s="774"/>
      <c r="AJ29" s="775"/>
      <c r="AK29" s="821">
        <v>221</v>
      </c>
      <c r="AL29" s="817"/>
      <c r="AM29" s="817"/>
      <c r="AN29" s="817"/>
      <c r="AO29" s="817"/>
      <c r="AP29" s="817" t="s">
        <v>545</v>
      </c>
      <c r="AQ29" s="817"/>
      <c r="AR29" s="817"/>
      <c r="AS29" s="817"/>
      <c r="AT29" s="817"/>
      <c r="AU29" s="817" t="s">
        <v>545</v>
      </c>
      <c r="AV29" s="817"/>
      <c r="AW29" s="817"/>
      <c r="AX29" s="817"/>
      <c r="AY29" s="817"/>
      <c r="AZ29" s="818" t="s">
        <v>545</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6">
        <v>3</v>
      </c>
      <c r="B30" s="767" t="s">
        <v>391</v>
      </c>
      <c r="C30" s="768"/>
      <c r="D30" s="768"/>
      <c r="E30" s="768"/>
      <c r="F30" s="768"/>
      <c r="G30" s="768"/>
      <c r="H30" s="768"/>
      <c r="I30" s="768"/>
      <c r="J30" s="768"/>
      <c r="K30" s="768"/>
      <c r="L30" s="768"/>
      <c r="M30" s="768"/>
      <c r="N30" s="768"/>
      <c r="O30" s="768"/>
      <c r="P30" s="769"/>
      <c r="Q30" s="770">
        <v>170</v>
      </c>
      <c r="R30" s="771"/>
      <c r="S30" s="771"/>
      <c r="T30" s="771"/>
      <c r="U30" s="771"/>
      <c r="V30" s="771">
        <v>170</v>
      </c>
      <c r="W30" s="771"/>
      <c r="X30" s="771"/>
      <c r="Y30" s="771"/>
      <c r="Z30" s="771"/>
      <c r="AA30" s="771">
        <v>0</v>
      </c>
      <c r="AB30" s="771"/>
      <c r="AC30" s="771"/>
      <c r="AD30" s="771"/>
      <c r="AE30" s="772"/>
      <c r="AF30" s="773">
        <v>0</v>
      </c>
      <c r="AG30" s="774"/>
      <c r="AH30" s="774"/>
      <c r="AI30" s="774"/>
      <c r="AJ30" s="775"/>
      <c r="AK30" s="821">
        <v>51</v>
      </c>
      <c r="AL30" s="817"/>
      <c r="AM30" s="817"/>
      <c r="AN30" s="817"/>
      <c r="AO30" s="817"/>
      <c r="AP30" s="817" t="s">
        <v>545</v>
      </c>
      <c r="AQ30" s="817"/>
      <c r="AR30" s="817"/>
      <c r="AS30" s="817"/>
      <c r="AT30" s="817"/>
      <c r="AU30" s="817" t="s">
        <v>545</v>
      </c>
      <c r="AV30" s="817"/>
      <c r="AW30" s="817"/>
      <c r="AX30" s="817"/>
      <c r="AY30" s="817"/>
      <c r="AZ30" s="818" t="s">
        <v>545</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6">
        <v>4</v>
      </c>
      <c r="B31" s="767" t="s">
        <v>547</v>
      </c>
      <c r="C31" s="768"/>
      <c r="D31" s="768"/>
      <c r="E31" s="768"/>
      <c r="F31" s="768"/>
      <c r="G31" s="768"/>
      <c r="H31" s="768"/>
      <c r="I31" s="768"/>
      <c r="J31" s="768"/>
      <c r="K31" s="768"/>
      <c r="L31" s="768"/>
      <c r="M31" s="768"/>
      <c r="N31" s="768"/>
      <c r="O31" s="768"/>
      <c r="P31" s="769"/>
      <c r="Q31" s="770">
        <v>320</v>
      </c>
      <c r="R31" s="771"/>
      <c r="S31" s="771"/>
      <c r="T31" s="771"/>
      <c r="U31" s="771"/>
      <c r="V31" s="771">
        <v>169</v>
      </c>
      <c r="W31" s="771"/>
      <c r="X31" s="771"/>
      <c r="Y31" s="771"/>
      <c r="Z31" s="771"/>
      <c r="AA31" s="771">
        <v>134</v>
      </c>
      <c r="AB31" s="771"/>
      <c r="AC31" s="771"/>
      <c r="AD31" s="771"/>
      <c r="AE31" s="772"/>
      <c r="AF31" s="773">
        <v>134</v>
      </c>
      <c r="AG31" s="774"/>
      <c r="AH31" s="774"/>
      <c r="AI31" s="774"/>
      <c r="AJ31" s="775"/>
      <c r="AK31" s="821">
        <v>26</v>
      </c>
      <c r="AL31" s="817"/>
      <c r="AM31" s="817"/>
      <c r="AN31" s="817"/>
      <c r="AO31" s="817"/>
      <c r="AP31" s="817">
        <v>455</v>
      </c>
      <c r="AQ31" s="817"/>
      <c r="AR31" s="817"/>
      <c r="AS31" s="817"/>
      <c r="AT31" s="817"/>
      <c r="AU31" s="817">
        <v>228</v>
      </c>
      <c r="AV31" s="817"/>
      <c r="AW31" s="817"/>
      <c r="AX31" s="817"/>
      <c r="AY31" s="817"/>
      <c r="AZ31" s="818" t="s">
        <v>545</v>
      </c>
      <c r="BA31" s="818"/>
      <c r="BB31" s="818"/>
      <c r="BC31" s="818"/>
      <c r="BD31" s="818"/>
      <c r="BE31" s="819" t="s">
        <v>548</v>
      </c>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6">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6">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4" t="s">
        <v>377</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242</v>
      </c>
      <c r="AG63" s="831"/>
      <c r="AH63" s="831"/>
      <c r="AI63" s="831"/>
      <c r="AJ63" s="832"/>
      <c r="AK63" s="833"/>
      <c r="AL63" s="828"/>
      <c r="AM63" s="828"/>
      <c r="AN63" s="828"/>
      <c r="AO63" s="828"/>
      <c r="AP63" s="831">
        <v>455</v>
      </c>
      <c r="AQ63" s="831"/>
      <c r="AR63" s="831"/>
      <c r="AS63" s="831"/>
      <c r="AT63" s="831"/>
      <c r="AU63" s="831">
        <v>228</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396</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397</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0">
        <v>1</v>
      </c>
      <c r="B68" s="856" t="s">
        <v>549</v>
      </c>
      <c r="C68" s="857"/>
      <c r="D68" s="857"/>
      <c r="E68" s="857"/>
      <c r="F68" s="857"/>
      <c r="G68" s="857"/>
      <c r="H68" s="857"/>
      <c r="I68" s="857"/>
      <c r="J68" s="857"/>
      <c r="K68" s="857"/>
      <c r="L68" s="857"/>
      <c r="M68" s="857"/>
      <c r="N68" s="857"/>
      <c r="O68" s="857"/>
      <c r="P68" s="858"/>
      <c r="Q68" s="859">
        <v>2136</v>
      </c>
      <c r="R68" s="853"/>
      <c r="S68" s="853"/>
      <c r="T68" s="853"/>
      <c r="U68" s="853"/>
      <c r="V68" s="853">
        <v>1695</v>
      </c>
      <c r="W68" s="853"/>
      <c r="X68" s="853"/>
      <c r="Y68" s="853"/>
      <c r="Z68" s="853"/>
      <c r="AA68" s="853">
        <v>441</v>
      </c>
      <c r="AB68" s="853"/>
      <c r="AC68" s="853"/>
      <c r="AD68" s="853"/>
      <c r="AE68" s="853"/>
      <c r="AF68" s="853">
        <v>441</v>
      </c>
      <c r="AG68" s="853"/>
      <c r="AH68" s="853"/>
      <c r="AI68" s="853"/>
      <c r="AJ68" s="853"/>
      <c r="AK68" s="853" t="s">
        <v>545</v>
      </c>
      <c r="AL68" s="853"/>
      <c r="AM68" s="853"/>
      <c r="AN68" s="853"/>
      <c r="AO68" s="853"/>
      <c r="AP68" s="853" t="s">
        <v>545</v>
      </c>
      <c r="AQ68" s="853"/>
      <c r="AR68" s="853"/>
      <c r="AS68" s="853"/>
      <c r="AT68" s="853"/>
      <c r="AU68" s="853" t="s">
        <v>545</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2">
        <v>2</v>
      </c>
      <c r="B69" s="860" t="s">
        <v>550</v>
      </c>
      <c r="C69" s="861"/>
      <c r="D69" s="861"/>
      <c r="E69" s="861"/>
      <c r="F69" s="861"/>
      <c r="G69" s="861"/>
      <c r="H69" s="861"/>
      <c r="I69" s="861"/>
      <c r="J69" s="861"/>
      <c r="K69" s="861"/>
      <c r="L69" s="861"/>
      <c r="M69" s="861"/>
      <c r="N69" s="861"/>
      <c r="O69" s="861"/>
      <c r="P69" s="862"/>
      <c r="Q69" s="863">
        <v>349</v>
      </c>
      <c r="R69" s="817"/>
      <c r="S69" s="817"/>
      <c r="T69" s="817"/>
      <c r="U69" s="817"/>
      <c r="V69" s="817">
        <v>348</v>
      </c>
      <c r="W69" s="817"/>
      <c r="X69" s="817"/>
      <c r="Y69" s="817"/>
      <c r="Z69" s="817"/>
      <c r="AA69" s="817">
        <v>0</v>
      </c>
      <c r="AB69" s="817"/>
      <c r="AC69" s="817"/>
      <c r="AD69" s="817"/>
      <c r="AE69" s="817"/>
      <c r="AF69" s="817">
        <v>0</v>
      </c>
      <c r="AG69" s="817"/>
      <c r="AH69" s="817"/>
      <c r="AI69" s="817"/>
      <c r="AJ69" s="817"/>
      <c r="AK69" s="817">
        <v>2</v>
      </c>
      <c r="AL69" s="817"/>
      <c r="AM69" s="817"/>
      <c r="AN69" s="817"/>
      <c r="AO69" s="817"/>
      <c r="AP69" s="817" t="s">
        <v>545</v>
      </c>
      <c r="AQ69" s="817"/>
      <c r="AR69" s="817"/>
      <c r="AS69" s="817"/>
      <c r="AT69" s="817"/>
      <c r="AU69" s="817" t="s">
        <v>545</v>
      </c>
      <c r="AV69" s="817"/>
      <c r="AW69" s="817"/>
      <c r="AX69" s="817"/>
      <c r="AY69" s="817"/>
      <c r="AZ69" s="819" t="s">
        <v>557</v>
      </c>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2">
        <v>3</v>
      </c>
      <c r="B70" s="860" t="s">
        <v>551</v>
      </c>
      <c r="C70" s="861"/>
      <c r="D70" s="861"/>
      <c r="E70" s="861"/>
      <c r="F70" s="861"/>
      <c r="G70" s="861"/>
      <c r="H70" s="861"/>
      <c r="I70" s="861"/>
      <c r="J70" s="861"/>
      <c r="K70" s="861"/>
      <c r="L70" s="861"/>
      <c r="M70" s="861"/>
      <c r="N70" s="861"/>
      <c r="O70" s="861"/>
      <c r="P70" s="862"/>
      <c r="Q70" s="863">
        <v>27</v>
      </c>
      <c r="R70" s="817"/>
      <c r="S70" s="817"/>
      <c r="T70" s="817"/>
      <c r="U70" s="817"/>
      <c r="V70" s="817">
        <v>26</v>
      </c>
      <c r="W70" s="817"/>
      <c r="X70" s="817"/>
      <c r="Y70" s="817"/>
      <c r="Z70" s="817"/>
      <c r="AA70" s="817">
        <v>2</v>
      </c>
      <c r="AB70" s="817"/>
      <c r="AC70" s="817"/>
      <c r="AD70" s="817"/>
      <c r="AE70" s="817"/>
      <c r="AF70" s="817">
        <v>2</v>
      </c>
      <c r="AG70" s="817"/>
      <c r="AH70" s="817"/>
      <c r="AI70" s="817"/>
      <c r="AJ70" s="817"/>
      <c r="AK70" s="817" t="s">
        <v>545</v>
      </c>
      <c r="AL70" s="817"/>
      <c r="AM70" s="817"/>
      <c r="AN70" s="817"/>
      <c r="AO70" s="817"/>
      <c r="AP70" s="817" t="s">
        <v>545</v>
      </c>
      <c r="AQ70" s="817"/>
      <c r="AR70" s="817"/>
      <c r="AS70" s="817"/>
      <c r="AT70" s="817"/>
      <c r="AU70" s="817" t="s">
        <v>545</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2">
        <v>4</v>
      </c>
      <c r="B71" s="860" t="s">
        <v>552</v>
      </c>
      <c r="C71" s="861"/>
      <c r="D71" s="861"/>
      <c r="E71" s="861"/>
      <c r="F71" s="861"/>
      <c r="G71" s="861"/>
      <c r="H71" s="861"/>
      <c r="I71" s="861"/>
      <c r="J71" s="861"/>
      <c r="K71" s="861"/>
      <c r="L71" s="861"/>
      <c r="M71" s="861"/>
      <c r="N71" s="861"/>
      <c r="O71" s="861"/>
      <c r="P71" s="862"/>
      <c r="Q71" s="863">
        <v>63</v>
      </c>
      <c r="R71" s="817"/>
      <c r="S71" s="817"/>
      <c r="T71" s="817"/>
      <c r="U71" s="817"/>
      <c r="V71" s="817">
        <v>51</v>
      </c>
      <c r="W71" s="817"/>
      <c r="X71" s="817"/>
      <c r="Y71" s="817"/>
      <c r="Z71" s="817"/>
      <c r="AA71" s="817">
        <v>13</v>
      </c>
      <c r="AB71" s="817"/>
      <c r="AC71" s="817"/>
      <c r="AD71" s="817"/>
      <c r="AE71" s="817"/>
      <c r="AF71" s="817">
        <v>13</v>
      </c>
      <c r="AG71" s="817"/>
      <c r="AH71" s="817"/>
      <c r="AI71" s="817"/>
      <c r="AJ71" s="817"/>
      <c r="AK71" s="817" t="s">
        <v>545</v>
      </c>
      <c r="AL71" s="817"/>
      <c r="AM71" s="817"/>
      <c r="AN71" s="817"/>
      <c r="AO71" s="817"/>
      <c r="AP71" s="817" t="s">
        <v>545</v>
      </c>
      <c r="AQ71" s="817"/>
      <c r="AR71" s="817"/>
      <c r="AS71" s="817"/>
      <c r="AT71" s="817"/>
      <c r="AU71" s="817" t="s">
        <v>545</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2">
        <v>5</v>
      </c>
      <c r="B72" s="860" t="s">
        <v>553</v>
      </c>
      <c r="C72" s="861"/>
      <c r="D72" s="861"/>
      <c r="E72" s="861"/>
      <c r="F72" s="861"/>
      <c r="G72" s="861"/>
      <c r="H72" s="861"/>
      <c r="I72" s="861"/>
      <c r="J72" s="861"/>
      <c r="K72" s="861"/>
      <c r="L72" s="861"/>
      <c r="M72" s="861"/>
      <c r="N72" s="861"/>
      <c r="O72" s="861"/>
      <c r="P72" s="862"/>
      <c r="Q72" s="863">
        <v>332</v>
      </c>
      <c r="R72" s="817"/>
      <c r="S72" s="817"/>
      <c r="T72" s="817"/>
      <c r="U72" s="817"/>
      <c r="V72" s="817">
        <v>216</v>
      </c>
      <c r="W72" s="817"/>
      <c r="X72" s="817"/>
      <c r="Y72" s="817"/>
      <c r="Z72" s="817"/>
      <c r="AA72" s="817">
        <v>117</v>
      </c>
      <c r="AB72" s="817"/>
      <c r="AC72" s="817"/>
      <c r="AD72" s="817"/>
      <c r="AE72" s="817"/>
      <c r="AF72" s="817">
        <v>117</v>
      </c>
      <c r="AG72" s="817"/>
      <c r="AH72" s="817"/>
      <c r="AI72" s="817"/>
      <c r="AJ72" s="817"/>
      <c r="AK72" s="817">
        <v>133</v>
      </c>
      <c r="AL72" s="817"/>
      <c r="AM72" s="817"/>
      <c r="AN72" s="817"/>
      <c r="AO72" s="817"/>
      <c r="AP72" s="817" t="s">
        <v>545</v>
      </c>
      <c r="AQ72" s="817"/>
      <c r="AR72" s="817"/>
      <c r="AS72" s="817"/>
      <c r="AT72" s="817"/>
      <c r="AU72" s="817" t="s">
        <v>545</v>
      </c>
      <c r="AV72" s="817"/>
      <c r="AW72" s="817"/>
      <c r="AX72" s="817"/>
      <c r="AY72" s="817"/>
      <c r="AZ72" s="819" t="s">
        <v>558</v>
      </c>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2">
        <v>6</v>
      </c>
      <c r="B73" s="860" t="s">
        <v>554</v>
      </c>
      <c r="C73" s="861"/>
      <c r="D73" s="861"/>
      <c r="E73" s="861"/>
      <c r="F73" s="861"/>
      <c r="G73" s="861"/>
      <c r="H73" s="861"/>
      <c r="I73" s="861"/>
      <c r="J73" s="861"/>
      <c r="K73" s="861"/>
      <c r="L73" s="861"/>
      <c r="M73" s="861"/>
      <c r="N73" s="861"/>
      <c r="O73" s="861"/>
      <c r="P73" s="862"/>
      <c r="Q73" s="863">
        <v>211512</v>
      </c>
      <c r="R73" s="817"/>
      <c r="S73" s="817"/>
      <c r="T73" s="817"/>
      <c r="U73" s="817"/>
      <c r="V73" s="817">
        <v>207502</v>
      </c>
      <c r="W73" s="817"/>
      <c r="X73" s="817"/>
      <c r="Y73" s="817"/>
      <c r="Z73" s="817"/>
      <c r="AA73" s="817">
        <v>4010</v>
      </c>
      <c r="AB73" s="817"/>
      <c r="AC73" s="817"/>
      <c r="AD73" s="817"/>
      <c r="AE73" s="817"/>
      <c r="AF73" s="817">
        <v>4010</v>
      </c>
      <c r="AG73" s="817"/>
      <c r="AH73" s="817"/>
      <c r="AI73" s="817"/>
      <c r="AJ73" s="817"/>
      <c r="AK73" s="817" t="s">
        <v>545</v>
      </c>
      <c r="AL73" s="817"/>
      <c r="AM73" s="817"/>
      <c r="AN73" s="817"/>
      <c r="AO73" s="817"/>
      <c r="AP73" s="817" t="s">
        <v>545</v>
      </c>
      <c r="AQ73" s="817"/>
      <c r="AR73" s="817"/>
      <c r="AS73" s="817"/>
      <c r="AT73" s="817"/>
      <c r="AU73" s="817" t="s">
        <v>545</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2">
        <v>7</v>
      </c>
      <c r="B74" s="860" t="s">
        <v>555</v>
      </c>
      <c r="C74" s="861"/>
      <c r="D74" s="861"/>
      <c r="E74" s="861"/>
      <c r="F74" s="861"/>
      <c r="G74" s="861"/>
      <c r="H74" s="861"/>
      <c r="I74" s="861"/>
      <c r="J74" s="861"/>
      <c r="K74" s="861"/>
      <c r="L74" s="861"/>
      <c r="M74" s="861"/>
      <c r="N74" s="861"/>
      <c r="O74" s="861"/>
      <c r="P74" s="862"/>
      <c r="Q74" s="863">
        <v>1179</v>
      </c>
      <c r="R74" s="817"/>
      <c r="S74" s="817"/>
      <c r="T74" s="817"/>
      <c r="U74" s="817"/>
      <c r="V74" s="817">
        <v>1178</v>
      </c>
      <c r="W74" s="817"/>
      <c r="X74" s="817"/>
      <c r="Y74" s="817"/>
      <c r="Z74" s="817"/>
      <c r="AA74" s="817">
        <v>1</v>
      </c>
      <c r="AB74" s="817"/>
      <c r="AC74" s="817"/>
      <c r="AD74" s="817"/>
      <c r="AE74" s="817"/>
      <c r="AF74" s="817">
        <v>1</v>
      </c>
      <c r="AG74" s="817"/>
      <c r="AH74" s="817"/>
      <c r="AI74" s="817"/>
      <c r="AJ74" s="817"/>
      <c r="AK74" s="817">
        <v>22</v>
      </c>
      <c r="AL74" s="817"/>
      <c r="AM74" s="817"/>
      <c r="AN74" s="817"/>
      <c r="AO74" s="817"/>
      <c r="AP74" s="817">
        <v>525</v>
      </c>
      <c r="AQ74" s="817"/>
      <c r="AR74" s="817"/>
      <c r="AS74" s="817"/>
      <c r="AT74" s="817"/>
      <c r="AU74" s="817">
        <v>70</v>
      </c>
      <c r="AV74" s="817"/>
      <c r="AW74" s="817"/>
      <c r="AX74" s="817"/>
      <c r="AY74" s="817"/>
      <c r="AZ74" s="819" t="s">
        <v>559</v>
      </c>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2">
        <v>8</v>
      </c>
      <c r="B75" s="860" t="s">
        <v>556</v>
      </c>
      <c r="C75" s="861"/>
      <c r="D75" s="861"/>
      <c r="E75" s="861"/>
      <c r="F75" s="861"/>
      <c r="G75" s="861"/>
      <c r="H75" s="861"/>
      <c r="I75" s="861"/>
      <c r="J75" s="861"/>
      <c r="K75" s="861"/>
      <c r="L75" s="861"/>
      <c r="M75" s="861"/>
      <c r="N75" s="861"/>
      <c r="O75" s="861"/>
      <c r="P75" s="862"/>
      <c r="Q75" s="864">
        <v>674</v>
      </c>
      <c r="R75" s="865"/>
      <c r="S75" s="865"/>
      <c r="T75" s="865"/>
      <c r="U75" s="821"/>
      <c r="V75" s="866">
        <v>643</v>
      </c>
      <c r="W75" s="865"/>
      <c r="X75" s="865"/>
      <c r="Y75" s="865"/>
      <c r="Z75" s="821"/>
      <c r="AA75" s="866">
        <v>31</v>
      </c>
      <c r="AB75" s="865"/>
      <c r="AC75" s="865"/>
      <c r="AD75" s="865"/>
      <c r="AE75" s="821"/>
      <c r="AF75" s="866">
        <v>31</v>
      </c>
      <c r="AG75" s="865"/>
      <c r="AH75" s="865"/>
      <c r="AI75" s="865"/>
      <c r="AJ75" s="821"/>
      <c r="AK75" s="866">
        <v>9</v>
      </c>
      <c r="AL75" s="865"/>
      <c r="AM75" s="865"/>
      <c r="AN75" s="865"/>
      <c r="AO75" s="821"/>
      <c r="AP75" s="866" t="s">
        <v>545</v>
      </c>
      <c r="AQ75" s="865"/>
      <c r="AR75" s="865"/>
      <c r="AS75" s="865"/>
      <c r="AT75" s="821"/>
      <c r="AU75" s="866">
        <v>0</v>
      </c>
      <c r="AV75" s="865"/>
      <c r="AW75" s="865"/>
      <c r="AX75" s="865"/>
      <c r="AY75" s="821"/>
      <c r="AZ75" s="819" t="s">
        <v>560</v>
      </c>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4" t="s">
        <v>377</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4615</v>
      </c>
      <c r="AG88" s="831"/>
      <c r="AH88" s="831"/>
      <c r="AI88" s="831"/>
      <c r="AJ88" s="831"/>
      <c r="AK88" s="828"/>
      <c r="AL88" s="828"/>
      <c r="AM88" s="828"/>
      <c r="AN88" s="828"/>
      <c r="AO88" s="828"/>
      <c r="AP88" s="831">
        <v>525</v>
      </c>
      <c r="AQ88" s="831"/>
      <c r="AR88" s="831"/>
      <c r="AS88" s="831"/>
      <c r="AT88" s="831"/>
      <c r="AU88" s="831">
        <v>70</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776" t="s">
        <v>399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28</v>
      </c>
      <c r="CS102" s="839"/>
      <c r="CT102" s="839"/>
      <c r="CU102" s="839"/>
      <c r="CV102" s="878"/>
      <c r="CW102" s="877">
        <v>4</v>
      </c>
      <c r="CX102" s="839"/>
      <c r="CY102" s="839"/>
      <c r="CZ102" s="839"/>
      <c r="DA102" s="878"/>
      <c r="DB102" s="877" t="s">
        <v>545</v>
      </c>
      <c r="DC102" s="839"/>
      <c r="DD102" s="839"/>
      <c r="DE102" s="839"/>
      <c r="DF102" s="878"/>
      <c r="DG102" s="877" t="s">
        <v>545</v>
      </c>
      <c r="DH102" s="839"/>
      <c r="DI102" s="839"/>
      <c r="DJ102" s="839"/>
      <c r="DK102" s="878"/>
      <c r="DL102" s="877" t="s">
        <v>545</v>
      </c>
      <c r="DM102" s="839"/>
      <c r="DN102" s="839"/>
      <c r="DO102" s="839"/>
      <c r="DP102" s="878"/>
      <c r="DQ102" s="877" t="s">
        <v>545</v>
      </c>
      <c r="DR102" s="839"/>
      <c r="DS102" s="839"/>
      <c r="DT102" s="839"/>
      <c r="DU102" s="878"/>
      <c r="DV102" s="776"/>
      <c r="DW102" s="777"/>
      <c r="DX102" s="777"/>
      <c r="DY102" s="777"/>
      <c r="DZ102" s="901"/>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404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406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407</v>
      </c>
      <c r="AB109" s="880"/>
      <c r="AC109" s="880"/>
      <c r="AD109" s="880"/>
      <c r="AE109" s="881"/>
      <c r="AF109" s="879" t="s">
        <v>408</v>
      </c>
      <c r="AG109" s="880"/>
      <c r="AH109" s="880"/>
      <c r="AI109" s="880"/>
      <c r="AJ109" s="881"/>
      <c r="AK109" s="879" t="s">
        <v>294</v>
      </c>
      <c r="AL109" s="880"/>
      <c r="AM109" s="880"/>
      <c r="AN109" s="880"/>
      <c r="AO109" s="881"/>
      <c r="AP109" s="879" t="s">
        <v>409</v>
      </c>
      <c r="AQ109" s="880"/>
      <c r="AR109" s="880"/>
      <c r="AS109" s="880"/>
      <c r="AT109" s="882"/>
      <c r="AU109" s="899" t="s">
        <v>406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407</v>
      </c>
      <c r="BR109" s="880"/>
      <c r="BS109" s="880"/>
      <c r="BT109" s="880"/>
      <c r="BU109" s="881"/>
      <c r="BV109" s="879" t="s">
        <v>408</v>
      </c>
      <c r="BW109" s="880"/>
      <c r="BX109" s="880"/>
      <c r="BY109" s="880"/>
      <c r="BZ109" s="881"/>
      <c r="CA109" s="879" t="s">
        <v>294</v>
      </c>
      <c r="CB109" s="880"/>
      <c r="CC109" s="880"/>
      <c r="CD109" s="880"/>
      <c r="CE109" s="881"/>
      <c r="CF109" s="900" t="s">
        <v>409</v>
      </c>
      <c r="CG109" s="900"/>
      <c r="CH109" s="900"/>
      <c r="CI109" s="900"/>
      <c r="CJ109" s="900"/>
      <c r="CK109" s="879" t="s">
        <v>410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407</v>
      </c>
      <c r="DH109" s="880"/>
      <c r="DI109" s="880"/>
      <c r="DJ109" s="880"/>
      <c r="DK109" s="881"/>
      <c r="DL109" s="879" t="s">
        <v>408</v>
      </c>
      <c r="DM109" s="880"/>
      <c r="DN109" s="880"/>
      <c r="DO109" s="880"/>
      <c r="DP109" s="881"/>
      <c r="DQ109" s="879" t="s">
        <v>294</v>
      </c>
      <c r="DR109" s="880"/>
      <c r="DS109" s="880"/>
      <c r="DT109" s="880"/>
      <c r="DU109" s="881"/>
      <c r="DV109" s="879" t="s">
        <v>409</v>
      </c>
      <c r="DW109" s="880"/>
      <c r="DX109" s="880"/>
      <c r="DY109" s="880"/>
      <c r="DZ109" s="882"/>
    </row>
    <row r="110" spans="1:131" s="224" customFormat="1" ht="26.25" customHeight="1" x14ac:dyDescent="0.15">
      <c r="A110" s="883" t="s">
        <v>411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684298</v>
      </c>
      <c r="AB110" s="887"/>
      <c r="AC110" s="887"/>
      <c r="AD110" s="887"/>
      <c r="AE110" s="888"/>
      <c r="AF110" s="889">
        <v>689714</v>
      </c>
      <c r="AG110" s="887"/>
      <c r="AH110" s="887"/>
      <c r="AI110" s="887"/>
      <c r="AJ110" s="888"/>
      <c r="AK110" s="889">
        <v>683771</v>
      </c>
      <c r="AL110" s="887"/>
      <c r="AM110" s="887"/>
      <c r="AN110" s="887"/>
      <c r="AO110" s="888"/>
      <c r="AP110" s="890">
        <v>18</v>
      </c>
      <c r="AQ110" s="891"/>
      <c r="AR110" s="891"/>
      <c r="AS110" s="891"/>
      <c r="AT110" s="892"/>
      <c r="AU110" s="893" t="s">
        <v>69</v>
      </c>
      <c r="AV110" s="894"/>
      <c r="AW110" s="894"/>
      <c r="AX110" s="894"/>
      <c r="AY110" s="894"/>
      <c r="AZ110" s="916" t="s">
        <v>412</v>
      </c>
      <c r="BA110" s="884"/>
      <c r="BB110" s="884"/>
      <c r="BC110" s="884"/>
      <c r="BD110" s="884"/>
      <c r="BE110" s="884"/>
      <c r="BF110" s="884"/>
      <c r="BG110" s="884"/>
      <c r="BH110" s="884"/>
      <c r="BI110" s="884"/>
      <c r="BJ110" s="884"/>
      <c r="BK110" s="884"/>
      <c r="BL110" s="884"/>
      <c r="BM110" s="884"/>
      <c r="BN110" s="884"/>
      <c r="BO110" s="884"/>
      <c r="BP110" s="885"/>
      <c r="BQ110" s="917">
        <v>5430678</v>
      </c>
      <c r="BR110" s="918"/>
      <c r="BS110" s="918"/>
      <c r="BT110" s="918"/>
      <c r="BU110" s="918"/>
      <c r="BV110" s="918">
        <v>5060234</v>
      </c>
      <c r="BW110" s="918"/>
      <c r="BX110" s="918"/>
      <c r="BY110" s="918"/>
      <c r="BZ110" s="918"/>
      <c r="CA110" s="918">
        <v>4749694</v>
      </c>
      <c r="CB110" s="918"/>
      <c r="CC110" s="918"/>
      <c r="CD110" s="918"/>
      <c r="CE110" s="918"/>
      <c r="CF110" s="931">
        <v>125.3</v>
      </c>
      <c r="CG110" s="932"/>
      <c r="CH110" s="932"/>
      <c r="CI110" s="932"/>
      <c r="CJ110" s="932"/>
      <c r="CK110" s="933" t="s">
        <v>413</v>
      </c>
      <c r="CL110" s="934"/>
      <c r="CM110" s="916" t="s">
        <v>414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15">
      <c r="A111" s="921" t="s">
        <v>415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416</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418</v>
      </c>
      <c r="B112" s="940"/>
      <c r="C112" s="910" t="s">
        <v>419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420</v>
      </c>
      <c r="BA112" s="910"/>
      <c r="BB112" s="910"/>
      <c r="BC112" s="910"/>
      <c r="BD112" s="910"/>
      <c r="BE112" s="910"/>
      <c r="BF112" s="910"/>
      <c r="BG112" s="910"/>
      <c r="BH112" s="910"/>
      <c r="BI112" s="910"/>
      <c r="BJ112" s="910"/>
      <c r="BK112" s="910"/>
      <c r="BL112" s="910"/>
      <c r="BM112" s="910"/>
      <c r="BN112" s="910"/>
      <c r="BO112" s="910"/>
      <c r="BP112" s="911"/>
      <c r="BQ112" s="912">
        <v>206057</v>
      </c>
      <c r="BR112" s="913"/>
      <c r="BS112" s="913"/>
      <c r="BT112" s="913"/>
      <c r="BU112" s="913"/>
      <c r="BV112" s="913">
        <v>188277</v>
      </c>
      <c r="BW112" s="913"/>
      <c r="BX112" s="913"/>
      <c r="BY112" s="913"/>
      <c r="BZ112" s="913"/>
      <c r="CA112" s="913">
        <v>191800</v>
      </c>
      <c r="CB112" s="913"/>
      <c r="CC112" s="913"/>
      <c r="CD112" s="913"/>
      <c r="CE112" s="913"/>
      <c r="CF112" s="907">
        <v>5.0999999999999996</v>
      </c>
      <c r="CG112" s="908"/>
      <c r="CH112" s="908"/>
      <c r="CI112" s="908"/>
      <c r="CJ112" s="908"/>
      <c r="CK112" s="935"/>
      <c r="CL112" s="936"/>
      <c r="CM112" s="909" t="s">
        <v>421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15">
      <c r="A113" s="941"/>
      <c r="B113" s="942"/>
      <c r="C113" s="910" t="s">
        <v>422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21417</v>
      </c>
      <c r="AB113" s="925"/>
      <c r="AC113" s="925"/>
      <c r="AD113" s="925"/>
      <c r="AE113" s="926"/>
      <c r="AF113" s="927">
        <v>21250</v>
      </c>
      <c r="AG113" s="925"/>
      <c r="AH113" s="925"/>
      <c r="AI113" s="925"/>
      <c r="AJ113" s="926"/>
      <c r="AK113" s="927">
        <v>20190</v>
      </c>
      <c r="AL113" s="925"/>
      <c r="AM113" s="925"/>
      <c r="AN113" s="925"/>
      <c r="AO113" s="926"/>
      <c r="AP113" s="928">
        <v>0.5</v>
      </c>
      <c r="AQ113" s="929"/>
      <c r="AR113" s="929"/>
      <c r="AS113" s="929"/>
      <c r="AT113" s="930"/>
      <c r="AU113" s="895"/>
      <c r="AV113" s="896"/>
      <c r="AW113" s="896"/>
      <c r="AX113" s="896"/>
      <c r="AY113" s="896"/>
      <c r="AZ113" s="909" t="s">
        <v>423</v>
      </c>
      <c r="BA113" s="910"/>
      <c r="BB113" s="910"/>
      <c r="BC113" s="910"/>
      <c r="BD113" s="910"/>
      <c r="BE113" s="910"/>
      <c r="BF113" s="910"/>
      <c r="BG113" s="910"/>
      <c r="BH113" s="910"/>
      <c r="BI113" s="910"/>
      <c r="BJ113" s="910"/>
      <c r="BK113" s="910"/>
      <c r="BL113" s="910"/>
      <c r="BM113" s="910"/>
      <c r="BN113" s="910"/>
      <c r="BO113" s="910"/>
      <c r="BP113" s="911"/>
      <c r="BQ113" s="912">
        <v>81932</v>
      </c>
      <c r="BR113" s="913"/>
      <c r="BS113" s="913"/>
      <c r="BT113" s="913"/>
      <c r="BU113" s="913"/>
      <c r="BV113" s="913">
        <v>81932</v>
      </c>
      <c r="BW113" s="913"/>
      <c r="BX113" s="913"/>
      <c r="BY113" s="913"/>
      <c r="BZ113" s="913"/>
      <c r="CA113" s="913">
        <v>69679</v>
      </c>
      <c r="CB113" s="913"/>
      <c r="CC113" s="913"/>
      <c r="CD113" s="913"/>
      <c r="CE113" s="913"/>
      <c r="CF113" s="907">
        <v>1.8</v>
      </c>
      <c r="CG113" s="908"/>
      <c r="CH113" s="908"/>
      <c r="CI113" s="908"/>
      <c r="CJ113" s="908"/>
      <c r="CK113" s="935"/>
      <c r="CL113" s="936"/>
      <c r="CM113" s="909" t="s">
        <v>424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425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8957</v>
      </c>
      <c r="AB114" s="946"/>
      <c r="AC114" s="946"/>
      <c r="AD114" s="946"/>
      <c r="AE114" s="947"/>
      <c r="AF114" s="948">
        <v>9490</v>
      </c>
      <c r="AG114" s="946"/>
      <c r="AH114" s="946"/>
      <c r="AI114" s="946"/>
      <c r="AJ114" s="947"/>
      <c r="AK114" s="948">
        <v>8951</v>
      </c>
      <c r="AL114" s="946"/>
      <c r="AM114" s="946"/>
      <c r="AN114" s="946"/>
      <c r="AO114" s="947"/>
      <c r="AP114" s="949">
        <v>0.2</v>
      </c>
      <c r="AQ114" s="950"/>
      <c r="AR114" s="950"/>
      <c r="AS114" s="950"/>
      <c r="AT114" s="951"/>
      <c r="AU114" s="895"/>
      <c r="AV114" s="896"/>
      <c r="AW114" s="896"/>
      <c r="AX114" s="896"/>
      <c r="AY114" s="896"/>
      <c r="AZ114" s="909" t="s">
        <v>426</v>
      </c>
      <c r="BA114" s="910"/>
      <c r="BB114" s="910"/>
      <c r="BC114" s="910"/>
      <c r="BD114" s="910"/>
      <c r="BE114" s="910"/>
      <c r="BF114" s="910"/>
      <c r="BG114" s="910"/>
      <c r="BH114" s="910"/>
      <c r="BI114" s="910"/>
      <c r="BJ114" s="910"/>
      <c r="BK114" s="910"/>
      <c r="BL114" s="910"/>
      <c r="BM114" s="910"/>
      <c r="BN114" s="910"/>
      <c r="BO114" s="910"/>
      <c r="BP114" s="911"/>
      <c r="BQ114" s="912">
        <v>636101</v>
      </c>
      <c r="BR114" s="913"/>
      <c r="BS114" s="913"/>
      <c r="BT114" s="913"/>
      <c r="BU114" s="913"/>
      <c r="BV114" s="913">
        <v>726649</v>
      </c>
      <c r="BW114" s="913"/>
      <c r="BX114" s="913"/>
      <c r="BY114" s="913"/>
      <c r="BZ114" s="913"/>
      <c r="CA114" s="913">
        <v>598297</v>
      </c>
      <c r="CB114" s="913"/>
      <c r="CC114" s="913"/>
      <c r="CD114" s="913"/>
      <c r="CE114" s="913"/>
      <c r="CF114" s="907">
        <v>15.8</v>
      </c>
      <c r="CG114" s="908"/>
      <c r="CH114" s="908"/>
      <c r="CI114" s="908"/>
      <c r="CJ114" s="908"/>
      <c r="CK114" s="935"/>
      <c r="CL114" s="936"/>
      <c r="CM114" s="909" t="s">
        <v>427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428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429</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15">
      <c r="A116" s="943"/>
      <c r="B116" s="944"/>
      <c r="C116" s="952" t="s">
        <v>431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432</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434</v>
      </c>
      <c r="Z117" s="881"/>
      <c r="AA117" s="965">
        <v>714672</v>
      </c>
      <c r="AB117" s="966"/>
      <c r="AC117" s="966"/>
      <c r="AD117" s="966"/>
      <c r="AE117" s="967"/>
      <c r="AF117" s="968">
        <v>720454</v>
      </c>
      <c r="AG117" s="966"/>
      <c r="AH117" s="966"/>
      <c r="AI117" s="966"/>
      <c r="AJ117" s="967"/>
      <c r="AK117" s="968">
        <v>712912</v>
      </c>
      <c r="AL117" s="966"/>
      <c r="AM117" s="966"/>
      <c r="AN117" s="966"/>
      <c r="AO117" s="967"/>
      <c r="AP117" s="969"/>
      <c r="AQ117" s="970"/>
      <c r="AR117" s="970"/>
      <c r="AS117" s="970"/>
      <c r="AT117" s="971"/>
      <c r="AU117" s="895"/>
      <c r="AV117" s="896"/>
      <c r="AW117" s="896"/>
      <c r="AX117" s="896"/>
      <c r="AY117" s="896"/>
      <c r="AZ117" s="961" t="s">
        <v>435</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410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407</v>
      </c>
      <c r="AB118" s="880"/>
      <c r="AC118" s="880"/>
      <c r="AD118" s="880"/>
      <c r="AE118" s="881"/>
      <c r="AF118" s="879" t="s">
        <v>408</v>
      </c>
      <c r="AG118" s="880"/>
      <c r="AH118" s="880"/>
      <c r="AI118" s="880"/>
      <c r="AJ118" s="881"/>
      <c r="AK118" s="879" t="s">
        <v>294</v>
      </c>
      <c r="AL118" s="880"/>
      <c r="AM118" s="880"/>
      <c r="AN118" s="880"/>
      <c r="AO118" s="881"/>
      <c r="AP118" s="957" t="s">
        <v>409</v>
      </c>
      <c r="AQ118" s="958"/>
      <c r="AR118" s="958"/>
      <c r="AS118" s="958"/>
      <c r="AT118" s="959"/>
      <c r="AU118" s="895"/>
      <c r="AV118" s="896"/>
      <c r="AW118" s="896"/>
      <c r="AX118" s="896"/>
      <c r="AY118" s="896"/>
      <c r="AZ118" s="960" t="s">
        <v>437</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3" t="s">
        <v>413</v>
      </c>
      <c r="B119" s="934"/>
      <c r="C119" s="916" t="s">
        <v>414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439</v>
      </c>
      <c r="BP119" s="992"/>
      <c r="BQ119" s="986">
        <v>6354768</v>
      </c>
      <c r="BR119" s="987"/>
      <c r="BS119" s="987"/>
      <c r="BT119" s="987"/>
      <c r="BU119" s="987"/>
      <c r="BV119" s="987">
        <v>6057092</v>
      </c>
      <c r="BW119" s="987"/>
      <c r="BX119" s="987"/>
      <c r="BY119" s="987"/>
      <c r="BZ119" s="987"/>
      <c r="CA119" s="987">
        <v>5609470</v>
      </c>
      <c r="CB119" s="987"/>
      <c r="CC119" s="987"/>
      <c r="CD119" s="987"/>
      <c r="CE119" s="987"/>
      <c r="CF119" s="988"/>
      <c r="CG119" s="989"/>
      <c r="CH119" s="989"/>
      <c r="CI119" s="989"/>
      <c r="CJ119" s="990"/>
      <c r="CK119" s="937"/>
      <c r="CL119" s="938"/>
      <c r="CM119" s="960" t="s">
        <v>440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15">
      <c r="A120" s="1044"/>
      <c r="B120" s="936"/>
      <c r="C120" s="909" t="s">
        <v>417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441</v>
      </c>
      <c r="AV120" s="979"/>
      <c r="AW120" s="979"/>
      <c r="AX120" s="979"/>
      <c r="AY120" s="980"/>
      <c r="AZ120" s="916" t="s">
        <v>442</v>
      </c>
      <c r="BA120" s="884"/>
      <c r="BB120" s="884"/>
      <c r="BC120" s="884"/>
      <c r="BD120" s="884"/>
      <c r="BE120" s="884"/>
      <c r="BF120" s="884"/>
      <c r="BG120" s="884"/>
      <c r="BH120" s="884"/>
      <c r="BI120" s="884"/>
      <c r="BJ120" s="884"/>
      <c r="BK120" s="884"/>
      <c r="BL120" s="884"/>
      <c r="BM120" s="884"/>
      <c r="BN120" s="884"/>
      <c r="BO120" s="884"/>
      <c r="BP120" s="885"/>
      <c r="BQ120" s="917">
        <v>6510718</v>
      </c>
      <c r="BR120" s="918"/>
      <c r="BS120" s="918"/>
      <c r="BT120" s="918"/>
      <c r="BU120" s="918"/>
      <c r="BV120" s="918">
        <v>6843272</v>
      </c>
      <c r="BW120" s="918"/>
      <c r="BX120" s="918"/>
      <c r="BY120" s="918"/>
      <c r="BZ120" s="918"/>
      <c r="CA120" s="918">
        <v>6954134</v>
      </c>
      <c r="CB120" s="918"/>
      <c r="CC120" s="918"/>
      <c r="CD120" s="918"/>
      <c r="CE120" s="918"/>
      <c r="CF120" s="931">
        <v>183.4</v>
      </c>
      <c r="CG120" s="932"/>
      <c r="CH120" s="932"/>
      <c r="CI120" s="932"/>
      <c r="CJ120" s="932"/>
      <c r="CK120" s="993" t="s">
        <v>443</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206057</v>
      </c>
      <c r="DH120" s="918"/>
      <c r="DI120" s="918"/>
      <c r="DJ120" s="918"/>
      <c r="DK120" s="918"/>
      <c r="DL120" s="918">
        <v>188277</v>
      </c>
      <c r="DM120" s="918"/>
      <c r="DN120" s="918"/>
      <c r="DO120" s="918"/>
      <c r="DP120" s="918"/>
      <c r="DQ120" s="918">
        <v>191800</v>
      </c>
      <c r="DR120" s="918"/>
      <c r="DS120" s="918"/>
      <c r="DT120" s="918"/>
      <c r="DU120" s="918"/>
      <c r="DV120" s="919">
        <v>5.0999999999999996</v>
      </c>
      <c r="DW120" s="919"/>
      <c r="DX120" s="919"/>
      <c r="DY120" s="919"/>
      <c r="DZ120" s="920"/>
    </row>
    <row r="121" spans="1:130" s="224" customFormat="1" ht="26.25" customHeight="1" x14ac:dyDescent="0.15">
      <c r="A121" s="1044"/>
      <c r="B121" s="936"/>
      <c r="C121" s="961" t="s">
        <v>444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445</v>
      </c>
      <c r="BA121" s="910"/>
      <c r="BB121" s="910"/>
      <c r="BC121" s="910"/>
      <c r="BD121" s="910"/>
      <c r="BE121" s="910"/>
      <c r="BF121" s="910"/>
      <c r="BG121" s="910"/>
      <c r="BH121" s="910"/>
      <c r="BI121" s="910"/>
      <c r="BJ121" s="910"/>
      <c r="BK121" s="910"/>
      <c r="BL121" s="910"/>
      <c r="BM121" s="910"/>
      <c r="BN121" s="910"/>
      <c r="BO121" s="910"/>
      <c r="BP121" s="911"/>
      <c r="BQ121" s="912">
        <v>135225</v>
      </c>
      <c r="BR121" s="913"/>
      <c r="BS121" s="913"/>
      <c r="BT121" s="913"/>
      <c r="BU121" s="913"/>
      <c r="BV121" s="913">
        <v>106288</v>
      </c>
      <c r="BW121" s="913"/>
      <c r="BX121" s="913"/>
      <c r="BY121" s="913"/>
      <c r="BZ121" s="913"/>
      <c r="CA121" s="913">
        <v>89223</v>
      </c>
      <c r="CB121" s="913"/>
      <c r="CC121" s="913"/>
      <c r="CD121" s="913"/>
      <c r="CE121" s="913"/>
      <c r="CF121" s="907">
        <v>2.4</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24" customFormat="1" ht="26.25" customHeight="1" x14ac:dyDescent="0.15">
      <c r="A122" s="1044"/>
      <c r="B122" s="936"/>
      <c r="C122" s="909" t="s">
        <v>427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446</v>
      </c>
      <c r="BA122" s="952"/>
      <c r="BB122" s="952"/>
      <c r="BC122" s="952"/>
      <c r="BD122" s="952"/>
      <c r="BE122" s="952"/>
      <c r="BF122" s="952"/>
      <c r="BG122" s="952"/>
      <c r="BH122" s="952"/>
      <c r="BI122" s="952"/>
      <c r="BJ122" s="952"/>
      <c r="BK122" s="952"/>
      <c r="BL122" s="952"/>
      <c r="BM122" s="952"/>
      <c r="BN122" s="952"/>
      <c r="BO122" s="952"/>
      <c r="BP122" s="953"/>
      <c r="BQ122" s="986">
        <v>4611509</v>
      </c>
      <c r="BR122" s="987"/>
      <c r="BS122" s="987"/>
      <c r="BT122" s="987"/>
      <c r="BU122" s="987"/>
      <c r="BV122" s="987">
        <v>4256781</v>
      </c>
      <c r="BW122" s="987"/>
      <c r="BX122" s="987"/>
      <c r="BY122" s="987"/>
      <c r="BZ122" s="987"/>
      <c r="CA122" s="987">
        <v>4061664</v>
      </c>
      <c r="CB122" s="987"/>
      <c r="CC122" s="987"/>
      <c r="CD122" s="987"/>
      <c r="CE122" s="987"/>
      <c r="CF122" s="1004">
        <v>107.1</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15">
      <c r="A123" s="1044"/>
      <c r="B123" s="936"/>
      <c r="C123" s="909" t="s">
        <v>433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447</v>
      </c>
      <c r="BP123" s="992"/>
      <c r="BQ123" s="1050">
        <v>11257452</v>
      </c>
      <c r="BR123" s="1051"/>
      <c r="BS123" s="1051"/>
      <c r="BT123" s="1051"/>
      <c r="BU123" s="1051"/>
      <c r="BV123" s="1051">
        <v>11206341</v>
      </c>
      <c r="BW123" s="1051"/>
      <c r="BX123" s="1051"/>
      <c r="BY123" s="1051"/>
      <c r="BZ123" s="1051"/>
      <c r="CA123" s="1051">
        <v>11105021</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
      <c r="A124" s="1044"/>
      <c r="B124" s="936"/>
      <c r="C124" s="909" t="s">
        <v>436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449</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15">
      <c r="A125" s="1044"/>
      <c r="B125" s="936"/>
      <c r="C125" s="909" t="s">
        <v>438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450</v>
      </c>
      <c r="CL125" s="994"/>
      <c r="CM125" s="994"/>
      <c r="CN125" s="994"/>
      <c r="CO125" s="995"/>
      <c r="CP125" s="916" t="s">
        <v>451</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4"/>
      <c r="B126" s="936"/>
      <c r="C126" s="909" t="s">
        <v>440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452</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5"/>
      <c r="B127" s="938"/>
      <c r="C127" s="960" t="s">
        <v>453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454</v>
      </c>
      <c r="AY127" s="1019"/>
      <c r="AZ127" s="1019"/>
      <c r="BA127" s="1019"/>
      <c r="BB127" s="1019"/>
      <c r="BC127" s="1019"/>
      <c r="BD127" s="1019"/>
      <c r="BE127" s="1020"/>
      <c r="BF127" s="1021" t="s">
        <v>455</v>
      </c>
      <c r="BG127" s="1019"/>
      <c r="BH127" s="1019"/>
      <c r="BI127" s="1019"/>
      <c r="BJ127" s="1019"/>
      <c r="BK127" s="1019"/>
      <c r="BL127" s="1020"/>
      <c r="BM127" s="1021" t="s">
        <v>456</v>
      </c>
      <c r="BN127" s="1019"/>
      <c r="BO127" s="1019"/>
      <c r="BP127" s="1019"/>
      <c r="BQ127" s="1019"/>
      <c r="BR127" s="1019"/>
      <c r="BS127" s="1020"/>
      <c r="BT127" s="1021" t="s">
        <v>457</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458</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8" t="s">
        <v>459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460</v>
      </c>
      <c r="X128" s="1030"/>
      <c r="Y128" s="1030"/>
      <c r="Z128" s="1031"/>
      <c r="AA128" s="1032">
        <v>13457</v>
      </c>
      <c r="AB128" s="1033"/>
      <c r="AC128" s="1033"/>
      <c r="AD128" s="1033"/>
      <c r="AE128" s="1034"/>
      <c r="AF128" s="1035">
        <v>14269</v>
      </c>
      <c r="AG128" s="1033"/>
      <c r="AH128" s="1033"/>
      <c r="AI128" s="1033"/>
      <c r="AJ128" s="1034"/>
      <c r="AK128" s="1035">
        <v>13180</v>
      </c>
      <c r="AL128" s="1033"/>
      <c r="AM128" s="1033"/>
      <c r="AN128" s="1033"/>
      <c r="AO128" s="1034"/>
      <c r="AP128" s="1036"/>
      <c r="AQ128" s="1037"/>
      <c r="AR128" s="1037"/>
      <c r="AS128" s="1037"/>
      <c r="AT128" s="1038"/>
      <c r="AU128" s="226"/>
      <c r="AV128" s="226"/>
      <c r="AW128" s="226"/>
      <c r="AX128" s="883" t="s">
        <v>461</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462</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463</v>
      </c>
      <c r="X129" s="1058"/>
      <c r="Y129" s="1058"/>
      <c r="Z129" s="1059"/>
      <c r="AA129" s="945">
        <v>4432023</v>
      </c>
      <c r="AB129" s="946"/>
      <c r="AC129" s="946"/>
      <c r="AD129" s="946"/>
      <c r="AE129" s="947"/>
      <c r="AF129" s="948">
        <v>4303251</v>
      </c>
      <c r="AG129" s="946"/>
      <c r="AH129" s="946"/>
      <c r="AI129" s="946"/>
      <c r="AJ129" s="947"/>
      <c r="AK129" s="948">
        <v>4298650</v>
      </c>
      <c r="AL129" s="946"/>
      <c r="AM129" s="946"/>
      <c r="AN129" s="946"/>
      <c r="AO129" s="947"/>
      <c r="AP129" s="1060"/>
      <c r="AQ129" s="1061"/>
      <c r="AR129" s="1061"/>
      <c r="AS129" s="1061"/>
      <c r="AT129" s="1062"/>
      <c r="AU129" s="227"/>
      <c r="AV129" s="227"/>
      <c r="AW129" s="227"/>
      <c r="AX129" s="1052" t="s">
        <v>464</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465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466</v>
      </c>
      <c r="X130" s="1058"/>
      <c r="Y130" s="1058"/>
      <c r="Z130" s="1059"/>
      <c r="AA130" s="945">
        <v>517056</v>
      </c>
      <c r="AB130" s="946"/>
      <c r="AC130" s="946"/>
      <c r="AD130" s="946"/>
      <c r="AE130" s="947"/>
      <c r="AF130" s="948">
        <v>524097</v>
      </c>
      <c r="AG130" s="946"/>
      <c r="AH130" s="946"/>
      <c r="AI130" s="946"/>
      <c r="AJ130" s="947"/>
      <c r="AK130" s="948">
        <v>507643</v>
      </c>
      <c r="AL130" s="946"/>
      <c r="AM130" s="946"/>
      <c r="AN130" s="946"/>
      <c r="AO130" s="947"/>
      <c r="AP130" s="1060"/>
      <c r="AQ130" s="1061"/>
      <c r="AR130" s="1061"/>
      <c r="AS130" s="1061"/>
      <c r="AT130" s="1062"/>
      <c r="AU130" s="227"/>
      <c r="AV130" s="227"/>
      <c r="AW130" s="227"/>
      <c r="AX130" s="1052" t="s">
        <v>467</v>
      </c>
      <c r="AY130" s="910"/>
      <c r="AZ130" s="910"/>
      <c r="BA130" s="910"/>
      <c r="BB130" s="910"/>
      <c r="BC130" s="910"/>
      <c r="BD130" s="910"/>
      <c r="BE130" s="911"/>
      <c r="BF130" s="1088">
        <v>4.8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468</v>
      </c>
      <c r="X131" s="1095"/>
      <c r="Y131" s="1095"/>
      <c r="Z131" s="1096"/>
      <c r="AA131" s="991">
        <v>3914967</v>
      </c>
      <c r="AB131" s="973"/>
      <c r="AC131" s="973"/>
      <c r="AD131" s="973"/>
      <c r="AE131" s="974"/>
      <c r="AF131" s="972">
        <v>3779154</v>
      </c>
      <c r="AG131" s="973"/>
      <c r="AH131" s="973"/>
      <c r="AI131" s="973"/>
      <c r="AJ131" s="974"/>
      <c r="AK131" s="972">
        <v>3791007</v>
      </c>
      <c r="AL131" s="973"/>
      <c r="AM131" s="973"/>
      <c r="AN131" s="973"/>
      <c r="AO131" s="974"/>
      <c r="AP131" s="1097"/>
      <c r="AQ131" s="1098"/>
      <c r="AR131" s="1098"/>
      <c r="AS131" s="1098"/>
      <c r="AT131" s="1099"/>
      <c r="AU131" s="227"/>
      <c r="AV131" s="227"/>
      <c r="AW131" s="227"/>
      <c r="AX131" s="1070" t="s">
        <v>469</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471</v>
      </c>
      <c r="W132" s="1081"/>
      <c r="X132" s="1081"/>
      <c r="Y132" s="1081"/>
      <c r="Z132" s="1082"/>
      <c r="AA132" s="1083">
        <v>4.7039732389999998</v>
      </c>
      <c r="AB132" s="1084"/>
      <c r="AC132" s="1084"/>
      <c r="AD132" s="1084"/>
      <c r="AE132" s="1085"/>
      <c r="AF132" s="1086">
        <v>4.8182212209999999</v>
      </c>
      <c r="AG132" s="1084"/>
      <c r="AH132" s="1084"/>
      <c r="AI132" s="1084"/>
      <c r="AJ132" s="1085"/>
      <c r="AK132" s="1086">
        <v>5.066965057</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472</v>
      </c>
      <c r="W133" s="1064"/>
      <c r="X133" s="1064"/>
      <c r="Y133" s="1064"/>
      <c r="Z133" s="1065"/>
      <c r="AA133" s="1066">
        <v>5.0999999999999996</v>
      </c>
      <c r="AB133" s="1067"/>
      <c r="AC133" s="1067"/>
      <c r="AD133" s="1067"/>
      <c r="AE133" s="1068"/>
      <c r="AF133" s="1066">
        <v>4.7</v>
      </c>
      <c r="AG133" s="1067"/>
      <c r="AH133" s="1067"/>
      <c r="AI133" s="1067"/>
      <c r="AJ133" s="1068"/>
      <c r="AK133" s="1066">
        <v>4.8</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EUyeLwHrwxL7ODP8TgIrPXMUnT0TRCGwFaR3APYQNAPqa0CefK2PDaailssKKyvr6/GADLDeAvRgKutI4ZyYzg==" saltValue="Ll4G2yvuS+kOTUTV/h0IV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S105" sqref="S105"/>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473</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hSlUnqi/88YVpnrRZUsVztj+7VL1Ac37FeScElF05R4i8yb0EnMmRTx9NASyVNHfgMa4BXwWb7K8wFlbtL/LDA==" saltValue="74IkFtwGDdp/sIp903Dd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S105" sqref="S105"/>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VLgkND/nIeY3zKZ145SkYgsE1WkTQD6zqD9NuP3K/fwdW01kNLJ3Vj1HmcpUgjPZAUntkEMWr6Yz7olARN8jA==" saltValue="zRJkFjLEDKHMaW1LBOi4s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S105" sqref="S105"/>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475</v>
      </c>
      <c r="AL6" s="260"/>
      <c r="AM6" s="260"/>
      <c r="AN6" s="260"/>
    </row>
    <row r="7" spans="1:46" ht="13.5" customHeight="1" x14ac:dyDescent="0.15">
      <c r="A7" s="259"/>
      <c r="AK7" s="262"/>
      <c r="AL7" s="263"/>
      <c r="AM7" s="263"/>
      <c r="AN7" s="264"/>
      <c r="AO7" s="1101" t="s">
        <v>476</v>
      </c>
      <c r="AP7" s="265"/>
      <c r="AQ7" s="266" t="s">
        <v>477</v>
      </c>
      <c r="AR7" s="267"/>
    </row>
    <row r="8" spans="1:46" x14ac:dyDescent="0.15">
      <c r="A8" s="259"/>
      <c r="AK8" s="268"/>
      <c r="AL8" s="269"/>
      <c r="AM8" s="269"/>
      <c r="AN8" s="270"/>
      <c r="AO8" s="1102"/>
      <c r="AP8" s="271" t="s">
        <v>478</v>
      </c>
      <c r="AQ8" s="272" t="s">
        <v>479</v>
      </c>
      <c r="AR8" s="273" t="s">
        <v>480</v>
      </c>
    </row>
    <row r="9" spans="1:46" x14ac:dyDescent="0.15">
      <c r="A9" s="259"/>
      <c r="AK9" s="1103" t="s">
        <v>481</v>
      </c>
      <c r="AL9" s="1104"/>
      <c r="AM9" s="1104"/>
      <c r="AN9" s="1105"/>
      <c r="AO9" s="274">
        <v>1349922</v>
      </c>
      <c r="AP9" s="274">
        <v>158386</v>
      </c>
      <c r="AQ9" s="275">
        <v>171003</v>
      </c>
      <c r="AR9" s="276">
        <v>-7.4</v>
      </c>
    </row>
    <row r="10" spans="1:46" ht="13.5" customHeight="1" x14ac:dyDescent="0.15">
      <c r="A10" s="259"/>
      <c r="AK10" s="1103" t="s">
        <v>482</v>
      </c>
      <c r="AL10" s="1104"/>
      <c r="AM10" s="1104"/>
      <c r="AN10" s="1105"/>
      <c r="AO10" s="277">
        <v>184528</v>
      </c>
      <c r="AP10" s="277">
        <v>21651</v>
      </c>
      <c r="AQ10" s="278">
        <v>27322</v>
      </c>
      <c r="AR10" s="279">
        <v>-20.8</v>
      </c>
    </row>
    <row r="11" spans="1:46" ht="13.5" customHeight="1" x14ac:dyDescent="0.15">
      <c r="A11" s="259"/>
      <c r="AK11" s="1103" t="s">
        <v>483</v>
      </c>
      <c r="AL11" s="1104"/>
      <c r="AM11" s="1104"/>
      <c r="AN11" s="1105"/>
      <c r="AO11" s="277" t="s">
        <v>484</v>
      </c>
      <c r="AP11" s="277" t="s">
        <v>484</v>
      </c>
      <c r="AQ11" s="278">
        <v>5560</v>
      </c>
      <c r="AR11" s="279" t="s">
        <v>484</v>
      </c>
    </row>
    <row r="12" spans="1:46" ht="13.5" customHeight="1" x14ac:dyDescent="0.15">
      <c r="A12" s="259"/>
      <c r="AK12" s="1103" t="s">
        <v>485</v>
      </c>
      <c r="AL12" s="1104"/>
      <c r="AM12" s="1104"/>
      <c r="AN12" s="1105"/>
      <c r="AO12" s="277" t="s">
        <v>484</v>
      </c>
      <c r="AP12" s="277" t="s">
        <v>484</v>
      </c>
      <c r="AQ12" s="278">
        <v>49</v>
      </c>
      <c r="AR12" s="279" t="s">
        <v>484</v>
      </c>
    </row>
    <row r="13" spans="1:46" ht="13.5" customHeight="1" x14ac:dyDescent="0.15">
      <c r="A13" s="259"/>
      <c r="AK13" s="1103" t="s">
        <v>486</v>
      </c>
      <c r="AL13" s="1104"/>
      <c r="AM13" s="1104"/>
      <c r="AN13" s="1105"/>
      <c r="AO13" s="277">
        <v>74128</v>
      </c>
      <c r="AP13" s="277">
        <v>8697</v>
      </c>
      <c r="AQ13" s="278">
        <v>6397</v>
      </c>
      <c r="AR13" s="279">
        <v>36</v>
      </c>
    </row>
    <row r="14" spans="1:46" ht="13.5" customHeight="1" x14ac:dyDescent="0.15">
      <c r="A14" s="259"/>
      <c r="AK14" s="1103" t="s">
        <v>487</v>
      </c>
      <c r="AL14" s="1104"/>
      <c r="AM14" s="1104"/>
      <c r="AN14" s="1105"/>
      <c r="AO14" s="277">
        <v>49811</v>
      </c>
      <c r="AP14" s="277">
        <v>5844</v>
      </c>
      <c r="AQ14" s="278">
        <v>3603</v>
      </c>
      <c r="AR14" s="279">
        <v>62.2</v>
      </c>
    </row>
    <row r="15" spans="1:46" ht="13.5" customHeight="1" x14ac:dyDescent="0.15">
      <c r="A15" s="259"/>
      <c r="AK15" s="1106" t="s">
        <v>488</v>
      </c>
      <c r="AL15" s="1107"/>
      <c r="AM15" s="1107"/>
      <c r="AN15" s="1108"/>
      <c r="AO15" s="277">
        <v>-59577</v>
      </c>
      <c r="AP15" s="277">
        <v>-6990</v>
      </c>
      <c r="AQ15" s="278">
        <v>-9266</v>
      </c>
      <c r="AR15" s="279">
        <v>-24.6</v>
      </c>
    </row>
    <row r="16" spans="1:46" x14ac:dyDescent="0.15">
      <c r="A16" s="259"/>
      <c r="AK16" s="1106" t="s">
        <v>177</v>
      </c>
      <c r="AL16" s="1107"/>
      <c r="AM16" s="1107"/>
      <c r="AN16" s="1108"/>
      <c r="AO16" s="277">
        <v>1598812</v>
      </c>
      <c r="AP16" s="277">
        <v>187588</v>
      </c>
      <c r="AQ16" s="278">
        <v>204668</v>
      </c>
      <c r="AR16" s="279">
        <v>-8.3000000000000007</v>
      </c>
    </row>
    <row r="17" spans="1:46" x14ac:dyDescent="0.15">
      <c r="A17" s="259"/>
    </row>
    <row r="18" spans="1:46" x14ac:dyDescent="0.15">
      <c r="A18" s="259"/>
      <c r="AQ18" s="280"/>
      <c r="AR18" s="280"/>
    </row>
    <row r="19" spans="1:46" x14ac:dyDescent="0.15">
      <c r="A19" s="259"/>
      <c r="AK19" s="255" t="s">
        <v>489</v>
      </c>
    </row>
    <row r="20" spans="1:46" x14ac:dyDescent="0.15">
      <c r="A20" s="259"/>
      <c r="AK20" s="281"/>
      <c r="AL20" s="282"/>
      <c r="AM20" s="282"/>
      <c r="AN20" s="283"/>
      <c r="AO20" s="284" t="s">
        <v>490</v>
      </c>
      <c r="AP20" s="285" t="s">
        <v>491</v>
      </c>
      <c r="AQ20" s="286" t="s">
        <v>492</v>
      </c>
      <c r="AR20" s="287"/>
    </row>
    <row r="21" spans="1:46" s="260" customFormat="1" x14ac:dyDescent="0.15">
      <c r="A21" s="288"/>
      <c r="AK21" s="1109" t="s">
        <v>493</v>
      </c>
      <c r="AL21" s="1110"/>
      <c r="AM21" s="1110"/>
      <c r="AN21" s="1111"/>
      <c r="AO21" s="289">
        <v>16.66</v>
      </c>
      <c r="AP21" s="290">
        <v>17.07</v>
      </c>
      <c r="AQ21" s="291">
        <v>-0.41</v>
      </c>
      <c r="AS21" s="292"/>
      <c r="AT21" s="288"/>
    </row>
    <row r="22" spans="1:46" s="260" customFormat="1" x14ac:dyDescent="0.15">
      <c r="A22" s="288"/>
      <c r="AK22" s="1109" t="s">
        <v>494</v>
      </c>
      <c r="AL22" s="1110"/>
      <c r="AM22" s="1110"/>
      <c r="AN22" s="1111"/>
      <c r="AO22" s="293">
        <v>99.6</v>
      </c>
      <c r="AP22" s="294">
        <v>95.6</v>
      </c>
      <c r="AQ22" s="295">
        <v>4</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497</v>
      </c>
      <c r="AL29" s="260"/>
      <c r="AM29" s="260"/>
      <c r="AN29" s="260"/>
      <c r="AS29" s="302"/>
    </row>
    <row r="30" spans="1:46" ht="13.5" customHeight="1" x14ac:dyDescent="0.15">
      <c r="A30" s="259"/>
      <c r="AK30" s="262"/>
      <c r="AL30" s="263"/>
      <c r="AM30" s="263"/>
      <c r="AN30" s="264"/>
      <c r="AO30" s="1101" t="s">
        <v>476</v>
      </c>
      <c r="AP30" s="265"/>
      <c r="AQ30" s="266" t="s">
        <v>477</v>
      </c>
      <c r="AR30" s="267"/>
    </row>
    <row r="31" spans="1:46" x14ac:dyDescent="0.15">
      <c r="A31" s="259"/>
      <c r="AK31" s="268"/>
      <c r="AL31" s="269"/>
      <c r="AM31" s="269"/>
      <c r="AN31" s="270"/>
      <c r="AO31" s="1102"/>
      <c r="AP31" s="271" t="s">
        <v>478</v>
      </c>
      <c r="AQ31" s="272" t="s">
        <v>479</v>
      </c>
      <c r="AR31" s="273" t="s">
        <v>480</v>
      </c>
    </row>
    <row r="32" spans="1:46" ht="27" customHeight="1" x14ac:dyDescent="0.15">
      <c r="A32" s="259"/>
      <c r="AK32" s="1117" t="s">
        <v>498</v>
      </c>
      <c r="AL32" s="1118"/>
      <c r="AM32" s="1118"/>
      <c r="AN32" s="1119"/>
      <c r="AO32" s="303">
        <v>683771</v>
      </c>
      <c r="AP32" s="303">
        <v>80227</v>
      </c>
      <c r="AQ32" s="304">
        <v>121688</v>
      </c>
      <c r="AR32" s="305">
        <v>-34.1</v>
      </c>
    </row>
    <row r="33" spans="1:46" ht="13.5" customHeight="1" x14ac:dyDescent="0.15">
      <c r="A33" s="259"/>
      <c r="AK33" s="1117" t="s">
        <v>499</v>
      </c>
      <c r="AL33" s="1118"/>
      <c r="AM33" s="1118"/>
      <c r="AN33" s="1119"/>
      <c r="AO33" s="303" t="s">
        <v>484</v>
      </c>
      <c r="AP33" s="303" t="s">
        <v>484</v>
      </c>
      <c r="AQ33" s="304">
        <v>42</v>
      </c>
      <c r="AR33" s="305" t="s">
        <v>484</v>
      </c>
    </row>
    <row r="34" spans="1:46" ht="27" customHeight="1" x14ac:dyDescent="0.15">
      <c r="A34" s="259"/>
      <c r="AK34" s="1117" t="s">
        <v>500</v>
      </c>
      <c r="AL34" s="1118"/>
      <c r="AM34" s="1118"/>
      <c r="AN34" s="1119"/>
      <c r="AO34" s="303" t="s">
        <v>484</v>
      </c>
      <c r="AP34" s="303" t="s">
        <v>484</v>
      </c>
      <c r="AQ34" s="304">
        <v>167</v>
      </c>
      <c r="AR34" s="305" t="s">
        <v>484</v>
      </c>
    </row>
    <row r="35" spans="1:46" ht="27" customHeight="1" x14ac:dyDescent="0.15">
      <c r="A35" s="259"/>
      <c r="AK35" s="1117" t="s">
        <v>501</v>
      </c>
      <c r="AL35" s="1118"/>
      <c r="AM35" s="1118"/>
      <c r="AN35" s="1119"/>
      <c r="AO35" s="303">
        <v>20190</v>
      </c>
      <c r="AP35" s="303">
        <v>2369</v>
      </c>
      <c r="AQ35" s="304">
        <v>24481</v>
      </c>
      <c r="AR35" s="305">
        <v>-90.3</v>
      </c>
    </row>
    <row r="36" spans="1:46" ht="27" customHeight="1" x14ac:dyDescent="0.15">
      <c r="A36" s="259"/>
      <c r="AK36" s="1117" t="s">
        <v>502</v>
      </c>
      <c r="AL36" s="1118"/>
      <c r="AM36" s="1118"/>
      <c r="AN36" s="1119"/>
      <c r="AO36" s="303">
        <v>8951</v>
      </c>
      <c r="AP36" s="303">
        <v>1050</v>
      </c>
      <c r="AQ36" s="304">
        <v>4187</v>
      </c>
      <c r="AR36" s="305">
        <v>-74.900000000000006</v>
      </c>
    </row>
    <row r="37" spans="1:46" ht="13.5" customHeight="1" x14ac:dyDescent="0.15">
      <c r="A37" s="259"/>
      <c r="AK37" s="1117" t="s">
        <v>503</v>
      </c>
      <c r="AL37" s="1118"/>
      <c r="AM37" s="1118"/>
      <c r="AN37" s="1119"/>
      <c r="AO37" s="303" t="s">
        <v>484</v>
      </c>
      <c r="AP37" s="303" t="s">
        <v>484</v>
      </c>
      <c r="AQ37" s="304">
        <v>813</v>
      </c>
      <c r="AR37" s="305" t="s">
        <v>484</v>
      </c>
    </row>
    <row r="38" spans="1:46" ht="27" customHeight="1" x14ac:dyDescent="0.15">
      <c r="A38" s="259"/>
      <c r="AK38" s="1120" t="s">
        <v>504</v>
      </c>
      <c r="AL38" s="1121"/>
      <c r="AM38" s="1121"/>
      <c r="AN38" s="1122"/>
      <c r="AO38" s="306" t="s">
        <v>484</v>
      </c>
      <c r="AP38" s="306" t="s">
        <v>484</v>
      </c>
      <c r="AQ38" s="307">
        <v>19</v>
      </c>
      <c r="AR38" s="295" t="s">
        <v>484</v>
      </c>
      <c r="AS38" s="302"/>
    </row>
    <row r="39" spans="1:46" x14ac:dyDescent="0.15">
      <c r="A39" s="259"/>
      <c r="AK39" s="1120" t="s">
        <v>505</v>
      </c>
      <c r="AL39" s="1121"/>
      <c r="AM39" s="1121"/>
      <c r="AN39" s="1122"/>
      <c r="AO39" s="303">
        <v>-13180</v>
      </c>
      <c r="AP39" s="303">
        <v>-1546</v>
      </c>
      <c r="AQ39" s="304">
        <v>-4925</v>
      </c>
      <c r="AR39" s="305">
        <v>-68.599999999999994</v>
      </c>
      <c r="AS39" s="302"/>
    </row>
    <row r="40" spans="1:46" ht="27" customHeight="1" x14ac:dyDescent="0.15">
      <c r="A40" s="259"/>
      <c r="AK40" s="1117" t="s">
        <v>506</v>
      </c>
      <c r="AL40" s="1118"/>
      <c r="AM40" s="1118"/>
      <c r="AN40" s="1119"/>
      <c r="AO40" s="303">
        <v>-507643</v>
      </c>
      <c r="AP40" s="303">
        <v>-59562</v>
      </c>
      <c r="AQ40" s="304">
        <v>-96916</v>
      </c>
      <c r="AR40" s="305">
        <v>-38.5</v>
      </c>
      <c r="AS40" s="302"/>
    </row>
    <row r="41" spans="1:46" x14ac:dyDescent="0.15">
      <c r="A41" s="259"/>
      <c r="AK41" s="1123" t="s">
        <v>287</v>
      </c>
      <c r="AL41" s="1124"/>
      <c r="AM41" s="1124"/>
      <c r="AN41" s="1125"/>
      <c r="AO41" s="303">
        <v>192089</v>
      </c>
      <c r="AP41" s="303">
        <v>22538</v>
      </c>
      <c r="AQ41" s="304">
        <v>49555</v>
      </c>
      <c r="AR41" s="305">
        <v>-54.5</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507</v>
      </c>
    </row>
    <row r="48" spans="1:46" x14ac:dyDescent="0.15">
      <c r="A48" s="259"/>
      <c r="AK48" s="313" t="s">
        <v>508</v>
      </c>
      <c r="AL48" s="313"/>
      <c r="AM48" s="313"/>
      <c r="AN48" s="313"/>
      <c r="AO48" s="313"/>
      <c r="AP48" s="313"/>
      <c r="AQ48" s="314"/>
      <c r="AR48" s="313"/>
    </row>
    <row r="49" spans="1:44" ht="13.5" customHeight="1" x14ac:dyDescent="0.15">
      <c r="A49" s="259"/>
      <c r="AK49" s="315"/>
      <c r="AL49" s="316"/>
      <c r="AM49" s="1112" t="s">
        <v>476</v>
      </c>
      <c r="AN49" s="1114" t="s">
        <v>509</v>
      </c>
      <c r="AO49" s="1115"/>
      <c r="AP49" s="1115"/>
      <c r="AQ49" s="1115"/>
      <c r="AR49" s="1116"/>
    </row>
    <row r="50" spans="1:44" x14ac:dyDescent="0.15">
      <c r="A50" s="259"/>
      <c r="AK50" s="317"/>
      <c r="AL50" s="318"/>
      <c r="AM50" s="1113"/>
      <c r="AN50" s="319" t="s">
        <v>510</v>
      </c>
      <c r="AO50" s="320" t="s">
        <v>511</v>
      </c>
      <c r="AP50" s="321" t="s">
        <v>512</v>
      </c>
      <c r="AQ50" s="322" t="s">
        <v>513</v>
      </c>
      <c r="AR50" s="323" t="s">
        <v>514</v>
      </c>
    </row>
    <row r="51" spans="1:44" x14ac:dyDescent="0.15">
      <c r="A51" s="259"/>
      <c r="AK51" s="315" t="s">
        <v>515</v>
      </c>
      <c r="AL51" s="316"/>
      <c r="AM51" s="324">
        <v>1051749</v>
      </c>
      <c r="AN51" s="325">
        <v>112583</v>
      </c>
      <c r="AO51" s="326">
        <v>-13</v>
      </c>
      <c r="AP51" s="327">
        <v>190274</v>
      </c>
      <c r="AQ51" s="328">
        <v>13.6</v>
      </c>
      <c r="AR51" s="329">
        <v>-26.6</v>
      </c>
    </row>
    <row r="52" spans="1:44" x14ac:dyDescent="0.15">
      <c r="A52" s="259"/>
      <c r="AK52" s="330"/>
      <c r="AL52" s="331" t="s">
        <v>516</v>
      </c>
      <c r="AM52" s="332">
        <v>577009</v>
      </c>
      <c r="AN52" s="333">
        <v>61765</v>
      </c>
      <c r="AO52" s="334">
        <v>-34.1</v>
      </c>
      <c r="AP52" s="335">
        <v>88584</v>
      </c>
      <c r="AQ52" s="336">
        <v>7.3</v>
      </c>
      <c r="AR52" s="337">
        <v>-41.4</v>
      </c>
    </row>
    <row r="53" spans="1:44" x14ac:dyDescent="0.15">
      <c r="A53" s="259"/>
      <c r="AK53" s="315" t="s">
        <v>517</v>
      </c>
      <c r="AL53" s="316"/>
      <c r="AM53" s="324">
        <v>864911</v>
      </c>
      <c r="AN53" s="325">
        <v>94816</v>
      </c>
      <c r="AO53" s="326">
        <v>-15.8</v>
      </c>
      <c r="AP53" s="327">
        <v>200194</v>
      </c>
      <c r="AQ53" s="328">
        <v>5.2</v>
      </c>
      <c r="AR53" s="329">
        <v>-21</v>
      </c>
    </row>
    <row r="54" spans="1:44" x14ac:dyDescent="0.15">
      <c r="A54" s="259"/>
      <c r="AK54" s="330"/>
      <c r="AL54" s="331" t="s">
        <v>516</v>
      </c>
      <c r="AM54" s="332">
        <v>585140</v>
      </c>
      <c r="AN54" s="333">
        <v>64146</v>
      </c>
      <c r="AO54" s="334">
        <v>3.9</v>
      </c>
      <c r="AP54" s="335">
        <v>106422</v>
      </c>
      <c r="AQ54" s="336">
        <v>20.100000000000001</v>
      </c>
      <c r="AR54" s="337">
        <v>-16.2</v>
      </c>
    </row>
    <row r="55" spans="1:44" x14ac:dyDescent="0.15">
      <c r="A55" s="259"/>
      <c r="AK55" s="315" t="s">
        <v>518</v>
      </c>
      <c r="AL55" s="316"/>
      <c r="AM55" s="324">
        <v>1524504</v>
      </c>
      <c r="AN55" s="325">
        <v>170985</v>
      </c>
      <c r="AO55" s="326">
        <v>80.3</v>
      </c>
      <c r="AP55" s="327">
        <v>196914</v>
      </c>
      <c r="AQ55" s="328">
        <v>-1.6</v>
      </c>
      <c r="AR55" s="329">
        <v>81.900000000000006</v>
      </c>
    </row>
    <row r="56" spans="1:44" x14ac:dyDescent="0.15">
      <c r="A56" s="259"/>
      <c r="AK56" s="330"/>
      <c r="AL56" s="331" t="s">
        <v>516</v>
      </c>
      <c r="AM56" s="332">
        <v>647380</v>
      </c>
      <c r="AN56" s="333">
        <v>72609</v>
      </c>
      <c r="AO56" s="334">
        <v>13.2</v>
      </c>
      <c r="AP56" s="335">
        <v>98966</v>
      </c>
      <c r="AQ56" s="336">
        <v>-7</v>
      </c>
      <c r="AR56" s="337">
        <v>20.2</v>
      </c>
    </row>
    <row r="57" spans="1:44" x14ac:dyDescent="0.15">
      <c r="A57" s="259"/>
      <c r="AK57" s="315" t="s">
        <v>519</v>
      </c>
      <c r="AL57" s="316"/>
      <c r="AM57" s="324">
        <v>1160316</v>
      </c>
      <c r="AN57" s="325">
        <v>132927</v>
      </c>
      <c r="AO57" s="326">
        <v>-22.3</v>
      </c>
      <c r="AP57" s="327">
        <v>204757</v>
      </c>
      <c r="AQ57" s="328">
        <v>4</v>
      </c>
      <c r="AR57" s="329">
        <v>-26.3</v>
      </c>
    </row>
    <row r="58" spans="1:44" x14ac:dyDescent="0.15">
      <c r="A58" s="259"/>
      <c r="AK58" s="330"/>
      <c r="AL58" s="331" t="s">
        <v>516</v>
      </c>
      <c r="AM58" s="332">
        <v>624247</v>
      </c>
      <c r="AN58" s="333">
        <v>71514</v>
      </c>
      <c r="AO58" s="334">
        <v>-1.5</v>
      </c>
      <c r="AP58" s="335">
        <v>106071</v>
      </c>
      <c r="AQ58" s="336">
        <v>7.2</v>
      </c>
      <c r="AR58" s="337">
        <v>-8.6999999999999993</v>
      </c>
    </row>
    <row r="59" spans="1:44" x14ac:dyDescent="0.15">
      <c r="A59" s="259"/>
      <c r="AK59" s="315" t="s">
        <v>520</v>
      </c>
      <c r="AL59" s="316"/>
      <c r="AM59" s="324">
        <v>990868</v>
      </c>
      <c r="AN59" s="325">
        <v>116258</v>
      </c>
      <c r="AO59" s="326">
        <v>-12.5</v>
      </c>
      <c r="AP59" s="327">
        <v>194971</v>
      </c>
      <c r="AQ59" s="328">
        <v>-4.8</v>
      </c>
      <c r="AR59" s="329">
        <v>-7.7</v>
      </c>
    </row>
    <row r="60" spans="1:44" x14ac:dyDescent="0.15">
      <c r="A60" s="259"/>
      <c r="AK60" s="330"/>
      <c r="AL60" s="331" t="s">
        <v>516</v>
      </c>
      <c r="AM60" s="332">
        <v>522007</v>
      </c>
      <c r="AN60" s="333">
        <v>61247</v>
      </c>
      <c r="AO60" s="334">
        <v>-14.4</v>
      </c>
      <c r="AP60" s="335">
        <v>105966</v>
      </c>
      <c r="AQ60" s="336">
        <v>-0.1</v>
      </c>
      <c r="AR60" s="337">
        <v>-14.3</v>
      </c>
    </row>
    <row r="61" spans="1:44" x14ac:dyDescent="0.15">
      <c r="A61" s="259"/>
      <c r="AK61" s="315" t="s">
        <v>521</v>
      </c>
      <c r="AL61" s="338"/>
      <c r="AM61" s="324">
        <v>1118470</v>
      </c>
      <c r="AN61" s="325">
        <v>125514</v>
      </c>
      <c r="AO61" s="326">
        <v>3.3</v>
      </c>
      <c r="AP61" s="327">
        <v>197422</v>
      </c>
      <c r="AQ61" s="339">
        <v>3.3</v>
      </c>
      <c r="AR61" s="329">
        <v>0</v>
      </c>
    </row>
    <row r="62" spans="1:44" x14ac:dyDescent="0.15">
      <c r="A62" s="259"/>
      <c r="AK62" s="330"/>
      <c r="AL62" s="331" t="s">
        <v>516</v>
      </c>
      <c r="AM62" s="332">
        <v>591157</v>
      </c>
      <c r="AN62" s="333">
        <v>66256</v>
      </c>
      <c r="AO62" s="334">
        <v>-6.6</v>
      </c>
      <c r="AP62" s="335">
        <v>101202</v>
      </c>
      <c r="AQ62" s="336">
        <v>5.5</v>
      </c>
      <c r="AR62" s="337">
        <v>-12.1</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ws8YumlTaIch9q64jGcsn+bEojcKn7N8BBHRtHDv04FMoSc5HZOI8JTWkZAvBFmlJTW8TMh1nSqlSpSddAvC7w==" saltValue="D5PAyJG7UQXOxxcG8XyZ5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election activeCell="S105" sqref="S105"/>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473</v>
      </c>
    </row>
    <row r="121" spans="125:125" ht="13.5" hidden="1" customHeight="1" x14ac:dyDescent="0.15">
      <c r="DU121" s="253"/>
    </row>
  </sheetData>
  <sheetProtection algorithmName="SHA-512" hashValue="x+P971iR2bSVyO5mzygmN9MG83+gYQBik+anyYy3SpsXThCpvuziZoVEpkXq6OluKKETSbjTktmrUJWHDMt/Sw==" saltValue="W/zHVJB6ZZcIK4FHwDp7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S105" sqref="S105"/>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473</v>
      </c>
    </row>
  </sheetData>
  <sheetProtection algorithmName="SHA-512" hashValue="XeE0kUk+h4n/UFw1Q+uFdUoE1YBSKkw5PmjBNZmBPq/z72Fdtlxb6mmiZsQuE71TN1bi2L6D84xgW4Okct8KfQ==" saltValue="0JG/+VyZKGPRHv6xVdwW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S105" sqref="S10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29.37</v>
      </c>
      <c r="G47" s="12">
        <v>24.72</v>
      </c>
      <c r="H47" s="12">
        <v>29.14</v>
      </c>
      <c r="I47" s="12">
        <v>31.09</v>
      </c>
      <c r="J47" s="13">
        <v>31.77</v>
      </c>
    </row>
    <row r="48" spans="2:10" ht="57.75" customHeight="1" x14ac:dyDescent="0.15">
      <c r="B48" s="14"/>
      <c r="C48" s="1128" t="s">
        <v>4</v>
      </c>
      <c r="D48" s="1128"/>
      <c r="E48" s="1129"/>
      <c r="F48" s="15">
        <v>10.87</v>
      </c>
      <c r="G48" s="16">
        <v>12.29</v>
      </c>
      <c r="H48" s="16">
        <v>14.23</v>
      </c>
      <c r="I48" s="16">
        <v>16</v>
      </c>
      <c r="J48" s="17">
        <v>12.73</v>
      </c>
    </row>
    <row r="49" spans="2:10" ht="57.75" customHeight="1" thickBot="1" x14ac:dyDescent="0.2">
      <c r="B49" s="18"/>
      <c r="C49" s="1130" t="s">
        <v>5</v>
      </c>
      <c r="D49" s="1130"/>
      <c r="E49" s="1131"/>
      <c r="F49" s="19" t="s">
        <v>528</v>
      </c>
      <c r="G49" s="20" t="s">
        <v>529</v>
      </c>
      <c r="H49" s="20">
        <v>2.67</v>
      </c>
      <c r="I49" s="20" t="s">
        <v>530</v>
      </c>
      <c r="J49" s="21" t="s">
        <v>531</v>
      </c>
    </row>
    <row r="50" spans="2:10" x14ac:dyDescent="0.15"/>
  </sheetData>
  <sheetProtection algorithmName="SHA-512" hashValue="CI6OhDD1BH7EJdbRkgnEo36Cu42Lv4qCsSVooU3nPUJ98eSn9UOC8FZQ6X5ZP7mOFuF4HE5LpqtldWzRoBJmQA==" saltValue="xDIZSM3CD50j1l+5eQmw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cp:lastPrinted>2025-03-11T00:24:59Z</cp:lastPrinted>
  <dcterms:created xsi:type="dcterms:W3CDTF">2025-02-19T05:25:15Z</dcterms:created>
  <dcterms:modified xsi:type="dcterms:W3CDTF">2025-09-30T07:42:58Z</dcterms:modified>
  <cp:category/>
</cp:coreProperties>
</file>