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07BF4208-C7FE-4466-8D1C-C89317C9F57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BE34" i="10" l="1"/>
  <c r="BW34" i="10"/>
  <c r="BW35" i="10" s="1"/>
  <c r="BW36" i="10" s="1"/>
  <c r="BW37" i="10" s="1"/>
  <c r="BW38" i="10" s="1"/>
  <c r="BW39" i="10" s="1"/>
  <c r="CO34" i="10"/>
</calcChain>
</file>

<file path=xl/sharedStrings.xml><?xml version="1.0" encoding="utf-8"?>
<sst xmlns="http://schemas.openxmlformats.org/spreadsheetml/2006/main" count="1119" uniqueCount="576">
  <si>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</si>
  <si>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</si>
  <si>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</si>
  <si>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</si>
  <si>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</si>
  <si>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</si>
  <si>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</si>
  <si>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</si>
  <si>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</si>
  <si>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</si>
  <si>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</si>
  <si>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</si>
  <si>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</si>
  <si>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</si>
  <si>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</si>
  <si>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</si>
  <si>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</si>
  <si>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</si>
  <si>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</si>
  <si>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</si>
  <si>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</si>
  <si>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</si>
  <si>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</si>
  <si>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</si>
  <si>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</si>
  <si>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</si>
  <si>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</si>
  <si>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</si>
  <si>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</si>
  <si>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</si>
  <si>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</si>
  <si>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</si>
  <si>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</si>
  <si>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</si>
  <si>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</si>
  <si>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</si>
  <si>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</si>
  <si>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</si>
  <si>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</si>
  <si>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</si>
  <si>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</si>
  <si>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</si>
  <si>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</si>
  <si>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</si>
  <si>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</si>
  <si>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</si>
  <si>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</si>
  <si>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</si>
  <si>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</si>
  <si>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</si>
  <si>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</si>
  <si>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</si>
  <si>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</si>
  <si>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</si>
  <si>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</si>
  <si>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</si>
  <si>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</si>
  <si>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</si>
  <si>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</si>
  <si>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</si>
  <si>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</si>
  <si>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</si>
  <si>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</si>
  <si>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</si>
  <si>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</si>
  <si>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</si>
  <si>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</si>
  <si>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</si>
  <si>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</si>
  <si>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</si>
  <si>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</si>
  <si>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</si>
  <si>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</si>
  <si>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</si>
  <si>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</si>
  <si>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</si>
  <si>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</si>
  <si>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</si>
  <si>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</si>
  <si>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</si>
  <si>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</si>
  <si>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</si>
  <si>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</si>
  <si>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</si>
  <si>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</si>
  <si>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</si>
  <si>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</si>
  <si>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</si>
  <si>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</si>
  <si>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</si>
  <si>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</si>
  <si>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</si>
  <si>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</si>
  <si>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</si>
  <si>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由布市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</si>
  <si>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</si>
  <si>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</si>
  <si>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</si>
  <si>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</si>
  <si>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</si>
  <si>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</si>
  <si>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</si>
  <si>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</si>
  <si>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</si>
  <si>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</si>
  <si>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</si>
  <si>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</si>
  <si>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</si>
  <si>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</si>
  <si>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</si>
  <si>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</si>
  <si>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</si>
  <si>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</si>
  <si>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</si>
  <si>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</si>
  <si>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</si>
  <si>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</si>
  <si>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</si>
  <si>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</si>
  <si>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</si>
  <si>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</si>
  <si>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</si>
  <si>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</si>
  <si>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</si>
  <si>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</si>
  <si>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</si>
  <si>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</si>
  <si>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</si>
  <si>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</si>
  <si>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</si>
  <si>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</si>
  <si>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</si>
  <si>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</si>
  <si>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</si>
  <si>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</si>
  <si>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</si>
  <si>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</si>
  <si>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</si>
  <si>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</si>
  <si>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</si>
  <si>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</si>
  <si>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</si>
  <si>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</si>
  <si>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</si>
  <si>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</si>
  <si>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</si>
  <si>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</si>
  <si>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</si>
  <si>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</si>
  <si>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</si>
  <si>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</si>
  <si>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</si>
  <si>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</si>
  <si>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</si>
  <si>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</si>
  <si>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</si>
  <si>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</si>
  <si>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</si>
  <si>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</si>
  <si>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</si>
  <si>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</si>
  <si>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</si>
  <si>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</si>
  <si>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</si>
  <si>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</si>
  <si>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</si>
  <si>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</si>
  <si>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</si>
  <si>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</si>
  <si>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</si>
  <si>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</si>
  <si>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</si>
  <si>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</si>
  <si>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</si>
  <si>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</si>
  <si>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</si>
  <si>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</si>
  <si>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</si>
  <si>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</si>
  <si>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</si>
  <si>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</si>
  <si>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</si>
  <si>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</si>
  <si>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</si>
  <si>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</si>
  <si>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</si>
  <si>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</si>
  <si>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</si>
  <si>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</si>
  <si>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</si>
  <si>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</si>
  <si>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</si>
  <si>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</si>
  <si>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</si>
  <si>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</si>
  <si>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</si>
  <si>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</si>
  <si>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</si>
  <si>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</si>
  <si>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</si>
  <si>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</si>
  <si>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</si>
  <si>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</si>
  <si>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大分県由布市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</si>
  <si>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</si>
  <si>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</si>
  <si>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</si>
  <si>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</si>
  <si>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</si>
  <si>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</si>
  <si>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</si>
  <si>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</si>
  <si>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</si>
  <si>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</si>
  <si>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</si>
  <si>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</si>
  <si>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</si>
  <si>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</si>
  <si>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</si>
  <si>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</si>
  <si>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</si>
  <si>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</si>
  <si>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</si>
  <si>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</si>
  <si>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</si>
  <si>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</si>
  <si>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</si>
  <si>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</si>
  <si>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</si>
  <si>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</si>
  <si>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</si>
  <si>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</si>
  <si>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</si>
  <si>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</si>
  <si>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</si>
  <si>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</si>
  <si>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</si>
  <si>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</si>
  <si>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</si>
  <si>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</si>
  <si>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</si>
  <si>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</si>
  <si>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</si>
  <si>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</si>
  <si>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</si>
  <si>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</si>
  <si>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</si>
  <si>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</si>
  <si>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</si>
  <si>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</si>
  <si>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</si>
  <si>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</si>
  <si>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</si>
  <si>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</si>
  <si>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</si>
  <si>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</si>
  <si>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</si>
  <si>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</si>
  <si>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</si>
  <si>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</si>
  <si>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</si>
  <si>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</si>
  <si>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</si>
  <si>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</si>
  <si>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</si>
  <si>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</si>
  <si>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</si>
  <si>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</si>
  <si>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</si>
  <si>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</si>
  <si>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</si>
  <si>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</si>
  <si>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</si>
  <si>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</si>
  <si>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</si>
  <si>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</si>
  <si>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</si>
  <si>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</si>
  <si>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</si>
  <si>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</si>
  <si>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</si>
  <si>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</si>
  <si>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</si>
  <si>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</si>
  <si>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</si>
  <si>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</si>
  <si>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</si>
  <si>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</si>
  <si>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</si>
  <si>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</si>
  <si>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</si>
  <si>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</si>
  <si>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</si>
  <si>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</si>
  <si>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</si>
  <si>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</si>
  <si>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</si>
  <si>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</si>
  <si>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</si>
  <si>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</si>
  <si>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</si>
  <si>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</si>
  <si>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</si>
  <si>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</si>
  <si>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</si>
  <si>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</si>
  <si>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</si>
  <si>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</si>
  <si>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</si>
  <si>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</si>
  <si>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</si>
  <si>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</si>
  <si>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</si>
  <si>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</si>
  <si>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</si>
  <si>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</si>
  <si>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</si>
  <si>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</si>
  <si>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</si>
  <si>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</si>
  <si>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</si>
  <si>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</si>
  <si>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</si>
  <si>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</si>
  <si>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</si>
  <si>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</si>
  <si>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</si>
  <si>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</si>
  <si>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</si>
  <si>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</si>
  <si>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</si>
  <si>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</si>
  <si>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</si>
  <si>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</si>
  <si>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</si>
  <si>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</si>
  <si>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</si>
  <si>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</si>
  <si>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</si>
  <si>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</si>
  <si>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</si>
  <si>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</si>
  <si>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</si>
  <si>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</si>
  <si>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</si>
  <si>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</si>
  <si>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</si>
  <si>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</si>
  <si>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</si>
  <si>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</si>
  <si>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</si>
  <si>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</si>
  <si>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</si>
  <si>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</si>
  <si>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大分県由布市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</si>
  <si>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</si>
  <si>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</si>
  <si>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</si>
  <si>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</si>
  <si>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</si>
  <si>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</si>
  <si>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</si>
  <si>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</si>
  <si>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</si>
  <si>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</si>
  <si>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</si>
  <si>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</si>
  <si>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</si>
  <si>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</si>
  <si>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</si>
  <si>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</si>
  <si>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</si>
  <si>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</si>
  <si>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</si>
  <si>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</si>
  <si>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</si>
  <si>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</si>
  <si>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</si>
  <si>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</si>
  <si>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</si>
  <si>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</si>
  <si>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</si>
  <si>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</si>
  <si>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</si>
  <si>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</si>
  <si>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</si>
  <si>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</si>
  <si>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</si>
  <si>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</si>
  <si>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</si>
  <si>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</si>
  <si>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</si>
  <si>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</si>
  <si>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</si>
  <si>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</si>
  <si>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</si>
  <si>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</si>
  <si>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</si>
  <si>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</si>
  <si>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</si>
  <si>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</si>
  <si>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</si>
  <si>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</si>
  <si>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</si>
  <si>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</si>
  <si>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</si>
  <si>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</si>
  <si>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</si>
  <si>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</si>
  <si>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</si>
  <si>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</si>
  <si>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</si>
  <si>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</si>
  <si>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</si>
  <si>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</si>
  <si>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</si>
  <si>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</si>
  <si>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</si>
  <si>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</si>
  <si>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</si>
  <si>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</si>
  <si>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</si>
  <si>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</si>
  <si>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</si>
  <si>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</si>
  <si>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</si>
  <si>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</si>
  <si>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</si>
  <si>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</si>
  <si>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</si>
  <si>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</si>
  <si>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</si>
  <si>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</si>
  <si>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</si>
  <si>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</si>
  <si>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</si>
  <si>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</si>
  <si>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</si>
  <si>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</si>
  <si>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</si>
  <si>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</si>
  <si>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</si>
  <si>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</si>
  <si>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</si>
  <si>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</si>
  <si>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</si>
  <si>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</si>
  <si>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</si>
  <si>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</si>
  <si>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</si>
  <si>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</si>
  <si>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</si>
  <si>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</si>
  <si>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</si>
  <si>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</si>
  <si>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</si>
  <si>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</si>
  <si>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</si>
  <si>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</si>
  <si>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</si>
  <si>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</si>
  <si>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</si>
  <si>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</si>
  <si>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</si>
  <si>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</si>
  <si>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</si>
  <si>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</si>
  <si>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</si>
  <si>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</si>
  <si>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</si>
  <si>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</si>
  <si>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</si>
  <si>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</si>
  <si>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</si>
  <si>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</si>
  <si>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</si>
  <si>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</si>
  <si>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</si>
  <si>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</si>
  <si>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</si>
  <si>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</si>
  <si>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</si>
  <si>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</si>
  <si>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</si>
  <si>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</si>
  <si>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</si>
  <si>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</si>
  <si>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</si>
  <si>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</si>
  <si>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</si>
  <si>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</si>
  <si>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</si>
  <si>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</si>
  <si>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</si>
  <si>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</si>
  <si>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</si>
  <si>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</si>
  <si>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</si>
  <si>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</si>
  <si>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</si>
  <si>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</si>
  <si>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</si>
  <si>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</si>
  <si>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</si>
  <si>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</si>
  <si>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</si>
  <si>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</si>
  <si>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</si>
  <si>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</si>
  <si>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</si>
  <si>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</si>
  <si>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</si>
  <si>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</si>
  <si>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</si>
  <si>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</si>
  <si>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</si>
  <si>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</si>
  <si>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</si>
  <si>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</si>
  <si>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</si>
  <si>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</si>
  <si>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</si>
  <si>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</si>
  <si>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</si>
  <si>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</si>
  <si>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</si>
  <si>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</si>
  <si>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</si>
  <si>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</si>
  <si>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</si>
  <si>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3.65</t>
  </si>
  <si>
    <t>▲ 2.80</t>
  </si>
  <si>
    <t>▲ 2.74</t>
  </si>
  <si>
    <t>▲ 0.02</t>
  </si>
  <si>
    <t>▲ 1.38</t>
  </si>
  <si>
    <t>一般会計</t>
  </si>
  <si>
    <t>水道事業会計</t>
  </si>
  <si>
    <t>介護保険事業特別会計</t>
  </si>
  <si>
    <t>国民健康保険事業特別会計</t>
  </si>
  <si>
    <t>農業集落排水事業特別会計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</si>
  <si>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</si>
  <si>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</si>
  <si>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</si>
  <si>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</si>
  <si>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</si>
  <si>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</si>
  <si>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</si>
  <si>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</si>
  <si>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</si>
  <si>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大分県退職手当組合</t>
    <rPh sb="0" eb="3">
      <t>オオイタケン</t>
    </rPh>
    <rPh sb="3" eb="7">
      <t>タイショクテアテ</t>
    </rPh>
    <rPh sb="7" eb="9">
      <t>クミアイ</t>
    </rPh>
    <phoneticPr fontId="2"/>
  </si>
  <si>
    <t>大分県消防補償組合</t>
    <rPh sb="0" eb="3">
      <t>オオイタケン</t>
    </rPh>
    <rPh sb="3" eb="5">
      <t>ショウボウ</t>
    </rPh>
    <rPh sb="5" eb="7">
      <t>ホショウ</t>
    </rPh>
    <rPh sb="7" eb="9">
      <t>クミアイ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</si>
  <si>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</si>
  <si>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</si>
  <si>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2">
      <t>イリョウコウイキ</t>
    </rPh>
    <rPh sb="12" eb="14">
      <t>レンゴウ</t>
    </rPh>
    <rPh sb="15" eb="19">
      <t>フツウカイケイ</t>
    </rPh>
    <phoneticPr fontId="2"/>
  </si>
  <si>
    <t>大分県後期高齢者医療広域連合（後期高齢者医療事業会計）</t>
    <rPh sb="0" eb="3">
      <t>オオイタケン</t>
    </rPh>
    <rPh sb="3" eb="5">
      <t>コウキ</t>
    </rPh>
    <rPh sb="5" eb="8">
      <t>コウレイシャ</t>
    </rPh>
    <rPh sb="8" eb="12">
      <t>イリョウコウイキ</t>
    </rPh>
    <rPh sb="12" eb="14">
      <t>レンゴウ</t>
    </rPh>
    <rPh sb="15" eb="20">
      <t>コウキコウレイシャ</t>
    </rPh>
    <rPh sb="20" eb="22">
      <t>イリョウ</t>
    </rPh>
    <rPh sb="22" eb="24">
      <t>ジギョウ</t>
    </rPh>
    <rPh sb="24" eb="26">
      <t>カイケイ</t>
    </rPh>
    <phoneticPr fontId="2"/>
  </si>
  <si>
    <t>基金繰入2</t>
    <rPh sb="0" eb="2">
      <t>キキン</t>
    </rPh>
    <rPh sb="2" eb="4">
      <t>クリイレ</t>
    </rPh>
    <phoneticPr fontId="2"/>
  </si>
  <si>
    <t>基金繰入133</t>
    <rPh sb="0" eb="2">
      <t>キキン</t>
    </rPh>
    <rPh sb="2" eb="4">
      <t>クリイレ</t>
    </rPh>
    <phoneticPr fontId="2"/>
  </si>
  <si>
    <t>由布市土地開発公社</t>
    <rPh sb="0" eb="3">
      <t>ユフシ</t>
    </rPh>
    <rPh sb="3" eb="7">
      <t>トチカイハツ</t>
    </rPh>
    <rPh sb="7" eb="9">
      <t>コウシャ</t>
    </rPh>
    <phoneticPr fontId="2"/>
  </si>
  <si>
    <t>基金繰入1,199</t>
    <rPh sb="0" eb="2">
      <t>キキン</t>
    </rPh>
    <rPh sb="2" eb="4">
      <t>クリイレ</t>
    </rPh>
    <phoneticPr fontId="2"/>
  </si>
  <si>
    <t>基金繰入164</t>
    <rPh sb="0" eb="2">
      <t>キキン</t>
    </rPh>
    <rPh sb="2" eb="4">
      <t>クリイレ</t>
    </rPh>
    <phoneticPr fontId="2"/>
  </si>
  <si>
    <t>地域振興基金</t>
    <rPh sb="0" eb="6">
      <t>チイキシンコウキキン</t>
    </rPh>
    <phoneticPr fontId="5"/>
  </si>
  <si>
    <t>地域福祉基金</t>
    <rPh sb="0" eb="4">
      <t>チイキフクシ</t>
    </rPh>
    <rPh sb="4" eb="6">
      <t>キキン</t>
    </rPh>
    <phoneticPr fontId="5"/>
  </si>
  <si>
    <t>みらいふるさと基金</t>
    <rPh sb="7" eb="9">
      <t>キキン</t>
    </rPh>
    <phoneticPr fontId="5"/>
  </si>
  <si>
    <t>森林環境譲与税基金</t>
    <rPh sb="0" eb="7">
      <t>シンリンカンキョウジョウヨゼイ</t>
    </rPh>
    <rPh sb="7" eb="9">
      <t>キキン</t>
    </rPh>
    <phoneticPr fontId="5"/>
  </si>
  <si>
    <t>新型コロナウイルス感染症緊急対策特別資金利子補給基金</t>
    <rPh sb="0" eb="2">
      <t>シンガタ</t>
    </rPh>
    <rPh sb="9" eb="12">
      <t>カンセンショウ</t>
    </rPh>
    <rPh sb="12" eb="14">
      <t>キンキュウ</t>
    </rPh>
    <rPh sb="14" eb="16">
      <t>タイサク</t>
    </rPh>
    <rPh sb="16" eb="20">
      <t>トクベツシキン</t>
    </rPh>
    <rPh sb="20" eb="22">
      <t>リシ</t>
    </rPh>
    <rPh sb="22" eb="24">
      <t>ホキュウ</t>
    </rPh>
    <rPh sb="24" eb="2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</si>
  <si>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</si>
  <si>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</si>
  <si>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昨年度から1.6ポイントの減となっているが、5か年でみると増加傾向にあり、類似団体平均を上回っている。有形固定資産減価償却率については、昨年度から1.2ポイントの増となっているが、類似団体平均を下回っている。主な要因としては、学校施設や庁舎、一般廃棄物処理施設等、全体の有形固定資産減価償却率への寄与度が高い施設類型の更新を行ってきたことにより、施設の建設に係る起債額が増加した一方、老朽化した施設の長寿命化や除却が進んだことが挙げられる。今後、道路などのインフラ資産や老朽化した施設の更新が多数発生するものと見込まれているが、公共施設等に関する各種計画に基づき計画的な更新を行う。</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</si>
  <si>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</si>
  <si>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</si>
  <si>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</si>
  <si>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</si>
  <si>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</si>
  <si>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</si>
  <si>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昨年度から1.6ポイントの減となっているが、5か年でみると増加傾向にあり、類似団体平均を上回っている。実質公債費比率については、昨年度から0.3ポイントの増となっているが、類似団体平均を下回っている。老朽化した施設については、公共施設等に関する各種計画に基づき計画的な更新を行うこととしているが、令和9年度にかけて新環境センターや廃棄物運搬中継施設などの大型建設事業が予定されており、将来負担比率及び実質公債費比率が上昇していくことが考えられるため、今後は投資事業を更に厳選し、財政規模に見合った運営を行っ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</si>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</sst>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5409E8F-838C-4924-B1F7-1D17881BE33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71279</c:v>
                </c:pt>
                <c:pt idx="3">
                  <c:v>74994</c:v>
                </c:pt>
                <c:pt idx="4">
                  <c:v>71849</c:v>
                </c:pt>
              </c:numCache>
            </c:numRef>
          </c:val>
          <c:smooth val="0"/>
          <c:extLst>
            <c:ext xmlns:c16="http://schemas.microsoft.com/office/drawing/2014/chart" uri="{C3380CC4-5D6E-409C-BE32-E72D297353CC}">
              <c16:uniqueId val="{00000000-93B2-4810-A5E1-2FB8B2A9FA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81293</c:v>
                </c:pt>
                <c:pt idx="1">
                  <c:v>103893</c:v>
                </c:pt>
                <c:pt idx="2">
                  <c:v>101679</c:v>
                </c:pt>
                <c:pt idx="3">
                  <c:v>93213</c:v>
                </c:pt>
                <c:pt idx="4">
                  <c:v>64751</c:v>
                </c:pt>
              </c:numCache>
            </c:numRef>
          </c:val>
          <c:smooth val="0"/>
          <c:extLst>
            <c:ext xmlns:c16="http://schemas.microsoft.com/office/drawing/2014/chart" uri="{C3380CC4-5D6E-409C-BE32-E72D297353CC}">
              <c16:uniqueId val="{00000001-93B2-4810-A5E1-2FB8B2A9FA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4.1100000000000003</c:v>
                </c:pt>
                <c:pt idx="1">
                  <c:v>6.24</c:v>
                </c:pt>
                <c:pt idx="2">
                  <c:v>0.9</c:v>
                </c:pt>
                <c:pt idx="3">
                  <c:v>4.08</c:v>
                </c:pt>
                <c:pt idx="4">
                  <c:v>5.51</c:v>
                </c:pt>
              </c:numCache>
            </c:numRef>
          </c:val>
          <c:extLst>
            <c:ext xmlns:c16="http://schemas.microsoft.com/office/drawing/2014/chart" uri="{C3380CC4-5D6E-409C-BE32-E72D297353CC}">
              <c16:uniqueId val="{00000000-704F-4C75-86C7-0AD5D90DF7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24.26</c:v>
                </c:pt>
                <c:pt idx="1">
                  <c:v>20.48</c:v>
                </c:pt>
                <c:pt idx="2">
                  <c:v>25.81</c:v>
                </c:pt>
                <c:pt idx="3">
                  <c:v>23.96</c:v>
                </c:pt>
                <c:pt idx="4">
                  <c:v>20.49</c:v>
                </c:pt>
              </c:numCache>
            </c:numRef>
          </c:val>
          <c:extLst>
            <c:ext xmlns:c16="http://schemas.microsoft.com/office/drawing/2014/chart" uri="{C3380CC4-5D6E-409C-BE32-E72D297353CC}">
              <c16:uniqueId val="{00000001-704F-4C75-86C7-0AD5D90DF7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-3.65</c:v>
                </c:pt>
                <c:pt idx="1">
                  <c:v>-2.8</c:v>
                </c:pt>
                <c:pt idx="2">
                  <c:v>-2.74</c:v>
                </c:pt>
                <c:pt idx="3">
                  <c:v>-0.02</c:v>
                </c:pt>
                <c:pt idx="4">
                  <c:v>-1.38</c:v>
                </c:pt>
              </c:numCache>
            </c:numRef>
          </c:val>
          <c:smooth val="0"/>
          <c:extLst>
            <c:ext xmlns:c16="http://schemas.microsoft.com/office/drawing/2014/chart" uri="{C3380CC4-5D6E-409C-BE32-E72D297353CC}">
              <c16:uniqueId val="{00000002-704F-4C75-86C7-0AD5D90DF7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339-4DF0-9259-7EDFD62698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39-4DF0-9259-7EDFD626986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339-4DF0-9259-7EDFD626986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339-4DF0-9259-7EDFD626986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E339-4DF0-9259-7EDFD626986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c:v>
                </c:pt>
                <c:pt idx="6">
                  <c:v>#N/A</c:v>
                </c:pt>
                <c:pt idx="7">
                  <c:v>0</c:v>
                </c:pt>
                <c:pt idx="8">
                  <c:v>#N/A</c:v>
                </c:pt>
                <c:pt idx="9">
                  <c:v>0.03</c:v>
                </c:pt>
              </c:numCache>
            </c:numRef>
          </c:val>
          <c:extLst>
            <c:ext xmlns:c16="http://schemas.microsoft.com/office/drawing/2014/chart" uri="{C3380CC4-5D6E-409C-BE32-E72D297353CC}">
              <c16:uniqueId val="{00000005-E339-4DF0-9259-7EDFD626986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0.43</c:v>
                </c:pt>
                <c:pt idx="2">
                  <c:v>#N/A</c:v>
                </c:pt>
                <c:pt idx="3">
                  <c:v>0.92</c:v>
                </c:pt>
                <c:pt idx="4">
                  <c:v>#N/A</c:v>
                </c:pt>
                <c:pt idx="5">
                  <c:v>1.0900000000000001</c:v>
                </c:pt>
                <c:pt idx="6">
                  <c:v>#N/A</c:v>
                </c:pt>
                <c:pt idx="7">
                  <c:v>0.6</c:v>
                </c:pt>
                <c:pt idx="8">
                  <c:v>#N/A</c:v>
                </c:pt>
                <c:pt idx="9">
                  <c:v>0.55000000000000004</c:v>
                </c:pt>
              </c:numCache>
            </c:numRef>
          </c:val>
          <c:extLst>
            <c:ext xmlns:c16="http://schemas.microsoft.com/office/drawing/2014/chart" uri="{C3380CC4-5D6E-409C-BE32-E72D297353CC}">
              <c16:uniqueId val="{00000006-E339-4DF0-9259-7EDFD626986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c:v>
                </c:pt>
                <c:pt idx="2">
                  <c:v>#N/A</c:v>
                </c:pt>
                <c:pt idx="3">
                  <c:v>0.48</c:v>
                </c:pt>
                <c:pt idx="4">
                  <c:v>#N/A</c:v>
                </c:pt>
                <c:pt idx="5">
                  <c:v>0.78</c:v>
                </c:pt>
                <c:pt idx="6">
                  <c:v>#N/A</c:v>
                </c:pt>
                <c:pt idx="7">
                  <c:v>1.48</c:v>
                </c:pt>
                <c:pt idx="8">
                  <c:v>#N/A</c:v>
                </c:pt>
                <c:pt idx="9">
                  <c:v>0.9</c:v>
                </c:pt>
              </c:numCache>
            </c:numRef>
          </c:val>
          <c:extLst>
            <c:ext xmlns:c16="http://schemas.microsoft.com/office/drawing/2014/chart" uri="{C3380CC4-5D6E-409C-BE32-E72D297353CC}">
              <c16:uniqueId val="{00000007-E339-4DF0-9259-7EDFD626986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2.75</c:v>
                </c:pt>
                <c:pt idx="2">
                  <c:v>#N/A</c:v>
                </c:pt>
                <c:pt idx="3">
                  <c:v>3.97</c:v>
                </c:pt>
                <c:pt idx="4">
                  <c:v>#N/A</c:v>
                </c:pt>
                <c:pt idx="5">
                  <c:v>4.37</c:v>
                </c:pt>
                <c:pt idx="6">
                  <c:v>#N/A</c:v>
                </c:pt>
                <c:pt idx="7">
                  <c:v>4.8600000000000003</c:v>
                </c:pt>
                <c:pt idx="8">
                  <c:v>#N/A</c:v>
                </c:pt>
                <c:pt idx="9">
                  <c:v>5.15</c:v>
                </c:pt>
              </c:numCache>
            </c:numRef>
          </c:val>
          <c:extLst>
            <c:ext xmlns:c16="http://schemas.microsoft.com/office/drawing/2014/chart" uri="{C3380CC4-5D6E-409C-BE32-E72D297353CC}">
              <c16:uniqueId val="{00000008-E339-4DF0-9259-7EDFD626986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4.1100000000000003</c:v>
                </c:pt>
                <c:pt idx="2">
                  <c:v>#N/A</c:v>
                </c:pt>
                <c:pt idx="3">
                  <c:v>6.23</c:v>
                </c:pt>
                <c:pt idx="4">
                  <c:v>#N/A</c:v>
                </c:pt>
                <c:pt idx="5">
                  <c:v>0.89</c:v>
                </c:pt>
                <c:pt idx="6">
                  <c:v>#N/A</c:v>
                </c:pt>
                <c:pt idx="7">
                  <c:v>4.08</c:v>
                </c:pt>
                <c:pt idx="8">
                  <c:v>#N/A</c:v>
                </c:pt>
                <c:pt idx="9">
                  <c:v>5.51</c:v>
                </c:pt>
              </c:numCache>
            </c:numRef>
          </c:val>
          <c:extLst>
            <c:ext xmlns:c16="http://schemas.microsoft.com/office/drawing/2014/chart" uri="{C3380CC4-5D6E-409C-BE32-E72D297353CC}">
              <c16:uniqueId val="{00000009-E339-4DF0-9259-7EDFD62698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1811</c:v>
                </c:pt>
                <c:pt idx="5">
                  <c:v>1896</c:v>
                </c:pt>
                <c:pt idx="8">
                  <c:v>1867</c:v>
                </c:pt>
                <c:pt idx="11">
                  <c:v>1866</c:v>
                </c:pt>
                <c:pt idx="14">
                  <c:v>1925</c:v>
                </c:pt>
              </c:numCache>
            </c:numRef>
          </c:val>
          <c:extLst>
            <c:ext xmlns:c16="http://schemas.microsoft.com/office/drawing/2014/chart" uri="{C3380CC4-5D6E-409C-BE32-E72D297353CC}">
              <c16:uniqueId val="{00000000-DD4F-480F-B82B-8D37D3A0A4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4F-480F-B82B-8D37D3A0A4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3</c:v>
                </c:pt>
                <c:pt idx="9">
                  <c:v>8</c:v>
                </c:pt>
                <c:pt idx="12">
                  <c:v>0</c:v>
                </c:pt>
              </c:numCache>
            </c:numRef>
          </c:val>
          <c:extLst>
            <c:ext xmlns:c16="http://schemas.microsoft.com/office/drawing/2014/chart" uri="{C3380CC4-5D6E-409C-BE32-E72D297353CC}">
              <c16:uniqueId val="{00000002-DD4F-480F-B82B-8D37D3A0A4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D4F-480F-B82B-8D37D3A0A4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138</c:v>
                </c:pt>
                <c:pt idx="3">
                  <c:v>123</c:v>
                </c:pt>
                <c:pt idx="6">
                  <c:v>178</c:v>
                </c:pt>
                <c:pt idx="9">
                  <c:v>178</c:v>
                </c:pt>
                <c:pt idx="12">
                  <c:v>162</c:v>
                </c:pt>
              </c:numCache>
            </c:numRef>
          </c:val>
          <c:extLst>
            <c:ext xmlns:c16="http://schemas.microsoft.com/office/drawing/2014/chart" uri="{C3380CC4-5D6E-409C-BE32-E72D297353CC}">
              <c16:uniqueId val="{00000004-DD4F-480F-B82B-8D37D3A0A4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4F-480F-B82B-8D37D3A0A4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4F-480F-B82B-8D37D3A0A4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2287</c:v>
                </c:pt>
                <c:pt idx="3">
                  <c:v>2339</c:v>
                </c:pt>
                <c:pt idx="6">
                  <c:v>2343</c:v>
                </c:pt>
                <c:pt idx="9">
                  <c:v>2340</c:v>
                </c:pt>
                <c:pt idx="12">
                  <c:v>2497</c:v>
                </c:pt>
              </c:numCache>
            </c:numRef>
          </c:val>
          <c:extLst>
            <c:ext xmlns:c16="http://schemas.microsoft.com/office/drawing/2014/chart" uri="{C3380CC4-5D6E-409C-BE32-E72D297353CC}">
              <c16:uniqueId val="{00000007-DD4F-480F-B82B-8D37D3A0A4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614</c:v>
                </c:pt>
                <c:pt idx="2">
                  <c:v>#N/A</c:v>
                </c:pt>
                <c:pt idx="3">
                  <c:v>#N/A</c:v>
                </c:pt>
                <c:pt idx="4">
                  <c:v>566</c:v>
                </c:pt>
                <c:pt idx="5">
                  <c:v>#N/A</c:v>
                </c:pt>
                <c:pt idx="6">
                  <c:v>#N/A</c:v>
                </c:pt>
                <c:pt idx="7">
                  <c:v>657</c:v>
                </c:pt>
                <c:pt idx="8">
                  <c:v>#N/A</c:v>
                </c:pt>
                <c:pt idx="9">
                  <c:v>#N/A</c:v>
                </c:pt>
                <c:pt idx="10">
                  <c:v>660</c:v>
                </c:pt>
                <c:pt idx="11">
                  <c:v>#N/A</c:v>
                </c:pt>
                <c:pt idx="12">
                  <c:v>#N/A</c:v>
                </c:pt>
                <c:pt idx="13">
                  <c:v>734</c:v>
                </c:pt>
                <c:pt idx="14">
                  <c:v>#N/A</c:v>
                </c:pt>
              </c:numCache>
            </c:numRef>
          </c:val>
          <c:smooth val="0"/>
          <c:extLst>
            <c:ext xmlns:c16="http://schemas.microsoft.com/office/drawing/2014/chart" uri="{C3380CC4-5D6E-409C-BE32-E72D297353CC}">
              <c16:uniqueId val="{00000008-DD4F-480F-B82B-8D37D3A0A4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17734</c:v>
                </c:pt>
                <c:pt idx="5">
                  <c:v>17718</c:v>
                </c:pt>
                <c:pt idx="8">
                  <c:v>17768</c:v>
                </c:pt>
                <c:pt idx="11">
                  <c:v>17265</c:v>
                </c:pt>
                <c:pt idx="14">
                  <c:v>16330</c:v>
                </c:pt>
              </c:numCache>
            </c:numRef>
          </c:val>
          <c:extLst>
            <c:ext xmlns:c16="http://schemas.microsoft.com/office/drawing/2014/chart" uri="{C3380CC4-5D6E-409C-BE32-E72D297353CC}">
              <c16:uniqueId val="{00000000-0B9D-4E1E-9214-EA80A66E2A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339</c:v>
                </c:pt>
                <c:pt idx="5">
                  <c:v>307</c:v>
                </c:pt>
                <c:pt idx="8">
                  <c:v>307</c:v>
                </c:pt>
                <c:pt idx="11">
                  <c:v>295</c:v>
                </c:pt>
                <c:pt idx="14">
                  <c:v>278</c:v>
                </c:pt>
              </c:numCache>
            </c:numRef>
          </c:val>
          <c:extLst>
            <c:ext xmlns:c16="http://schemas.microsoft.com/office/drawing/2014/chart" uri="{C3380CC4-5D6E-409C-BE32-E72D297353CC}">
              <c16:uniqueId val="{00000001-0B9D-4E1E-9214-EA80A66E2A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3970</c:v>
                </c:pt>
                <c:pt idx="5">
                  <c:v>3643</c:v>
                </c:pt>
                <c:pt idx="8">
                  <c:v>4363</c:v>
                </c:pt>
                <c:pt idx="11">
                  <c:v>4240</c:v>
                </c:pt>
                <c:pt idx="14">
                  <c:v>3872</c:v>
                </c:pt>
              </c:numCache>
            </c:numRef>
          </c:val>
          <c:extLst>
            <c:ext xmlns:c16="http://schemas.microsoft.com/office/drawing/2014/chart" uri="{C3380CC4-5D6E-409C-BE32-E72D297353CC}">
              <c16:uniqueId val="{00000002-0B9D-4E1E-9214-EA80A66E2A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9D-4E1E-9214-EA80A66E2A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9D-4E1E-9214-EA80A66E2A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c:v>
                </c:pt>
                <c:pt idx="3">
                  <c:v>2</c:v>
                </c:pt>
                <c:pt idx="6">
                  <c:v>0</c:v>
                </c:pt>
                <c:pt idx="9">
                  <c:v>0</c:v>
                </c:pt>
                <c:pt idx="12">
                  <c:v>0</c:v>
                </c:pt>
              </c:numCache>
            </c:numRef>
          </c:val>
          <c:extLst>
            <c:ext xmlns:c16="http://schemas.microsoft.com/office/drawing/2014/chart" uri="{C3380CC4-5D6E-409C-BE32-E72D297353CC}">
              <c16:uniqueId val="{00000005-0B9D-4E1E-9214-EA80A66E2A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237</c:v>
                </c:pt>
                <c:pt idx="6">
                  <c:v>236</c:v>
                </c:pt>
                <c:pt idx="9">
                  <c:v>633</c:v>
                </c:pt>
                <c:pt idx="12">
                  <c:v>719</c:v>
                </c:pt>
              </c:numCache>
            </c:numRef>
          </c:val>
          <c:extLst>
            <c:ext xmlns:c16="http://schemas.microsoft.com/office/drawing/2014/chart" uri="{C3380CC4-5D6E-409C-BE32-E72D297353CC}">
              <c16:uniqueId val="{00000006-0B9D-4E1E-9214-EA80A66E2A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B9D-4E1E-9214-EA80A66E2A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1611</c:v>
                </c:pt>
                <c:pt idx="3">
                  <c:v>946</c:v>
                </c:pt>
                <c:pt idx="6">
                  <c:v>1396</c:v>
                </c:pt>
                <c:pt idx="9">
                  <c:v>1559</c:v>
                </c:pt>
                <c:pt idx="12">
                  <c:v>1482</c:v>
                </c:pt>
              </c:numCache>
            </c:numRef>
          </c:val>
          <c:extLst>
            <c:ext xmlns:c16="http://schemas.microsoft.com/office/drawing/2014/chart" uri="{C3380CC4-5D6E-409C-BE32-E72D297353CC}">
              <c16:uniqueId val="{00000008-0B9D-4E1E-9214-EA80A66E2A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85</c:v>
                </c:pt>
                <c:pt idx="3">
                  <c:v>85</c:v>
                </c:pt>
                <c:pt idx="6">
                  <c:v>60</c:v>
                </c:pt>
                <c:pt idx="9">
                  <c:v>60</c:v>
                </c:pt>
                <c:pt idx="12">
                  <c:v>60</c:v>
                </c:pt>
              </c:numCache>
            </c:numRef>
          </c:val>
          <c:extLst>
            <c:ext xmlns:c16="http://schemas.microsoft.com/office/drawing/2014/chart" uri="{C3380CC4-5D6E-409C-BE32-E72D297353CC}">
              <c16:uniqueId val="{00000009-0B9D-4E1E-9214-EA80A66E2A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22471</c:v>
                </c:pt>
                <c:pt idx="3">
                  <c:v>22867</c:v>
                </c:pt>
                <c:pt idx="6">
                  <c:v>22799</c:v>
                </c:pt>
                <c:pt idx="9">
                  <c:v>22522</c:v>
                </c:pt>
                <c:pt idx="12">
                  <c:v>21091</c:v>
                </c:pt>
              </c:numCache>
            </c:numRef>
          </c:val>
          <c:extLst>
            <c:ext xmlns:c16="http://schemas.microsoft.com/office/drawing/2014/chart" uri="{C3380CC4-5D6E-409C-BE32-E72D297353CC}">
              <c16:uniqueId val="{0000000A-0B9D-4E1E-9214-EA80A66E2A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2130</c:v>
                </c:pt>
                <c:pt idx="2">
                  <c:v>#N/A</c:v>
                </c:pt>
                <c:pt idx="3">
                  <c:v>#N/A</c:v>
                </c:pt>
                <c:pt idx="4">
                  <c:v>2470</c:v>
                </c:pt>
                <c:pt idx="5">
                  <c:v>#N/A</c:v>
                </c:pt>
                <c:pt idx="6">
                  <c:v>#N/A</c:v>
                </c:pt>
                <c:pt idx="7">
                  <c:v>2053</c:v>
                </c:pt>
                <c:pt idx="8">
                  <c:v>#N/A</c:v>
                </c:pt>
                <c:pt idx="9">
                  <c:v>#N/A</c:v>
                </c:pt>
                <c:pt idx="10">
                  <c:v>2973</c:v>
                </c:pt>
                <c:pt idx="11">
                  <c:v>#N/A</c:v>
                </c:pt>
                <c:pt idx="12">
                  <c:v>#N/A</c:v>
                </c:pt>
                <c:pt idx="13">
                  <c:v>2873</c:v>
                </c:pt>
                <c:pt idx="14">
                  <c:v>#N/A</c:v>
                </c:pt>
              </c:numCache>
            </c:numRef>
          </c:val>
          <c:smooth val="0"/>
          <c:extLst>
            <c:ext xmlns:c16="http://schemas.microsoft.com/office/drawing/2014/chart" uri="{C3380CC4-5D6E-409C-BE32-E72D297353CC}">
              <c16:uniqueId val="{0000000B-0B9D-4E1E-9214-EA80A66E2A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2944</c:v>
                </c:pt>
                <c:pt idx="1">
                  <c:v>2653</c:v>
                </c:pt>
                <c:pt idx="2">
                  <c:v>2308</c:v>
                </c:pt>
              </c:numCache>
            </c:numRef>
          </c:val>
          <c:extLst>
            <c:ext xmlns:c16="http://schemas.microsoft.com/office/drawing/2014/chart" uri="{C3380CC4-5D6E-409C-BE32-E72D297353CC}">
              <c16:uniqueId val="{00000000-90FD-4CCF-A006-8559E0C011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555</c:v>
                </c:pt>
                <c:pt idx="1">
                  <c:v>556</c:v>
                </c:pt>
                <c:pt idx="2">
                  <c:v>286</c:v>
                </c:pt>
              </c:numCache>
            </c:numRef>
          </c:val>
          <c:extLst>
            <c:ext xmlns:c16="http://schemas.microsoft.com/office/drawing/2014/chart" uri="{C3380CC4-5D6E-409C-BE32-E72D297353CC}">
              <c16:uniqueId val="{00000001-90FD-4CCF-A006-8559E0C011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2757</c:v>
                </c:pt>
                <c:pt idx="1">
                  <c:v>2875</c:v>
                </c:pt>
                <c:pt idx="2">
                  <c:v>3075</c:v>
                </c:pt>
              </c:numCache>
            </c:numRef>
          </c:val>
          <c:extLst>
            <c:ext xmlns:c16="http://schemas.microsoft.com/office/drawing/2014/chart" uri="{C3380CC4-5D6E-409C-BE32-E72D297353CC}">
              <c16:uniqueId val="{00000002-90FD-4CCF-A006-8559E0C011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{30E67E90-C6E0-4012-B396-F6CD7AF03653}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A7C-4FB5-A73F-53B2D5E7E7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{3C525293-E731-4040-BD75-AEE88BE88F8D}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7C-4FB5-A73F-53B2D5E7E7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{9BB89FAC-8B17-4B43-BA51-7904C22CC193}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7C-4FB5-A73F-53B2D5E7E7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{CC4027ED-E665-4F00-9D56-C1E6464D3448}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7C-4FB5-A73F-53B2D5E7E7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{AE8C33DB-1AB5-440C-B68E-E0F88F5966F2}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7C-4FB5-A73F-53B2D5E7E71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{8EB668F3-1F31-4999-861B-1BD69A587D9F}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A7C-4FB5-A73F-53B2D5E7E71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{84C5F7DC-F7C2-458A-85ED-585B3ADB8626}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A7C-4FB5-A73F-53B2D5E7E71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{A776DA99-C6D2-4E56-BE22-6827B4BFF15C}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A7C-4FB5-A73F-53B2D5E7E71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{858F7C77-85A9-4F86-9A2B-5558A52B3DA1}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A7C-4FB5-A73F-53B2D5E7E7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60.9</c:v>
                </c:pt>
                <c:pt idx="16">
                  <c:v>62.1</c:v>
                </c:pt>
                <c:pt idx="24">
                  <c:v>62.1</c:v>
                </c:pt>
                <c:pt idx="32">
                  <c:v>63.3</c:v>
                </c:pt>
              </c:numCache>
            </c:numRef>
          </c:xVal>
          <c:yVal>
            <c:numRef>
              <c:f>公会計指標分析・財政指標組合せ分析表!$BP$51:$DC$51</c:f>
              <c:numCache>
                <c:formatCode>#,##0.0;"▲ "#,##0.0</c:formatCode>
                <c:ptCount val="40"/>
                <c:pt idx="0">
                  <c:v>24.2</c:v>
                </c:pt>
                <c:pt idx="8">
                  <c:v>27.3</c:v>
                </c:pt>
                <c:pt idx="16">
                  <c:v>21.4</c:v>
                </c:pt>
                <c:pt idx="24">
                  <c:v>32.200000000000003</c:v>
                </c:pt>
                <c:pt idx="32">
                  <c:v>30.6</c:v>
                </c:pt>
              </c:numCache>
            </c:numRef>
          </c:yVal>
          <c:smooth val="0"/>
          <c:extLst>
            <c:ext xmlns:c16="http://schemas.microsoft.com/office/drawing/2014/chart" uri="{C3380CC4-5D6E-409C-BE32-E72D297353CC}">
              <c16:uniqueId val="{00000009-AA7C-4FB5-A73F-53B2D5E7E7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{AEFE18E6-0023-419A-8E7F-10A2872A89DA}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A7C-4FB5-A73F-53B2D5E7E7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{7D75FF02-9DD1-4040-BBBA-821928E1CFE1}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7C-4FB5-A73F-53B2D5E7E7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{491273D4-2602-4C26-AEE7-CAB9CC498BCB}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7C-4FB5-A73F-53B2D5E7E7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{284559B3-A827-4BD0-AB28-48A526981696}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7C-4FB5-A73F-53B2D5E7E7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{EF894713-AF93-4A5B-AB70-804545DCCCCB}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7C-4FB5-A73F-53B2D5E7E71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{DF1AFD0A-2864-4F91-B867-6E74D30F9D1F}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A7C-4FB5-A73F-53B2D5E7E71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{8734FD65-08C5-4F44-AD08-C404CBFC7C14}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A7C-4FB5-A73F-53B2D5E7E71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{EE983421-C99D-4B0B-BB0E-609BD14FB3D8}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A7C-4FB5-A73F-53B2D5E7E71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{2A2228EA-D4CE-420D-9E3C-CFE0FAB2CC2A}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A7C-4FB5-A73F-53B2D5E7E7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62.8</c:v>
                </c:pt>
                <c:pt idx="24">
                  <c:v>64</c:v>
                </c:pt>
                <c:pt idx="32">
                  <c:v>64.599999999999994</c:v>
                </c:pt>
              </c:numCache>
            </c:numRef>
          </c:xVal>
          <c:yVal>
            <c:numRef>
              <c:f>公会計指標分析・財政指標組合せ分析表!$BP$55:$DC$55</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AA7C-4FB5-A73F-53B2D5E7E719}"/>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{36AC94B7-A6E2-4A98-A671-5B23AB40D8E6}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F7C-4D45-8FE0-6D4DBDFDB8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{B6DBDCF3-6CA8-4BEE-B57E-75D4C5A1864E}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7C-4D45-8FE0-6D4DBDFDB8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{696EEE69-29D7-408D-850A-B3C8CFE6C8F6}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7C-4D45-8FE0-6D4DBDFDB8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{E90507A3-7B6E-4ADA-98E6-DC1FDF307BCC}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7C-4D45-8FE0-6D4DBDFDB8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{84DF827F-023B-4A62-ACD8-0710E3322B49}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7C-4D45-8FE0-6D4DBDFDB81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{632BF326-812E-4729-BF62-A62F03E64656}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F7C-4D45-8FE0-6D4DBDFDB81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{C2ABD88E-67C0-4185-947E-AE0067FE7D1E}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F7C-4D45-8FE0-6D4DBDFDB81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{58AD121B-505D-4DA6-8877-D61D2D85E6DB}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F7C-4D45-8FE0-6D4DBDFDB81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{1B0EAF71-4176-4B98-878A-A8A6CAFBEDFD}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F7C-4D45-8FE0-6D4DBDFDB8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6.8</c:v>
                </c:pt>
                <c:pt idx="16">
                  <c:v>6.9</c:v>
                </c:pt>
                <c:pt idx="24">
                  <c:v>6.9</c:v>
                </c:pt>
                <c:pt idx="32">
                  <c:v>7.2</c:v>
                </c:pt>
              </c:numCache>
            </c:numRef>
          </c:xVal>
          <c:yVal>
            <c:numRef>
              <c:f>公会計指標分析・財政指標組合せ分析表!$BP$73:$DC$73</c:f>
              <c:numCache>
                <c:formatCode>#,##0.0;"▲ "#,##0.0</c:formatCode>
                <c:ptCount val="40"/>
                <c:pt idx="0">
                  <c:v>24.2</c:v>
                </c:pt>
                <c:pt idx="8">
                  <c:v>27.3</c:v>
                </c:pt>
                <c:pt idx="16">
                  <c:v>21.4</c:v>
                </c:pt>
                <c:pt idx="24">
                  <c:v>32.200000000000003</c:v>
                </c:pt>
                <c:pt idx="32">
                  <c:v>30.6</c:v>
                </c:pt>
              </c:numCache>
            </c:numRef>
          </c:yVal>
          <c:smooth val="0"/>
          <c:extLst>
            <c:ext xmlns:c16="http://schemas.microsoft.com/office/drawing/2014/chart" uri="{C3380CC4-5D6E-409C-BE32-E72D297353CC}">
              <c16:uniqueId val="{00000009-DF7C-4D45-8FE0-6D4DBDFDB81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{BCABC3C6-2F5C-4F73-9E82-7C4EADBD161D}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F7C-4D45-8FE0-6D4DBDFDB81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{43F8F200-C123-4FBD-BF39-F5E46C515492}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7C-4D45-8FE0-6D4DBDFDB8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{070646DE-2B64-404A-A5D7-A5FCB2ABCC29}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7C-4D45-8FE0-6D4DBDFDB8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{41A038B7-2EE7-448D-804A-6EDF933D5E5A}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7C-4D45-8FE0-6D4DBDFDB8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{1ED49893-2D24-403E-A343-1B7C9A6A06CE}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7C-4D45-8FE0-6D4DBDFDB81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{D64691B7-D062-4924-B0F4-5DE7F30A7CD7}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F7C-4D45-8FE0-6D4DBDFDB81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{36306DED-430F-4DA2-9387-977141BBEBB8}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F7C-4D45-8FE0-6D4DBDFDB81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{B7392171-E5A0-4372-B9D3-67346E386F95}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F7C-4D45-8FE0-6D4DBDFDB81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{4C5E80BD-0CB7-4656-9E0A-CE50C3AAA528}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F7C-4D45-8FE0-6D4DBDFDB8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DF7C-4D45-8FE0-6D4DBDFDB816}"/>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大分県由布市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公営企業に対する繰出金については、前年度</a:t>
          </a:r>
          <a:r>
            <a:rPr kumimoji="1" lang="ja-JP" altLang="en-US" sz="1100">
              <a:solidFill>
                <a:schemeClr val="dk1"/>
              </a:solidFill>
              <a:effectLst/>
              <a:latin typeface="+mn-lt"/>
              <a:ea typeface="+mn-ea"/>
              <a:cs typeface="+mn-cs"/>
            </a:rPr>
            <a:t>より減少している</a:t>
          </a:r>
          <a:r>
            <a:rPr kumimoji="1" lang="ja-JP" altLang="ja-JP" sz="1100">
              <a:solidFill>
                <a:schemeClr val="dk1"/>
              </a:solidFill>
              <a:effectLst/>
              <a:latin typeface="+mn-lt"/>
              <a:ea typeface="+mn-ea"/>
              <a:cs typeface="+mn-cs"/>
            </a:rPr>
            <a:t>一方で、</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年度からの災害復旧事業債・一般廃棄物処理事業債等の償還開始等により</a:t>
          </a:r>
          <a:r>
            <a:rPr kumimoji="1" lang="ja-JP" altLang="ja-JP" sz="1100">
              <a:solidFill>
                <a:schemeClr val="dk1"/>
              </a:solidFill>
              <a:effectLst/>
              <a:latin typeface="+mn-lt"/>
              <a:ea typeface="+mn-ea"/>
              <a:cs typeface="+mn-cs"/>
            </a:rPr>
            <a:t>算入公債費等は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しているため、分子が増額となった。</a:t>
          </a:r>
          <a:endParaRPr lang="ja-JP" altLang="ja-JP" sz="1400">
            <a:effectLst/>
          </a:endParaRPr>
        </a:p>
        <a:p>
          <a:r>
            <a:rPr kumimoji="1" lang="ja-JP" altLang="ja-JP" sz="1100">
              <a:solidFill>
                <a:schemeClr val="dk1"/>
              </a:solidFill>
              <a:effectLst/>
              <a:latin typeface="+mn-lt"/>
              <a:ea typeface="+mn-ea"/>
              <a:cs typeface="+mn-cs"/>
            </a:rPr>
            <a:t>大規模建設事業が続く一般会計では元利償還金が高い水準で推移している中、合併特例事業債や過疎対策事業債等の交付税措置率が高い起債を中心に借入を行っているが、</a:t>
          </a:r>
          <a:r>
            <a:rPr kumimoji="1" lang="ja-JP" altLang="ja-JP" sz="1100" b="0">
              <a:solidFill>
                <a:schemeClr val="dk1"/>
              </a:solidFill>
              <a:effectLst/>
              <a:latin typeface="+mn-lt"/>
              <a:ea typeface="+mn-ea"/>
              <a:cs typeface="+mn-cs"/>
            </a:rPr>
            <a:t>合併特例債の借入限度額は目前に迫っている。</a:t>
          </a:r>
          <a:r>
            <a:rPr kumimoji="1" lang="ja-JP" altLang="ja-JP" sz="1100">
              <a:solidFill>
                <a:schemeClr val="dk1"/>
              </a:solidFill>
              <a:effectLst/>
              <a:latin typeface="+mn-lt"/>
              <a:ea typeface="+mn-ea"/>
              <a:cs typeface="+mn-cs"/>
            </a:rPr>
            <a:t>さらに、新環境センター整備事業等の大型建設事業が予定されている状況を踏まえると、今後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投資事業を</a:t>
          </a:r>
          <a:r>
            <a:rPr kumimoji="1" lang="ja-JP" altLang="en-US" sz="1100">
              <a:solidFill>
                <a:schemeClr val="dk1"/>
              </a:solidFill>
              <a:effectLst/>
              <a:latin typeface="+mn-lt"/>
              <a:ea typeface="+mn-ea"/>
              <a:cs typeface="+mn-cs"/>
            </a:rPr>
            <a:t>更に</a:t>
          </a:r>
          <a:r>
            <a:rPr kumimoji="1" lang="ja-JP" altLang="ja-JP" sz="1100">
              <a:solidFill>
                <a:schemeClr val="dk1"/>
              </a:solidFill>
              <a:effectLst/>
              <a:latin typeface="+mn-lt"/>
              <a:ea typeface="+mn-ea"/>
              <a:cs typeface="+mn-cs"/>
            </a:rPr>
            <a:t>厳選し、財政規模に見合った運営を行っていく必要がある。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大分県由布市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将来負担額については、公営企業債等繰入見込額が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したことに加え、</a:t>
          </a:r>
          <a:r>
            <a:rPr kumimoji="1" lang="ja-JP" altLang="en-US" sz="1100">
              <a:solidFill>
                <a:schemeClr val="dk1"/>
              </a:solidFill>
              <a:effectLst/>
              <a:latin typeface="+mn-lt"/>
              <a:ea typeface="+mn-ea"/>
              <a:cs typeface="+mn-cs"/>
            </a:rPr>
            <a:t>消防指令センターに係る繰上償還を行ったことや、し尿処理施設整備事業等の終了等により令和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年度の借入額が前年度より減少し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地方債現在高が減となったため、</a:t>
          </a:r>
          <a:r>
            <a:rPr kumimoji="1" lang="ja-JP" altLang="ja-JP" sz="1100">
              <a:solidFill>
                <a:schemeClr val="dk1"/>
              </a:solidFill>
              <a:effectLst/>
              <a:latin typeface="+mn-lt"/>
              <a:ea typeface="+mn-ea"/>
              <a:cs typeface="+mn-cs"/>
            </a:rPr>
            <a:t>分子が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a:t>
          </a:r>
          <a:endParaRPr lang="ja-JP" altLang="ja-JP" sz="1400">
            <a:effectLst/>
          </a:endParaRPr>
        </a:p>
        <a:p>
          <a:r>
            <a:rPr kumimoji="1" lang="ja-JP" altLang="ja-JP" sz="1100">
              <a:solidFill>
                <a:schemeClr val="dk1"/>
              </a:solidFill>
              <a:effectLst/>
              <a:latin typeface="+mn-lt"/>
              <a:ea typeface="+mn-ea"/>
              <a:cs typeface="+mn-cs"/>
            </a:rPr>
            <a:t>今後、新環境センター整備事業等の大型建設事業により地方債残高の増加が見込まれており、連動して将来負担額についても増加が想定される。</a:t>
          </a:r>
          <a:r>
            <a:rPr kumimoji="1" lang="ja-JP" altLang="ja-JP" sz="1100" b="0">
              <a:solidFill>
                <a:schemeClr val="dk1"/>
              </a:solidFill>
              <a:effectLst/>
              <a:latin typeface="+mn-lt"/>
              <a:ea typeface="+mn-ea"/>
              <a:cs typeface="+mn-cs"/>
            </a:rPr>
            <a:t>第</a:t>
          </a:r>
          <a:r>
            <a:rPr kumimoji="1" lang="en-US" altLang="ja-JP" sz="1100" b="0">
              <a:solidFill>
                <a:schemeClr val="dk1"/>
              </a:solidFill>
              <a:effectLst/>
              <a:latin typeface="+mn-lt"/>
              <a:ea typeface="+mn-ea"/>
              <a:cs typeface="+mn-cs"/>
            </a:rPr>
            <a:t>4</a:t>
          </a:r>
          <a:r>
            <a:rPr kumimoji="1" lang="ja-JP" altLang="ja-JP" sz="1100" b="0">
              <a:solidFill>
                <a:schemeClr val="dk1"/>
              </a:solidFill>
              <a:effectLst/>
              <a:latin typeface="+mn-lt"/>
              <a:ea typeface="+mn-ea"/>
              <a:cs typeface="+mn-cs"/>
            </a:rPr>
            <a:t>次行財政改革実施計画</a:t>
          </a:r>
          <a:r>
            <a:rPr kumimoji="1" lang="ja-JP" altLang="ja-JP" sz="1100">
              <a:solidFill>
                <a:schemeClr val="dk1"/>
              </a:solidFill>
              <a:effectLst/>
              <a:latin typeface="+mn-lt"/>
              <a:ea typeface="+mn-ea"/>
              <a:cs typeface="+mn-cs"/>
            </a:rPr>
            <a:t>に則った事業精査を行い、適正な基金残高の保有に努め、将来の負担を抑制していく必要がある。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大分県由布市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基金全体としては、ふるさと納税に係る基金の積立、国債運用による各種基金の運用益増などにより、特定目的基金で総額</a:t>
          </a:r>
          <a:r>
            <a:rPr kumimoji="1" lang="en-US" altLang="ja-JP" sz="1100">
              <a:solidFill>
                <a:schemeClr val="dk1"/>
              </a:solidFill>
              <a:effectLst/>
              <a:latin typeface="+mn-lt"/>
              <a:ea typeface="+mn-ea"/>
              <a:cs typeface="+mn-cs"/>
            </a:rPr>
            <a:t>199,963</a:t>
          </a:r>
          <a:r>
            <a:rPr kumimoji="1" lang="ja-JP" altLang="ja-JP" sz="1100">
              <a:solidFill>
                <a:schemeClr val="dk1"/>
              </a:solidFill>
              <a:effectLst/>
              <a:latin typeface="+mn-lt"/>
              <a:ea typeface="+mn-ea"/>
              <a:cs typeface="+mn-cs"/>
            </a:rPr>
            <a:t>千円を積み立てたものの、財政調整基金については、</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物価高騰による物件費の増や、障害福祉サービス負担金等の経常的な扶助費の増による収支差に対応するため、</a:t>
          </a:r>
          <a:r>
            <a:rPr kumimoji="1" lang="en-US" altLang="ja-JP" sz="1100">
              <a:solidFill>
                <a:schemeClr val="dk1"/>
              </a:solidFill>
              <a:effectLst/>
              <a:latin typeface="+mn-lt"/>
              <a:ea typeface="+mn-ea"/>
              <a:cs typeface="+mn-cs"/>
            </a:rPr>
            <a:t>648,437</a:t>
          </a:r>
          <a:r>
            <a:rPr kumimoji="1" lang="ja-JP" altLang="ja-JP" sz="1100">
              <a:solidFill>
                <a:schemeClr val="dk1"/>
              </a:solidFill>
              <a:effectLst/>
              <a:latin typeface="+mn-lt"/>
              <a:ea typeface="+mn-ea"/>
              <a:cs typeface="+mn-cs"/>
            </a:rPr>
            <a:t>千円を繰り入れた結果、減額となっている。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については、経常経費の削減・投資事業の厳選を行い歳出額を抑制することが必要である。また、財政調整基金以外については、それぞれの目的に沿った事業に対して取り崩しを行い、財政調整基金への過度な負担を減少させる。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住民の連帯強化や地域振興を図ることを目的とした地域振興基金、由布市のまちづくりのために頂いた寄附金を原資としたみらいふるさと基金、まちづくりに要する経費に自動販売機による寄附金を充当するまちづくり支援自動販売機基金、美しい自然環境、魅力ある景観及び良好な生活環境の保全等を図る潤いのあるまち環境整備基金、子ども医療費及び高校生等医療費の一部を助成する子ども及び高校生等医療費助成事業基金、高齢化社会に対応した保健福祉活動の促進を図る地域福祉基金、森林環境譲与税を原資として森林の整備や公益的機能に関する普及啓発を進めるための森林環境譲与税基金等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ふるさと納税に係る基金の積立、国債運用による各種基金の運用益増などにより、総額</a:t>
          </a:r>
          <a:r>
            <a:rPr kumimoji="1" lang="en-US" altLang="ja-JP" sz="1100">
              <a:solidFill>
                <a:schemeClr val="dk1"/>
              </a:solidFill>
              <a:effectLst/>
              <a:latin typeface="+mn-lt"/>
              <a:ea typeface="+mn-ea"/>
              <a:cs typeface="+mn-cs"/>
            </a:rPr>
            <a:t>199,963</a:t>
          </a:r>
          <a:r>
            <a:rPr kumimoji="1" lang="ja-JP" altLang="ja-JP" sz="1100">
              <a:solidFill>
                <a:schemeClr val="dk1"/>
              </a:solidFill>
              <a:effectLst/>
              <a:latin typeface="+mn-lt"/>
              <a:ea typeface="+mn-ea"/>
              <a:cs typeface="+mn-cs"/>
            </a:rPr>
            <a:t>千円を積み立てることができた。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みらいふるさと基金については積み立てられた寄附金を有効な事業の財源として取り崩す予定である。ま た、地域振興基金については、今後大きく財政需要が発生する見込みとなっている施設更新整備事業</a:t>
          </a:r>
          <a:r>
            <a:rPr kumimoji="1" lang="ja-JP" altLang="en-US" sz="1100" b="0">
              <a:solidFill>
                <a:schemeClr val="dk1"/>
              </a:solidFill>
              <a:effectLst/>
              <a:latin typeface="+mn-lt"/>
              <a:ea typeface="+mn-ea"/>
              <a:cs typeface="+mn-cs"/>
            </a:rPr>
            <a:t>等</a:t>
          </a:r>
          <a:r>
            <a:rPr kumimoji="1" lang="ja-JP" altLang="ja-JP" sz="1100" b="0">
              <a:solidFill>
                <a:schemeClr val="dk1"/>
              </a:solidFill>
              <a:effectLst/>
              <a:latin typeface="+mn-lt"/>
              <a:ea typeface="+mn-ea"/>
              <a:cs typeface="+mn-cs"/>
            </a:rPr>
            <a:t>の財源として検討をしていく必 要があると考えている。その他の基金については、それぞれの基金目的に沿った事業が発生した際に、適宜取り崩しを行う。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人件費、物価高騰による物件費の増や、障害福祉サービス負担金等の経常的な扶助費の増による収支差に対応するため、</a:t>
          </a:r>
          <a:r>
            <a:rPr kumimoji="1" lang="en-US" altLang="ja-JP" sz="1100">
              <a:solidFill>
                <a:schemeClr val="dk1"/>
              </a:solidFill>
              <a:effectLst/>
              <a:latin typeface="+mn-lt"/>
              <a:ea typeface="+mn-ea"/>
              <a:cs typeface="+mn-cs"/>
            </a:rPr>
            <a:t>648,437</a:t>
          </a:r>
          <a:r>
            <a:rPr kumimoji="1" lang="ja-JP" altLang="ja-JP" sz="1100">
              <a:solidFill>
                <a:schemeClr val="dk1"/>
              </a:solidFill>
              <a:effectLst/>
              <a:latin typeface="+mn-lt"/>
              <a:ea typeface="+mn-ea"/>
              <a:cs typeface="+mn-cs"/>
            </a:rPr>
            <a:t>千円を繰り入れた結果、減額となっている。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今後見込まれる大規模施設整備事業に必要な財源を確保するためにも、経常経費の削減・投資事業の厳選を行い歳出額を抑制することが必要である。また、基金残高は標準財政規模の概ね</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％以上（</a:t>
          </a:r>
          <a:r>
            <a:rPr kumimoji="1" lang="en-US" altLang="ja-JP" sz="1100">
              <a:solidFill>
                <a:schemeClr val="dk1"/>
              </a:solidFill>
              <a:effectLst/>
              <a:latin typeface="+mn-lt"/>
              <a:ea typeface="+mn-ea"/>
              <a:cs typeface="+mn-cs"/>
            </a:rPr>
            <a:t>2,500,000</a:t>
          </a:r>
          <a:r>
            <a:rPr kumimoji="1" lang="ja-JP" altLang="ja-JP" sz="1100">
              <a:solidFill>
                <a:schemeClr val="dk1"/>
              </a:solidFill>
              <a:effectLst/>
              <a:latin typeface="+mn-lt"/>
              <a:ea typeface="+mn-ea"/>
              <a:cs typeface="+mn-cs"/>
            </a:rPr>
            <a:t>千円）を達成できるよう努めていく。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年度普通交付税追加交付で措置された臨時財政対策債償還基金費分の積立を行った一方、消防指令システム整備に係る残債の繰り上げ償還を</a:t>
          </a:r>
          <a:r>
            <a:rPr kumimoji="1" lang="en-US" altLang="ja-JP" sz="1100">
              <a:solidFill>
                <a:schemeClr val="dk1"/>
              </a:solidFill>
              <a:effectLst/>
              <a:latin typeface="+mn-ea"/>
              <a:ea typeface="+mn-ea"/>
              <a:cs typeface="+mn-cs"/>
            </a:rPr>
            <a:t>320,625</a:t>
          </a:r>
          <a:r>
            <a:rPr kumimoji="1" lang="ja-JP" altLang="en-US" sz="1100">
              <a:solidFill>
                <a:schemeClr val="dk1"/>
              </a:solidFill>
              <a:effectLst/>
              <a:latin typeface="+mn-ea"/>
              <a:ea typeface="+mn-ea"/>
              <a:cs typeface="+mn-cs"/>
            </a:rPr>
            <a:t>千円行った結果、減額となっている。</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繰上償還については、地方債現在高等の財政状況を鑑み、引き続き検討していく。</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C8C24B1-E8FB-43E9-A898-EA92FDCD3A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36261F3-4C25-42CD-9EB0-1FD8EAAEDB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34BAAF4-A65B-4294-8E99-1783E8F151B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B8740E3-056F-4140-8E9F-AAD0108C4DC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C8793BF-6635-47D4-A18A-6A60324DBC9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443573E-890E-4FF4-8D58-C1844F5A3D4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5810885-6DDA-4521-9462-CFF18A381CF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9E7BAAA-3661-4DC9-8D6F-6FBE425461C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DE5402E-CB88-4DDD-8FB8-B0981D9E011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87D8734-3CB2-4361-8019-86C3F2F444F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A026E08-8BCD-4502-8C75-022FDEA8ED9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60883C0-3828-466A-892A-7A8D4868236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33,580
32,936
319.32
23,037,294
22,154,316
620,889
11,259,744
21,091,165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CC2720C-CE9D-49F0-A86A-0D0281A494E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80C369E-031F-4C47-9281-2942789FC33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71F4209-666B-4FBA-A3AE-9C73EF03413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F4C53C0-4A1E-4A37-BBEB-FEB2EF05839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3922605-F8C4-4BA1-8A31-5A90B323BC7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1C6D1A3-14B5-456D-86BD-75CCC48DF43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858CA5B-6314-4483-ADB1-E0E08DA1B1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F2C1A2B-2D05-4B5E-A134-B45C84234E4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4316885-65E7-4574-8046-FDE34D734CA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2916E4F-DCB4-45BF-8688-ED71247D5CC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B9F6F3A-EAD0-4C00-B655-C9F12D8B106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096AFC6-759A-4F82-A64F-072C7EB0106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4E1B14D-834B-4312-8102-EFFC3635443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367CDDE-BBE3-4025-BE46-4CE69DE981F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A8E7F2D-37B4-4C8E-AF05-9EF756D9CF7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8D72292-247F-4817-9E8F-3A0E7891953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1FFCA44-4990-4196-9852-C236B25AF0D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7DCF73B-56FC-4DEB-BB29-65B459262A7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E2D9CF5-F43C-4502-A468-EC9AE8F2E31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CD31865-A574-4385-A135-2B0D3EF0A96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5B7B001-B9E0-426D-AAC1-CB14A616CD9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E46F6CB-5D91-4BD1-8476-56A238021B1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FBCC9D6-5BD0-4F8C-BC49-F4628594179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B29B40F-900E-4C81-873D-7FFE1B630D0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3203D50-A2BA-45BE-9480-670C14FA035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2F935E7-2D87-434C-AB94-9A872AD4414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02B36CF-9BC7-4A03-8390-2876B8C4FF9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613B50A-C517-4B31-8A88-576128F13B1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2E5465D-B2C8-473F-8815-9E5E20A595B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C9C74C4-15E3-4058-B474-76D4C21E621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B989C56-10F9-49C5-BE36-472B8E6E271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FB45D6B-6A36-41E9-974A-CD95626E4EC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C2960BD-0361-4C81-866E-42305B1BB50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C2FF721-0398-485E-B1C4-344F646BC7C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FF1B87B-27F5-482D-82C0-BFCF7DA1EC2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有形固定資産減価償却率は昨年度から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の増となっているが、類似団体・全国・大分県平均ともに下回っている。公共施設等総合管理計画や公共施設個別計画等、公共施設等に関する各種計画に基づいて施設の長寿命化・更新を行っており、今後も計画に基づいた公共施設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E511BEC-CEBB-40DB-95EE-2D388C002CC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68C815C-31C6-4F93-BF0F-1E81288DE49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8DB42C8-8121-4803-B298-2C4DA08B9C6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8470C29-3CE5-4C04-8F9F-9F0909BA209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679F6E82-B733-4945-AB2D-1DA23DC3511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CB2D862-041F-47CD-9597-53AA10B0E9F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A3D03EE-8510-4E76-AA05-4065909EF77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6170F6A-34E6-4A43-A672-806F21CF424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9A9AD85-FBA1-47CD-82A6-26FD91F892D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9B9A9CB-DC5B-4266-8FA8-B54EAC28323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36808B5-D093-402D-8F78-F3EC2426969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9723C82-2E6B-44EB-B561-9AB365A1429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B45B387-976F-4651-8509-61EE4300C64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B6C6EDC-E4AD-48E5-8F76-65F8F48B6CF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6AFD33A-C544-4B2A-89F5-65AE901AC69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B53B940-5B98-4B13-BEFB-430B5C6A6E7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24489337-C9F1-4E55-BD96-70872AC1229A}"/>
            </a:ext>
          </a:extLst>
        </xdr:cNvPr>
        <xdr:cNvCxnSpPr/>
      </xdr:nvCxnSpPr>
      <xdr:spPr>
        <a:xfrm flipV="1">
          <a:off x="4760595" y="5294842"/>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B98FF230-227B-4875-B88F-E159C120126B}"/>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8131B8F8-7B05-4F72-A5AC-C85DD1014739}"/>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4CE2F366-20D6-49BA-A572-AF1B532C6C0E}"/>
            </a:ext>
          </a:extLst>
        </xdr:cNvPr>
        <xdr:cNvSpPr txBox="1"/>
      </xdr:nvSpPr>
      <xdr:spPr>
        <a:xfrm>
          <a:off x="4813300" y="50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0B3F2EBA-7D0D-4828-8F9D-9EAE4B10F3D4}"/>
            </a:ext>
          </a:extLst>
        </xdr:cNvPr>
        <xdr:cNvCxnSpPr/>
      </xdr:nvCxnSpPr>
      <xdr:spPr>
        <a:xfrm>
          <a:off x="4673600" y="5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E08FBBA9-0F3E-4D26-BF23-BC2C6E036A54}"/>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A3DA1700-1B2D-4048-9E10-E90C10947DC3}"/>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4C729A3E-4C5C-4B16-ACB2-9D9557E96851}"/>
            </a:ext>
          </a:extLst>
        </xdr:cNvPr>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E1A9E9BD-B29B-441F-AC8A-C4386D2353E5}"/>
            </a:ext>
          </a:extLst>
        </xdr:cNvPr>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110913</xdr:rowOff>
    </xdr:from>
    <xdr:to>
      <xdr:col>11</xdr:col>
      <xdr:colOff>187325</xdr:colOff>
      <xdr:row>29</xdr:row>
      <xdr:rowOff>41063</xdr:rowOff>
    </xdr:to>
    <xdr:sp macro="" textlink="">
      <xdr:nvSpPr>
        <xdr:cNvPr id="74" name="フローチャート: 判断 73">
          <a:extLst>
            <a:ext uri="{FF2B5EF4-FFF2-40B4-BE49-F238E27FC236}">
              <a16:creationId xmlns:a16="http://schemas.microsoft.com/office/drawing/2014/main" id="{EF556362-3157-44FC-A4D4-6455925F1C84}"/>
            </a:ext>
          </a:extLst>
        </xdr:cNvPr>
        <xdr:cNvSpPr/>
      </xdr:nvSpPr>
      <xdr:spPr>
        <a:xfrm>
          <a:off x="2476500" y="56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85725</xdr:rowOff>
    </xdr:from>
    <xdr:to>
      <xdr:col>7</xdr:col>
      <xdr:colOff>187325</xdr:colOff>
      <xdr:row>29</xdr:row>
      <xdr:rowOff>15875</xdr:rowOff>
    </xdr:to>
    <xdr:sp macro="" textlink="">
      <xdr:nvSpPr>
        <xdr:cNvPr id="75" name="フローチャート: 判断 74">
          <a:extLst>
            <a:ext uri="{FF2B5EF4-FFF2-40B4-BE49-F238E27FC236}">
              <a16:creationId xmlns:a16="http://schemas.microsoft.com/office/drawing/2014/main" id="{0A9A149D-680A-4E1A-A1B6-D7DE3895BA86}"/>
            </a:ext>
          </a:extLst>
        </xdr:cNvPr>
        <xdr:cNvSpPr/>
      </xdr:nvSpPr>
      <xdr:spPr>
        <a:xfrm>
          <a:off x="1714500" y="56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36921E0-2051-4FB6-83D1-97EA0FB8F1E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68D7A0B-34DE-409F-9AB5-72B5B97C399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52750AD-7F6F-490D-B521-65D635332C0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D42033D-39C6-40AD-B4BD-B540EDBC1EB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F964B37-A0BD-4F38-91C0-1FF2FE8A202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81" name="楕円 80">
          <a:extLst>
            <a:ext uri="{FF2B5EF4-FFF2-40B4-BE49-F238E27FC236}">
              <a16:creationId xmlns:a16="http://schemas.microsoft.com/office/drawing/2014/main" id="{63CD0ECA-65AB-45C3-88D9-9C6A37850010}"/>
            </a:ext>
          </a:extLst>
        </xdr:cNvPr>
        <xdr:cNvSpPr/>
      </xdr:nvSpPr>
      <xdr:spPr>
        <a:xfrm>
          <a:off x="4711700" y="574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19914</xdr:rowOff>
    </xdr:from>
    <xdr:ext cx="405111" cy="259045"/>
    <xdr:sp macro="" textlink="">
      <xdr:nvSpPr>
        <xdr:cNvPr id="82" name="有形固定資産減価償却率該当値テキスト">
          <a:extLst>
            <a:ext uri="{FF2B5EF4-FFF2-40B4-BE49-F238E27FC236}">
              <a16:creationId xmlns:a16="http://schemas.microsoft.com/office/drawing/2014/main" id="{FBC36CAA-1B4E-481D-9E14-92FEA485B131}"/>
            </a:ext>
          </a:extLst>
        </xdr:cNvPr>
        <xdr:cNvSpPr txBox="1"/>
      </xdr:nvSpPr>
      <xdr:spPr>
        <a:xfrm>
          <a:off x="4813300" y="559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125307</xdr:rowOff>
    </xdr:from>
    <xdr:to>
      <xdr:col>19</xdr:col>
      <xdr:colOff>187325</xdr:colOff>
      <xdr:row>29</xdr:row>
      <xdr:rowOff>55457</xdr:rowOff>
    </xdr:to>
    <xdr:sp macro="" textlink="">
      <xdr:nvSpPr>
        <xdr:cNvPr id="83" name="楕円 82">
          <a:extLst>
            <a:ext uri="{FF2B5EF4-FFF2-40B4-BE49-F238E27FC236}">
              <a16:creationId xmlns:a16="http://schemas.microsoft.com/office/drawing/2014/main" id="{C6D05E5B-0E57-4D77-B1E5-58FF36CEAE9B}"/>
            </a:ext>
          </a:extLst>
        </xdr:cNvPr>
        <xdr:cNvSpPr/>
      </xdr:nvSpPr>
      <xdr:spPr>
        <a:xfrm>
          <a:off x="4000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4657</xdr:rowOff>
    </xdr:from>
    <xdr:to>
      <xdr:col>23</xdr:col>
      <xdr:colOff>85725</xdr:colOff>
      <xdr:row>29</xdr:row>
      <xdr:rowOff>47837</xdr:rowOff>
    </xdr:to>
    <xdr:cxnSp macro="">
      <xdr:nvCxnSpPr>
        <xdr:cNvPr id="84" name="直線コネクタ 83">
          <a:extLst>
            <a:ext uri="{FF2B5EF4-FFF2-40B4-BE49-F238E27FC236}">
              <a16:creationId xmlns:a16="http://schemas.microsoft.com/office/drawing/2014/main" id="{C30267BB-194C-4343-BBFC-2521C0462060}"/>
            </a:ext>
          </a:extLst>
        </xdr:cNvPr>
        <xdr:cNvCxnSpPr/>
      </xdr:nvCxnSpPr>
      <xdr:spPr>
        <a:xfrm>
          <a:off x="4051300" y="574823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125307</xdr:rowOff>
    </xdr:from>
    <xdr:to>
      <xdr:col>15</xdr:col>
      <xdr:colOff>187325</xdr:colOff>
      <xdr:row>29</xdr:row>
      <xdr:rowOff>55457</xdr:rowOff>
    </xdr:to>
    <xdr:sp macro="" textlink="">
      <xdr:nvSpPr>
        <xdr:cNvPr id="85" name="楕円 84">
          <a:extLst>
            <a:ext uri="{FF2B5EF4-FFF2-40B4-BE49-F238E27FC236}">
              <a16:creationId xmlns:a16="http://schemas.microsoft.com/office/drawing/2014/main" id="{388DED01-93ED-481C-8E34-D01469E738DF}"/>
            </a:ext>
          </a:extLst>
        </xdr:cNvPr>
        <xdr:cNvSpPr/>
      </xdr:nvSpPr>
      <xdr:spPr>
        <a:xfrm>
          <a:off x="3238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4657</xdr:rowOff>
    </xdr:from>
    <xdr:to>
      <xdr:col>19</xdr:col>
      <xdr:colOff>136525</xdr:colOff>
      <xdr:row>29</xdr:row>
      <xdr:rowOff>4657</xdr:rowOff>
    </xdr:to>
    <xdr:cxnSp macro="">
      <xdr:nvCxnSpPr>
        <xdr:cNvPr id="86" name="直線コネクタ 85">
          <a:extLst>
            <a:ext uri="{FF2B5EF4-FFF2-40B4-BE49-F238E27FC236}">
              <a16:creationId xmlns:a16="http://schemas.microsoft.com/office/drawing/2014/main" id="{ECBAFAA3-012A-4302-A883-93867F12D4CA}"/>
            </a:ext>
          </a:extLst>
        </xdr:cNvPr>
        <xdr:cNvCxnSpPr/>
      </xdr:nvCxnSpPr>
      <xdr:spPr>
        <a:xfrm>
          <a:off x="3289300" y="574823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82127</xdr:rowOff>
    </xdr:from>
    <xdr:to>
      <xdr:col>11</xdr:col>
      <xdr:colOff>187325</xdr:colOff>
      <xdr:row>29</xdr:row>
      <xdr:rowOff>12277</xdr:rowOff>
    </xdr:to>
    <xdr:sp macro="" textlink="">
      <xdr:nvSpPr>
        <xdr:cNvPr id="87" name="楕円 86">
          <a:extLst>
            <a:ext uri="{FF2B5EF4-FFF2-40B4-BE49-F238E27FC236}">
              <a16:creationId xmlns:a16="http://schemas.microsoft.com/office/drawing/2014/main" id="{40ABA538-638C-4D9D-895F-45D31A78CD20}"/>
            </a:ext>
          </a:extLst>
        </xdr:cNvPr>
        <xdr:cNvSpPr/>
      </xdr:nvSpPr>
      <xdr:spPr>
        <a:xfrm>
          <a:off x="2476500" y="56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132927</xdr:rowOff>
    </xdr:from>
    <xdr:to>
      <xdr:col>15</xdr:col>
      <xdr:colOff>136525</xdr:colOff>
      <xdr:row>29</xdr:row>
      <xdr:rowOff>4657</xdr:rowOff>
    </xdr:to>
    <xdr:cxnSp macro="">
      <xdr:nvCxnSpPr>
        <xdr:cNvPr id="88" name="直線コネクタ 87">
          <a:extLst>
            <a:ext uri="{FF2B5EF4-FFF2-40B4-BE49-F238E27FC236}">
              <a16:creationId xmlns:a16="http://schemas.microsoft.com/office/drawing/2014/main" id="{629C4831-FDC1-45DB-90B7-8549ABA31E34}"/>
            </a:ext>
          </a:extLst>
        </xdr:cNvPr>
        <xdr:cNvCxnSpPr/>
      </xdr:nvCxnSpPr>
      <xdr:spPr>
        <a:xfrm>
          <a:off x="2527300" y="570505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74930</xdr:rowOff>
    </xdr:from>
    <xdr:to>
      <xdr:col>7</xdr:col>
      <xdr:colOff>187325</xdr:colOff>
      <xdr:row>29</xdr:row>
      <xdr:rowOff>5080</xdr:rowOff>
    </xdr:to>
    <xdr:sp macro="" textlink="">
      <xdr:nvSpPr>
        <xdr:cNvPr id="89" name="楕円 88">
          <a:extLst>
            <a:ext uri="{FF2B5EF4-FFF2-40B4-BE49-F238E27FC236}">
              <a16:creationId xmlns:a16="http://schemas.microsoft.com/office/drawing/2014/main" id="{25EDDFBD-A7DB-48CE-9D9D-99DA06DB4CA2}"/>
            </a:ext>
          </a:extLst>
        </xdr:cNvPr>
        <xdr:cNvSpPr/>
      </xdr:nvSpPr>
      <xdr:spPr>
        <a:xfrm>
          <a:off x="1714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125730</xdr:rowOff>
    </xdr:from>
    <xdr:to>
      <xdr:col>11</xdr:col>
      <xdr:colOff>136525</xdr:colOff>
      <xdr:row>28</xdr:row>
      <xdr:rowOff>132927</xdr:rowOff>
    </xdr:to>
    <xdr:cxnSp macro="">
      <xdr:nvCxnSpPr>
        <xdr:cNvPr id="90" name="直線コネクタ 89">
          <a:extLst>
            <a:ext uri="{FF2B5EF4-FFF2-40B4-BE49-F238E27FC236}">
              <a16:creationId xmlns:a16="http://schemas.microsoft.com/office/drawing/2014/main" id="{1BB7FF8E-9ADC-4C0B-85E9-93450D6A20F4}"/>
            </a:ext>
          </a:extLst>
        </xdr:cNvPr>
        <xdr:cNvCxnSpPr/>
      </xdr:nvCxnSpPr>
      <xdr:spPr>
        <a:xfrm>
          <a:off x="1765300" y="569785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1" name="n_1aveValue有形固定資産減価償却率">
          <a:extLst>
            <a:ext uri="{FF2B5EF4-FFF2-40B4-BE49-F238E27FC236}">
              <a16:creationId xmlns:a16="http://schemas.microsoft.com/office/drawing/2014/main" id="{28795146-BF62-4229-AEF6-CA95612FAB9C}"/>
            </a:ext>
          </a:extLst>
        </xdr:cNvPr>
        <xdr:cNvSpPr txBox="1"/>
      </xdr:nvSpPr>
      <xdr:spPr>
        <a:xfrm>
          <a:off x="3836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B3367771-6615-449D-AC5D-D8B43E7C04FC}"/>
            </a:ext>
          </a:extLst>
        </xdr:cNvPr>
        <xdr:cNvSpPr txBox="1"/>
      </xdr:nvSpPr>
      <xdr:spPr>
        <a:xfrm>
          <a:off x="308674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32190</xdr:rowOff>
    </xdr:from>
    <xdr:ext cx="405111" cy="259045"/>
    <xdr:sp macro="" textlink="">
      <xdr:nvSpPr>
        <xdr:cNvPr id="93" name="n_3aveValue有形固定資産減価償却率">
          <a:extLst>
            <a:ext uri="{FF2B5EF4-FFF2-40B4-BE49-F238E27FC236}">
              <a16:creationId xmlns:a16="http://schemas.microsoft.com/office/drawing/2014/main" id="{2D53C831-6B92-45DA-8F4B-11BE4A23D592}"/>
            </a:ext>
          </a:extLst>
        </xdr:cNvPr>
        <xdr:cNvSpPr txBox="1"/>
      </xdr:nvSpPr>
      <xdr:spPr>
        <a:xfrm>
          <a:off x="2324744" y="57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7002</xdr:rowOff>
    </xdr:from>
    <xdr:ext cx="405111" cy="259045"/>
    <xdr:sp macro="" textlink="">
      <xdr:nvSpPr>
        <xdr:cNvPr id="94" name="n_4aveValue有形固定資産減価償却率">
          <a:extLst>
            <a:ext uri="{FF2B5EF4-FFF2-40B4-BE49-F238E27FC236}">
              <a16:creationId xmlns:a16="http://schemas.microsoft.com/office/drawing/2014/main" id="{34DFAB67-E7FD-44EE-A94F-AADC855CA0EA}"/>
            </a:ext>
          </a:extLst>
        </xdr:cNvPr>
        <xdr:cNvSpPr txBox="1"/>
      </xdr:nvSpPr>
      <xdr:spPr>
        <a:xfrm>
          <a:off x="1562744" y="575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71984</xdr:rowOff>
    </xdr:from>
    <xdr:ext cx="405111" cy="259045"/>
    <xdr:sp macro="" textlink="">
      <xdr:nvSpPr>
        <xdr:cNvPr id="95" name="n_1mainValue有形固定資産減価償却率">
          <a:extLst>
            <a:ext uri="{FF2B5EF4-FFF2-40B4-BE49-F238E27FC236}">
              <a16:creationId xmlns:a16="http://schemas.microsoft.com/office/drawing/2014/main" id="{B1D2F633-C317-43E0-A632-3B6FCD25ED58}"/>
            </a:ext>
          </a:extLst>
        </xdr:cNvPr>
        <xdr:cNvSpPr txBox="1"/>
      </xdr:nvSpPr>
      <xdr:spPr>
        <a:xfrm>
          <a:off x="3836044"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71984</xdr:rowOff>
    </xdr:from>
    <xdr:ext cx="405111" cy="259045"/>
    <xdr:sp macro="" textlink="">
      <xdr:nvSpPr>
        <xdr:cNvPr id="96" name="n_2mainValue有形固定資産減価償却率">
          <a:extLst>
            <a:ext uri="{FF2B5EF4-FFF2-40B4-BE49-F238E27FC236}">
              <a16:creationId xmlns:a16="http://schemas.microsoft.com/office/drawing/2014/main" id="{4AC6DCE5-48EB-46AE-97FB-82E8546850F9}"/>
            </a:ext>
          </a:extLst>
        </xdr:cNvPr>
        <xdr:cNvSpPr txBox="1"/>
      </xdr:nvSpPr>
      <xdr:spPr>
        <a:xfrm>
          <a:off x="3086744"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28804</xdr:rowOff>
    </xdr:from>
    <xdr:ext cx="405111" cy="259045"/>
    <xdr:sp macro="" textlink="">
      <xdr:nvSpPr>
        <xdr:cNvPr id="97" name="n_3mainValue有形固定資産減価償却率">
          <a:extLst>
            <a:ext uri="{FF2B5EF4-FFF2-40B4-BE49-F238E27FC236}">
              <a16:creationId xmlns:a16="http://schemas.microsoft.com/office/drawing/2014/main" id="{811E873A-E2B7-4CC9-8929-26829716BA22}"/>
            </a:ext>
          </a:extLst>
        </xdr:cNvPr>
        <xdr:cNvSpPr txBox="1"/>
      </xdr:nvSpPr>
      <xdr:spPr>
        <a:xfrm>
          <a:off x="2324744" y="5429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21607</xdr:rowOff>
    </xdr:from>
    <xdr:ext cx="405111" cy="259045"/>
    <xdr:sp macro="" textlink="">
      <xdr:nvSpPr>
        <xdr:cNvPr id="98" name="n_4mainValue有形固定資産減価償却率">
          <a:extLst>
            <a:ext uri="{FF2B5EF4-FFF2-40B4-BE49-F238E27FC236}">
              <a16:creationId xmlns:a16="http://schemas.microsoft.com/office/drawing/2014/main" id="{9E149CDB-F3C2-4AA6-8572-2BB769B6BA62}"/>
            </a:ext>
          </a:extLst>
        </xdr:cNvPr>
        <xdr:cNvSpPr txBox="1"/>
      </xdr:nvSpPr>
      <xdr:spPr>
        <a:xfrm>
          <a:off x="1562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72121AC-0D2D-4A83-862E-3DE896C54B4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3A9A609-9CB2-44EC-87C1-B5553C1EA09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2E83677-B8E6-4F96-AEAE-B9EB69E577A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75542D4-6615-4F4B-9558-C59E382C1FA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26F8533-4770-4AB5-8024-C2E08C64017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77D8614-F0AD-4CA1-9E1D-92AFE35ED65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DE58114-5D0E-4CD0-8BD5-9BD1030FD81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AB04A5A-AA86-450D-A6E8-6110D30FD57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FF9271D-25C0-4534-B158-2797EFD1A8A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9A396E5-1DDC-4FE3-BB4A-4381A1ADF25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13243D7-5EA3-4D0E-860C-89266B4CA9C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88327BE-0E75-49F5-B0B6-14FA6F5F40C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0D78550-BCFD-4730-BFB1-DDF32E635BC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合併特例債や臨時財政対策債の発行額が償還額より少なく、地方債残高が約</a:t>
          </a:r>
          <a:r>
            <a:rPr kumimoji="1" lang="en-US" altLang="ja-JP" sz="1100" b="0">
              <a:solidFill>
                <a:schemeClr val="dk1"/>
              </a:solidFill>
              <a:effectLst/>
              <a:latin typeface="+mn-lt"/>
              <a:ea typeface="+mn-ea"/>
              <a:cs typeface="+mn-cs"/>
            </a:rPr>
            <a:t>14.3</a:t>
          </a:r>
          <a:r>
            <a:rPr kumimoji="1" lang="ja-JP" altLang="ja-JP" sz="1100" b="0">
              <a:solidFill>
                <a:schemeClr val="dk1"/>
              </a:solidFill>
              <a:effectLst/>
              <a:latin typeface="+mn-lt"/>
              <a:ea typeface="+mn-ea"/>
              <a:cs typeface="+mn-cs"/>
            </a:rPr>
            <a:t>億円減少したため、債務償還比率は</a:t>
          </a:r>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43.5</a:t>
          </a:r>
          <a:r>
            <a:rPr kumimoji="1" lang="ja-JP" altLang="ja-JP" sz="1100">
              <a:solidFill>
                <a:schemeClr val="dk1"/>
              </a:solidFill>
              <a:effectLst/>
              <a:latin typeface="+mn-lt"/>
              <a:ea typeface="+mn-ea"/>
              <a:cs typeface="+mn-cs"/>
            </a:rPr>
            <a:t>ポイントの減となっているが、類似団体・全国・大分県平均ともに上回っている。起債の大半は過疎・辺地対策事業債等、比較的有利な条件となっているが、今後も償還額以上の起債を極力行わないよう行財政運営に留意するとともに経常的経費の圧縮を進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D37E777-E6F8-4EB4-A603-57A76D1738C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04A8749-6CA0-4E12-803D-DCE239D2D15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9147FFC-DEB5-4AEA-8BAC-1E477A7F3D3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8DA61C55-A963-487D-B754-8221B85CFA1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331A8A6C-6E68-4567-8D46-A627A44CE4B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7F97704-476B-4667-858A-F8D3B748587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0EB2E7FD-33C2-4CE4-B8E7-001606A97BB4}"/>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3DA85E91-1207-403F-B1AA-131E031E049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C27E243E-61A6-4E59-860E-1B41DB681B5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4E66CFD2-F2CC-4BD6-A8B7-2E3D5AE42A9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7C892E07-8AE9-4D4D-B5B0-BA4F63F6F6E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E87E74BE-65F0-4B0D-9D7D-FF4FA4DCD6B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D4EFDB29-15DA-4622-B90E-71ED518AE1B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6D4E30E8-9C16-4A09-8569-A1373230679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DF261C8F-DA21-42CA-87B6-1BC24BCD3A7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7DBA6FB9-661E-4002-9166-9122277C4E1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640860A-6B5D-4EFD-9EEF-357528B8A4A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EEE82882-185D-413E-A171-0C5D30A9C364}"/>
            </a:ext>
          </a:extLst>
        </xdr:cNvPr>
        <xdr:cNvCxnSpPr/>
      </xdr:nvCxnSpPr>
      <xdr:spPr>
        <a:xfrm flipV="1">
          <a:off x="14793595" y="526142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6A8B62EE-1100-4988-A9C1-69AD4B6610B5}"/>
            </a:ext>
          </a:extLst>
        </xdr:cNvPr>
        <xdr:cNvSpPr txBox="1"/>
      </xdr:nvSpPr>
      <xdr:spPr>
        <a:xfrm>
          <a:off x="14846300" y="6686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F325EE1B-F31B-4A7B-8289-97CB994583BE}"/>
            </a:ext>
          </a:extLst>
        </xdr:cNvPr>
        <xdr:cNvCxnSpPr/>
      </xdr:nvCxnSpPr>
      <xdr:spPr>
        <a:xfrm>
          <a:off x="14706600" y="668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912ACA27-A1ED-4753-A3E4-AD801AFDF18C}"/>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FD9C8287-1219-4C63-B0B7-29D9BC5192D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34" name="債務償還比率平均値テキスト">
          <a:extLst>
            <a:ext uri="{FF2B5EF4-FFF2-40B4-BE49-F238E27FC236}">
              <a16:creationId xmlns:a16="http://schemas.microsoft.com/office/drawing/2014/main" id="{2CF0A6A8-1B7C-4525-AE1E-5DE9E4BBA887}"/>
            </a:ext>
          </a:extLst>
        </xdr:cNvPr>
        <xdr:cNvSpPr txBox="1"/>
      </xdr:nvSpPr>
      <xdr:spPr>
        <a:xfrm>
          <a:off x="14846300" y="5649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950BBAB1-75A5-4BDC-9678-631CC0CF8943}"/>
            </a:ext>
          </a:extLst>
        </xdr:cNvPr>
        <xdr:cNvSpPr/>
      </xdr:nvSpPr>
      <xdr:spPr>
        <a:xfrm>
          <a:off x="14744700" y="57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C6EF35F7-7813-4840-88AA-7FE80A4055CD}"/>
            </a:ext>
          </a:extLst>
        </xdr:cNvPr>
        <xdr:cNvSpPr/>
      </xdr:nvSpPr>
      <xdr:spPr>
        <a:xfrm>
          <a:off x="14033500" y="578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079B7955-EBF2-40E9-97BF-E83C6A457BC8}"/>
            </a:ext>
          </a:extLst>
        </xdr:cNvPr>
        <xdr:cNvSpPr/>
      </xdr:nvSpPr>
      <xdr:spPr>
        <a:xfrm>
          <a:off x="13271500" y="573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153307</xdr:rowOff>
    </xdr:from>
    <xdr:to>
      <xdr:col>64</xdr:col>
      <xdr:colOff>123825</xdr:colOff>
      <xdr:row>30</xdr:row>
      <xdr:rowOff>83457</xdr:rowOff>
    </xdr:to>
    <xdr:sp macro="" textlink="">
      <xdr:nvSpPr>
        <xdr:cNvPr id="138" name="フローチャート: 判断 137">
          <a:extLst>
            <a:ext uri="{FF2B5EF4-FFF2-40B4-BE49-F238E27FC236}">
              <a16:creationId xmlns:a16="http://schemas.microsoft.com/office/drawing/2014/main" id="{D510767E-41BF-4C9C-91F3-76EA8FEDA41D}"/>
            </a:ext>
          </a:extLst>
        </xdr:cNvPr>
        <xdr:cNvSpPr/>
      </xdr:nvSpPr>
      <xdr:spPr>
        <a:xfrm>
          <a:off x="12509500" y="58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31720</xdr:rowOff>
    </xdr:from>
    <xdr:to>
      <xdr:col>60</xdr:col>
      <xdr:colOff>123825</xdr:colOff>
      <xdr:row>30</xdr:row>
      <xdr:rowOff>133320</xdr:rowOff>
    </xdr:to>
    <xdr:sp macro="" textlink="">
      <xdr:nvSpPr>
        <xdr:cNvPr id="139" name="フローチャート: 判断 138">
          <a:extLst>
            <a:ext uri="{FF2B5EF4-FFF2-40B4-BE49-F238E27FC236}">
              <a16:creationId xmlns:a16="http://schemas.microsoft.com/office/drawing/2014/main" id="{A8BE4B0C-93DF-4645-9435-E3B5EF7F1B2A}"/>
            </a:ext>
          </a:extLst>
        </xdr:cNvPr>
        <xdr:cNvSpPr/>
      </xdr:nvSpPr>
      <xdr:spPr>
        <a:xfrm>
          <a:off x="11747500" y="59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9532201-DB2B-42B8-9CA8-0BDCC02678C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D592CD0-696F-4EF2-AE68-11EA12975F5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D2D92F3-D43C-4D28-AFF8-319B78BF013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0EF0087-D452-4AA0-8572-0DDD61DA59D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10FFBA8-018C-4DBB-B98F-6AF8DC80618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135315</xdr:rowOff>
    </xdr:from>
    <xdr:to>
      <xdr:col>76</xdr:col>
      <xdr:colOff>73025</xdr:colOff>
      <xdr:row>30</xdr:row>
      <xdr:rowOff>65465</xdr:rowOff>
    </xdr:to>
    <xdr:sp macro="" textlink="">
      <xdr:nvSpPr>
        <xdr:cNvPr id="145" name="楕円 144">
          <a:extLst>
            <a:ext uri="{FF2B5EF4-FFF2-40B4-BE49-F238E27FC236}">
              <a16:creationId xmlns:a16="http://schemas.microsoft.com/office/drawing/2014/main" id="{133A2EE7-37E5-4B44-A4AF-EA880B6A8DB6}"/>
            </a:ext>
          </a:extLst>
        </xdr:cNvPr>
        <xdr:cNvSpPr/>
      </xdr:nvSpPr>
      <xdr:spPr>
        <a:xfrm>
          <a:off x="14744700" y="58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113742</xdr:rowOff>
    </xdr:from>
    <xdr:ext cx="469744" cy="259045"/>
    <xdr:sp macro="" textlink="">
      <xdr:nvSpPr>
        <xdr:cNvPr id="146" name="債務償還比率該当値テキスト">
          <a:extLst>
            <a:ext uri="{FF2B5EF4-FFF2-40B4-BE49-F238E27FC236}">
              <a16:creationId xmlns:a16="http://schemas.microsoft.com/office/drawing/2014/main" id="{2141141B-6330-4124-80BE-74627040A247}"/>
            </a:ext>
          </a:extLst>
        </xdr:cNvPr>
        <xdr:cNvSpPr txBox="1"/>
      </xdr:nvSpPr>
      <xdr:spPr>
        <a:xfrm>
          <a:off x="14846300" y="585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8587</xdr:rowOff>
    </xdr:from>
    <xdr:to>
      <xdr:col>72</xdr:col>
      <xdr:colOff>123825</xdr:colOff>
      <xdr:row>30</xdr:row>
      <xdr:rowOff>110187</xdr:rowOff>
    </xdr:to>
    <xdr:sp macro="" textlink="">
      <xdr:nvSpPr>
        <xdr:cNvPr id="147" name="楕円 146">
          <a:extLst>
            <a:ext uri="{FF2B5EF4-FFF2-40B4-BE49-F238E27FC236}">
              <a16:creationId xmlns:a16="http://schemas.microsoft.com/office/drawing/2014/main" id="{3A10BF27-7E2E-4309-9D99-38EDAC1238EF}"/>
            </a:ext>
          </a:extLst>
        </xdr:cNvPr>
        <xdr:cNvSpPr/>
      </xdr:nvSpPr>
      <xdr:spPr>
        <a:xfrm>
          <a:off x="14033500" y="592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14665</xdr:rowOff>
    </xdr:from>
    <xdr:to>
      <xdr:col>76</xdr:col>
      <xdr:colOff>22225</xdr:colOff>
      <xdr:row>30</xdr:row>
      <xdr:rowOff>59387</xdr:rowOff>
    </xdr:to>
    <xdr:cxnSp macro="">
      <xdr:nvCxnSpPr>
        <xdr:cNvPr id="148" name="直線コネクタ 147">
          <a:extLst>
            <a:ext uri="{FF2B5EF4-FFF2-40B4-BE49-F238E27FC236}">
              <a16:creationId xmlns:a16="http://schemas.microsoft.com/office/drawing/2014/main" id="{836FAF85-A7AD-48AE-8F38-084F747EED86}"/>
            </a:ext>
          </a:extLst>
        </xdr:cNvPr>
        <xdr:cNvCxnSpPr/>
      </xdr:nvCxnSpPr>
      <xdr:spPr>
        <a:xfrm flipV="1">
          <a:off x="14084300" y="5929690"/>
          <a:ext cx="711200" cy="4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3719</xdr:rowOff>
    </xdr:from>
    <xdr:to>
      <xdr:col>68</xdr:col>
      <xdr:colOff>123825</xdr:colOff>
      <xdr:row>29</xdr:row>
      <xdr:rowOff>105319</xdr:rowOff>
    </xdr:to>
    <xdr:sp macro="" textlink="">
      <xdr:nvSpPr>
        <xdr:cNvPr id="149" name="楕円 148">
          <a:extLst>
            <a:ext uri="{FF2B5EF4-FFF2-40B4-BE49-F238E27FC236}">
              <a16:creationId xmlns:a16="http://schemas.microsoft.com/office/drawing/2014/main" id="{04C42A3C-4990-412E-96EC-794BE46814BD}"/>
            </a:ext>
          </a:extLst>
        </xdr:cNvPr>
        <xdr:cNvSpPr/>
      </xdr:nvSpPr>
      <xdr:spPr>
        <a:xfrm>
          <a:off x="13271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54519</xdr:rowOff>
    </xdr:from>
    <xdr:to>
      <xdr:col>72</xdr:col>
      <xdr:colOff>73025</xdr:colOff>
      <xdr:row>30</xdr:row>
      <xdr:rowOff>59387</xdr:rowOff>
    </xdr:to>
    <xdr:cxnSp macro="">
      <xdr:nvCxnSpPr>
        <xdr:cNvPr id="150" name="直線コネクタ 149">
          <a:extLst>
            <a:ext uri="{FF2B5EF4-FFF2-40B4-BE49-F238E27FC236}">
              <a16:creationId xmlns:a16="http://schemas.microsoft.com/office/drawing/2014/main" id="{4F08790A-C957-4E42-A9FD-7289922CA843}"/>
            </a:ext>
          </a:extLst>
        </xdr:cNvPr>
        <xdr:cNvCxnSpPr/>
      </xdr:nvCxnSpPr>
      <xdr:spPr>
        <a:xfrm>
          <a:off x="13322300" y="5798094"/>
          <a:ext cx="762000" cy="17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1288</xdr:rowOff>
    </xdr:from>
    <xdr:to>
      <xdr:col>64</xdr:col>
      <xdr:colOff>123825</xdr:colOff>
      <xdr:row>30</xdr:row>
      <xdr:rowOff>102888</xdr:rowOff>
    </xdr:to>
    <xdr:sp macro="" textlink="">
      <xdr:nvSpPr>
        <xdr:cNvPr id="151" name="楕円 150">
          <a:extLst>
            <a:ext uri="{FF2B5EF4-FFF2-40B4-BE49-F238E27FC236}">
              <a16:creationId xmlns:a16="http://schemas.microsoft.com/office/drawing/2014/main" id="{651D0170-4A06-4F6F-A073-11FCBBC41ECE}"/>
            </a:ext>
          </a:extLst>
        </xdr:cNvPr>
        <xdr:cNvSpPr/>
      </xdr:nvSpPr>
      <xdr:spPr>
        <a:xfrm>
          <a:off x="12509500" y="591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54519</xdr:rowOff>
    </xdr:from>
    <xdr:to>
      <xdr:col>68</xdr:col>
      <xdr:colOff>73025</xdr:colOff>
      <xdr:row>30</xdr:row>
      <xdr:rowOff>52088</xdr:rowOff>
    </xdr:to>
    <xdr:cxnSp macro="">
      <xdr:nvCxnSpPr>
        <xdr:cNvPr id="152" name="直線コネクタ 151">
          <a:extLst>
            <a:ext uri="{FF2B5EF4-FFF2-40B4-BE49-F238E27FC236}">
              <a16:creationId xmlns:a16="http://schemas.microsoft.com/office/drawing/2014/main" id="{CD96F68E-724F-40FD-B0E4-FB36E294A119}"/>
            </a:ext>
          </a:extLst>
        </xdr:cNvPr>
        <xdr:cNvCxnSpPr/>
      </xdr:nvCxnSpPr>
      <xdr:spPr>
        <a:xfrm flipV="1">
          <a:off x="12560300" y="5798094"/>
          <a:ext cx="762000" cy="16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51768</xdr:rowOff>
    </xdr:from>
    <xdr:to>
      <xdr:col>60</xdr:col>
      <xdr:colOff>123825</xdr:colOff>
      <xdr:row>30</xdr:row>
      <xdr:rowOff>153368</xdr:rowOff>
    </xdr:to>
    <xdr:sp macro="" textlink="">
      <xdr:nvSpPr>
        <xdr:cNvPr id="153" name="楕円 152">
          <a:extLst>
            <a:ext uri="{FF2B5EF4-FFF2-40B4-BE49-F238E27FC236}">
              <a16:creationId xmlns:a16="http://schemas.microsoft.com/office/drawing/2014/main" id="{446FE615-F377-470D-BB8F-4A2CA0CE7CC1}"/>
            </a:ext>
          </a:extLst>
        </xdr:cNvPr>
        <xdr:cNvSpPr/>
      </xdr:nvSpPr>
      <xdr:spPr>
        <a:xfrm>
          <a:off x="11747500" y="596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52088</xdr:rowOff>
    </xdr:from>
    <xdr:to>
      <xdr:col>64</xdr:col>
      <xdr:colOff>73025</xdr:colOff>
      <xdr:row>30</xdr:row>
      <xdr:rowOff>102568</xdr:rowOff>
    </xdr:to>
    <xdr:cxnSp macro="">
      <xdr:nvCxnSpPr>
        <xdr:cNvPr id="154" name="直線コネクタ 153">
          <a:extLst>
            <a:ext uri="{FF2B5EF4-FFF2-40B4-BE49-F238E27FC236}">
              <a16:creationId xmlns:a16="http://schemas.microsoft.com/office/drawing/2014/main" id="{4857BDF7-C2EF-4984-9220-01710BEEE2FF}"/>
            </a:ext>
          </a:extLst>
        </xdr:cNvPr>
        <xdr:cNvCxnSpPr/>
      </xdr:nvCxnSpPr>
      <xdr:spPr>
        <a:xfrm flipV="1">
          <a:off x="11798300" y="5967113"/>
          <a:ext cx="762000" cy="5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5" name="n_1aveValue債務償還比率">
          <a:extLst>
            <a:ext uri="{FF2B5EF4-FFF2-40B4-BE49-F238E27FC236}">
              <a16:creationId xmlns:a16="http://schemas.microsoft.com/office/drawing/2014/main" id="{3B33B568-73EC-4ECC-B83C-0BEC0DACDB58}"/>
            </a:ext>
          </a:extLst>
        </xdr:cNvPr>
        <xdr:cNvSpPr txBox="1"/>
      </xdr:nvSpPr>
      <xdr:spPr>
        <a:xfrm>
          <a:off x="13836727" y="55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F90FB3A8-FB4D-4216-BD28-A298AE40A493}"/>
            </a:ext>
          </a:extLst>
        </xdr:cNvPr>
        <xdr:cNvSpPr txBox="1"/>
      </xdr:nvSpPr>
      <xdr:spPr>
        <a:xfrm>
          <a:off x="13087427" y="551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99984</xdr:rowOff>
    </xdr:from>
    <xdr:ext cx="469744" cy="259045"/>
    <xdr:sp macro="" textlink="">
      <xdr:nvSpPr>
        <xdr:cNvPr id="157" name="n_3aveValue債務償還比率">
          <a:extLst>
            <a:ext uri="{FF2B5EF4-FFF2-40B4-BE49-F238E27FC236}">
              <a16:creationId xmlns:a16="http://schemas.microsoft.com/office/drawing/2014/main" id="{308511DC-0D6C-4A50-A0B3-7A9D7751395D}"/>
            </a:ext>
          </a:extLst>
        </xdr:cNvPr>
        <xdr:cNvSpPr txBox="1"/>
      </xdr:nvSpPr>
      <xdr:spPr>
        <a:xfrm>
          <a:off x="12325427" y="567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149847</xdr:rowOff>
    </xdr:from>
    <xdr:ext cx="469744" cy="259045"/>
    <xdr:sp macro="" textlink="">
      <xdr:nvSpPr>
        <xdr:cNvPr id="158" name="n_4aveValue債務償還比率">
          <a:extLst>
            <a:ext uri="{FF2B5EF4-FFF2-40B4-BE49-F238E27FC236}">
              <a16:creationId xmlns:a16="http://schemas.microsoft.com/office/drawing/2014/main" id="{04906C13-3DAA-46DF-8557-85B90EC38F5B}"/>
            </a:ext>
          </a:extLst>
        </xdr:cNvPr>
        <xdr:cNvSpPr txBox="1"/>
      </xdr:nvSpPr>
      <xdr:spPr>
        <a:xfrm>
          <a:off x="11563427" y="572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101314</xdr:rowOff>
    </xdr:from>
    <xdr:ext cx="469744" cy="259045"/>
    <xdr:sp macro="" textlink="">
      <xdr:nvSpPr>
        <xdr:cNvPr id="159" name="n_1mainValue債務償還比率">
          <a:extLst>
            <a:ext uri="{FF2B5EF4-FFF2-40B4-BE49-F238E27FC236}">
              <a16:creationId xmlns:a16="http://schemas.microsoft.com/office/drawing/2014/main" id="{B344F920-F7EB-4674-A3D7-A1A2EC2049B6}"/>
            </a:ext>
          </a:extLst>
        </xdr:cNvPr>
        <xdr:cNvSpPr txBox="1"/>
      </xdr:nvSpPr>
      <xdr:spPr>
        <a:xfrm>
          <a:off x="13836727" y="601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96446</xdr:rowOff>
    </xdr:from>
    <xdr:ext cx="469744" cy="259045"/>
    <xdr:sp macro="" textlink="">
      <xdr:nvSpPr>
        <xdr:cNvPr id="160" name="n_2mainValue債務償還比率">
          <a:extLst>
            <a:ext uri="{FF2B5EF4-FFF2-40B4-BE49-F238E27FC236}">
              <a16:creationId xmlns:a16="http://schemas.microsoft.com/office/drawing/2014/main" id="{13EFBB9D-9F8B-4033-92A4-BF06E9231FA4}"/>
            </a:ext>
          </a:extLst>
        </xdr:cNvPr>
        <xdr:cNvSpPr txBox="1"/>
      </xdr:nvSpPr>
      <xdr:spPr>
        <a:xfrm>
          <a:off x="13087427" y="58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94015</xdr:rowOff>
    </xdr:from>
    <xdr:ext cx="469744" cy="259045"/>
    <xdr:sp macro="" textlink="">
      <xdr:nvSpPr>
        <xdr:cNvPr id="161" name="n_3mainValue債務償還比率">
          <a:extLst>
            <a:ext uri="{FF2B5EF4-FFF2-40B4-BE49-F238E27FC236}">
              <a16:creationId xmlns:a16="http://schemas.microsoft.com/office/drawing/2014/main" id="{CC7E7DB0-2666-47A5-A7B0-8C797DB9FA23}"/>
            </a:ext>
          </a:extLst>
        </xdr:cNvPr>
        <xdr:cNvSpPr txBox="1"/>
      </xdr:nvSpPr>
      <xdr:spPr>
        <a:xfrm>
          <a:off x="12325427" y="600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144495</xdr:rowOff>
    </xdr:from>
    <xdr:ext cx="469744" cy="259045"/>
    <xdr:sp macro="" textlink="">
      <xdr:nvSpPr>
        <xdr:cNvPr id="162" name="n_4mainValue債務償還比率">
          <a:extLst>
            <a:ext uri="{FF2B5EF4-FFF2-40B4-BE49-F238E27FC236}">
              <a16:creationId xmlns:a16="http://schemas.microsoft.com/office/drawing/2014/main" id="{64499952-E838-42FD-913D-63FC52D56F28}"/>
            </a:ext>
          </a:extLst>
        </xdr:cNvPr>
        <xdr:cNvSpPr txBox="1"/>
      </xdr:nvSpPr>
      <xdr:spPr>
        <a:xfrm>
          <a:off x="11563427" y="605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1C22E5F0-8644-42D3-906C-F11E9F98F55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19BD2C0-A0E6-4AA8-B7F7-F83D7F663FD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46001CF-F09C-461E-84B6-F1B5976AC15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8CC1CD0-FD85-4045-BD2A-47D0A1E0DA9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433D7DD-3571-4F4B-A1A9-83C84D59B84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4F81A129-EF2E-4674-A23F-C1EB86134B6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1F63FB-9741-4E73-B5F0-349C027542E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1BEF03-B18B-49A3-B674-B4617C551BE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A37397-B65C-49DF-A6DD-E3CC13091E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DCD76F-46C9-4E24-903C-63C73625E82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FB4D0F-D2B3-40AE-A5F5-B590DEEB710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D62CEF-C0ED-46E3-9639-D7A943BA4E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1218D18-B920-496C-92A8-B1BEA55B264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CD919AD-D7FC-40F5-BE18-B9C9463A18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FD32CC-D985-4967-8066-F770F02D3E2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3E7DAD-1894-4740-95B7-5683D569B9E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33,580
32,936
319.32
23,037,294
22,154,316
620,889
11,259,744
21,091,165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D70019-D21F-4794-BA70-3BD281BDEE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BE8C34-B3DB-4895-A3A0-19708CA8D7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FACDCE7-64D0-4104-AB57-8C131F147E1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6642B7-4539-4E8B-88C4-28C8FF96AB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1A1F3F-B0DF-4E00-AF83-A436BAFE459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BD7AF15-9563-45D7-A917-96D7D87DAE6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2635B2-BBE2-4CC1-AF7B-60F78F5400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0530DF-3EDF-4DD6-8D4F-5DB3F19A9B5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B78D8B-4425-49BE-B62A-AFD56237BD0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767A7E-6F23-4E3B-A96C-62025646B1F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3265FD0-11F9-42D7-BC01-96B8A8A5EC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334DF3-A196-49FB-B415-C0DC70114E7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C1B461-273E-4B6F-880C-886AE442CE4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13E30D-1798-4018-BAE9-94AF8AE1E08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825ED4-FE55-4CC6-B640-2BB619BA6B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00E9C36-C75C-4F50-9E72-2BF9CD4FD8C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5E90C2-35E0-4120-AD79-E1933E4E55D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1E312D-E47A-4DCD-A178-FE4CF267B85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F8BB552-D156-4B05-AB28-E7FEDF3780F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37CB91D-D06B-4DB4-A037-EED4ACA9D74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243184-3483-45CC-A4BB-AF59AEBE6EE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51480B-8688-4F7B-866F-90556AEEFA7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41FD72D-5C04-4E8F-AFB3-B92A65B7BC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9417AD2-0D46-495D-A852-AF7CF990732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992342-676E-4256-8FEB-5179115B54D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A427332-196D-43D0-9300-ED15E8C1E6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611094-2234-4F02-BE83-AD81227FEA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3C8D5DE-5E9F-48D1-8ABB-41C6E673B32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3C9CD8-45F9-4EDE-A99F-43F6E70F6E4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CE8B0B-2BEC-4420-B1C9-9FA38CFD169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15623B8-CA49-418D-8FC8-8C4731D69A2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2AD3796-671D-447B-B51F-D507B38BA09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990CF55-AB26-431D-9D72-6E7988FACC9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6941EC6-221E-4E82-996C-5A5971BF693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5BA6410-1278-43C5-9BAE-B4884F2DB3F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EEB12B6-E2F1-4D4E-81FB-F2B76A227EE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2BB999D-6144-4277-BB17-FE54BFA6F60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23ACD97-1CFC-4DC3-BE1E-7AAF1C5BE79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283C71C-0A17-41E8-8B36-30FB2CF047E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14303A4-EAB2-4107-A902-1E4B0F3EA7A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25B271E-63C9-494A-992D-5DEFE98AB36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663C895-5ABC-4552-A02C-D8873266F3C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B2ABBAA-B293-403E-B2D5-1B3DF425F40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81FCDCB4-C927-4442-802C-3924A6BC7770}"/>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6B18C892-2CF0-4623-AA1B-D78D7A4DD56E}"/>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9726FD69-B5FF-4D5B-B6D9-1B4AE812B4B2}"/>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E460B17F-0E1A-4D2E-84A9-7C6D06D46A32}"/>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95FE4A70-C47A-4EF7-A7E0-4F1A631BF2B3}"/>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id="{0CE26A67-005A-4D75-A4F7-FC0CE876AECD}"/>
            </a:ext>
          </a:extLst>
        </xdr:cNvPr>
        <xdr:cNvSpPr txBox="1"/>
      </xdr:nvSpPr>
      <xdr:spPr>
        <a:xfrm>
          <a:off x="4673600" y="619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56637E56-BDB9-4A97-83C7-1B697B14BDD1}"/>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3E2C383D-7843-41CF-8A9E-AAB2AC6BCBB6}"/>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C0C73BC4-9B92-4A3C-ADC9-7CE7E7569984}"/>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87122</xdr:rowOff>
    </xdr:from>
    <xdr:to>
      <xdr:col>10</xdr:col>
      <xdr:colOff>165100</xdr:colOff>
      <xdr:row>37</xdr:row>
      <xdr:rowOff>17272</xdr:rowOff>
    </xdr:to>
    <xdr:sp macro="" textlink="">
      <xdr:nvSpPr>
        <xdr:cNvPr id="64" name="フローチャート: 判断 63">
          <a:extLst>
            <a:ext uri="{FF2B5EF4-FFF2-40B4-BE49-F238E27FC236}">
              <a16:creationId xmlns:a16="http://schemas.microsoft.com/office/drawing/2014/main" id="{8547DBCD-9D47-4735-9B4C-CFD0A8FF0C79}"/>
            </a:ext>
          </a:extLst>
        </xdr:cNvPr>
        <xdr:cNvSpPr/>
      </xdr:nvSpPr>
      <xdr:spPr>
        <a:xfrm>
          <a:off x="1968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61976</xdr:rowOff>
    </xdr:from>
    <xdr:to>
      <xdr:col>6</xdr:col>
      <xdr:colOff>38100</xdr:colOff>
      <xdr:row>36</xdr:row>
      <xdr:rowOff>163576</xdr:rowOff>
    </xdr:to>
    <xdr:sp macro="" textlink="">
      <xdr:nvSpPr>
        <xdr:cNvPr id="65" name="フローチャート: 判断 64">
          <a:extLst>
            <a:ext uri="{FF2B5EF4-FFF2-40B4-BE49-F238E27FC236}">
              <a16:creationId xmlns:a16="http://schemas.microsoft.com/office/drawing/2014/main" id="{A6619717-16E8-4570-A845-DB447D981BFE}"/>
            </a:ext>
          </a:extLst>
        </xdr:cNvPr>
        <xdr:cNvSpPr/>
      </xdr:nvSpPr>
      <xdr:spPr>
        <a:xfrm>
          <a:off x="1079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1AE233A-F9EF-48B7-A864-E87AE4F292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82BBA9C-4046-4910-9B7B-76C216388BD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6B8C138-73F7-4C22-B302-719B7C8A334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6BE475-7A8E-49DA-A6F0-7059EAF727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DB6739B-3060-46F4-AB94-5E619E65C4E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73406</xdr:rowOff>
    </xdr:from>
    <xdr:to>
      <xdr:col>24</xdr:col>
      <xdr:colOff>114300</xdr:colOff>
      <xdr:row>38</xdr:row>
      <xdr:rowOff>3556</xdr:rowOff>
    </xdr:to>
    <xdr:sp macro="" textlink="">
      <xdr:nvSpPr>
        <xdr:cNvPr id="71" name="楕円 70">
          <a:extLst>
            <a:ext uri="{FF2B5EF4-FFF2-40B4-BE49-F238E27FC236}">
              <a16:creationId xmlns:a16="http://schemas.microsoft.com/office/drawing/2014/main" id="{1C174049-CE03-4F96-99D8-1A0A979047B6}"/>
            </a:ext>
          </a:extLst>
        </xdr:cNvPr>
        <xdr:cNvSpPr/>
      </xdr:nvSpPr>
      <xdr:spPr>
        <a:xfrm>
          <a:off x="45847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51833</xdr:rowOff>
    </xdr:from>
    <xdr:ext cx="405111" cy="259045"/>
    <xdr:sp macro="" textlink="">
      <xdr:nvSpPr>
        <xdr:cNvPr id="72" name="【道路】&#10;有形固定資産減価償却率該当値テキスト">
          <a:extLst>
            <a:ext uri="{FF2B5EF4-FFF2-40B4-BE49-F238E27FC236}">
              <a16:creationId xmlns:a16="http://schemas.microsoft.com/office/drawing/2014/main" id="{BA5EA9F5-4DAA-4DA1-89E2-E24236E98363}"/>
            </a:ext>
          </a:extLst>
        </xdr:cNvPr>
        <xdr:cNvSpPr txBox="1"/>
      </xdr:nvSpPr>
      <xdr:spPr>
        <a:xfrm>
          <a:off x="4673600"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52832</xdr:rowOff>
    </xdr:from>
    <xdr:to>
      <xdr:col>20</xdr:col>
      <xdr:colOff>38100</xdr:colOff>
      <xdr:row>37</xdr:row>
      <xdr:rowOff>154432</xdr:rowOff>
    </xdr:to>
    <xdr:sp macro="" textlink="">
      <xdr:nvSpPr>
        <xdr:cNvPr id="73" name="楕円 72">
          <a:extLst>
            <a:ext uri="{FF2B5EF4-FFF2-40B4-BE49-F238E27FC236}">
              <a16:creationId xmlns:a16="http://schemas.microsoft.com/office/drawing/2014/main" id="{5424574E-32FB-4BF9-B1A5-645B78D84206}"/>
            </a:ext>
          </a:extLst>
        </xdr:cNvPr>
        <xdr:cNvSpPr/>
      </xdr:nvSpPr>
      <xdr:spPr>
        <a:xfrm>
          <a:off x="37465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103632</xdr:rowOff>
    </xdr:from>
    <xdr:to>
      <xdr:col>24</xdr:col>
      <xdr:colOff>63500</xdr:colOff>
      <xdr:row>37</xdr:row>
      <xdr:rowOff>124206</xdr:rowOff>
    </xdr:to>
    <xdr:cxnSp macro="">
      <xdr:nvCxnSpPr>
        <xdr:cNvPr id="74" name="直線コネクタ 73">
          <a:extLst>
            <a:ext uri="{FF2B5EF4-FFF2-40B4-BE49-F238E27FC236}">
              <a16:creationId xmlns:a16="http://schemas.microsoft.com/office/drawing/2014/main" id="{C3D8AA13-0FDB-4AE0-84FD-8FA305A0F0C1}"/>
            </a:ext>
          </a:extLst>
        </xdr:cNvPr>
        <xdr:cNvCxnSpPr/>
      </xdr:nvCxnSpPr>
      <xdr:spPr>
        <a:xfrm>
          <a:off x="3797300" y="644728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20828</xdr:rowOff>
    </xdr:from>
    <xdr:to>
      <xdr:col>15</xdr:col>
      <xdr:colOff>101600</xdr:colOff>
      <xdr:row>37</xdr:row>
      <xdr:rowOff>122428</xdr:rowOff>
    </xdr:to>
    <xdr:sp macro="" textlink="">
      <xdr:nvSpPr>
        <xdr:cNvPr id="75" name="楕円 74">
          <a:extLst>
            <a:ext uri="{FF2B5EF4-FFF2-40B4-BE49-F238E27FC236}">
              <a16:creationId xmlns:a16="http://schemas.microsoft.com/office/drawing/2014/main" id="{2C28876B-CD72-4727-9F20-6B12C2C2AAE7}"/>
            </a:ext>
          </a:extLst>
        </xdr:cNvPr>
        <xdr:cNvSpPr/>
      </xdr:nvSpPr>
      <xdr:spPr>
        <a:xfrm>
          <a:off x="28575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71628</xdr:rowOff>
    </xdr:from>
    <xdr:to>
      <xdr:col>19</xdr:col>
      <xdr:colOff>177800</xdr:colOff>
      <xdr:row>37</xdr:row>
      <xdr:rowOff>103632</xdr:rowOff>
    </xdr:to>
    <xdr:cxnSp macro="">
      <xdr:nvCxnSpPr>
        <xdr:cNvPr id="76" name="直線コネクタ 75">
          <a:extLst>
            <a:ext uri="{FF2B5EF4-FFF2-40B4-BE49-F238E27FC236}">
              <a16:creationId xmlns:a16="http://schemas.microsoft.com/office/drawing/2014/main" id="{9EBE3ACD-1B4F-42EE-9BBF-1AC4CAF0DCA0}"/>
            </a:ext>
          </a:extLst>
        </xdr:cNvPr>
        <xdr:cNvCxnSpPr/>
      </xdr:nvCxnSpPr>
      <xdr:spPr>
        <a:xfrm>
          <a:off x="2908300" y="641527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160274</xdr:rowOff>
    </xdr:from>
    <xdr:to>
      <xdr:col>10</xdr:col>
      <xdr:colOff>165100</xdr:colOff>
      <xdr:row>37</xdr:row>
      <xdr:rowOff>90424</xdr:rowOff>
    </xdr:to>
    <xdr:sp macro="" textlink="">
      <xdr:nvSpPr>
        <xdr:cNvPr id="77" name="楕円 76">
          <a:extLst>
            <a:ext uri="{FF2B5EF4-FFF2-40B4-BE49-F238E27FC236}">
              <a16:creationId xmlns:a16="http://schemas.microsoft.com/office/drawing/2014/main" id="{38325CB5-05A1-467D-9FD9-A52458B66EFD}"/>
            </a:ext>
          </a:extLst>
        </xdr:cNvPr>
        <xdr:cNvSpPr/>
      </xdr:nvSpPr>
      <xdr:spPr>
        <a:xfrm>
          <a:off x="1968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39624</xdr:rowOff>
    </xdr:from>
    <xdr:to>
      <xdr:col>15</xdr:col>
      <xdr:colOff>50800</xdr:colOff>
      <xdr:row>37</xdr:row>
      <xdr:rowOff>71628</xdr:rowOff>
    </xdr:to>
    <xdr:cxnSp macro="">
      <xdr:nvCxnSpPr>
        <xdr:cNvPr id="78" name="直線コネクタ 77">
          <a:extLst>
            <a:ext uri="{FF2B5EF4-FFF2-40B4-BE49-F238E27FC236}">
              <a16:creationId xmlns:a16="http://schemas.microsoft.com/office/drawing/2014/main" id="{89CB8FA8-909F-493C-8016-296E3362B9E0}"/>
            </a:ext>
          </a:extLst>
        </xdr:cNvPr>
        <xdr:cNvCxnSpPr/>
      </xdr:nvCxnSpPr>
      <xdr:spPr>
        <a:xfrm>
          <a:off x="2019300" y="638327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135128</xdr:rowOff>
    </xdr:from>
    <xdr:to>
      <xdr:col>6</xdr:col>
      <xdr:colOff>38100</xdr:colOff>
      <xdr:row>37</xdr:row>
      <xdr:rowOff>65278</xdr:rowOff>
    </xdr:to>
    <xdr:sp macro="" textlink="">
      <xdr:nvSpPr>
        <xdr:cNvPr id="79" name="楕円 78">
          <a:extLst>
            <a:ext uri="{FF2B5EF4-FFF2-40B4-BE49-F238E27FC236}">
              <a16:creationId xmlns:a16="http://schemas.microsoft.com/office/drawing/2014/main" id="{B37D02A7-BB01-4815-8348-072CC7BE5DA0}"/>
            </a:ext>
          </a:extLst>
        </xdr:cNvPr>
        <xdr:cNvSpPr/>
      </xdr:nvSpPr>
      <xdr:spPr>
        <a:xfrm>
          <a:off x="1079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14478</xdr:rowOff>
    </xdr:from>
    <xdr:to>
      <xdr:col>10</xdr:col>
      <xdr:colOff>114300</xdr:colOff>
      <xdr:row>37</xdr:row>
      <xdr:rowOff>39624</xdr:rowOff>
    </xdr:to>
    <xdr:cxnSp macro="">
      <xdr:nvCxnSpPr>
        <xdr:cNvPr id="80" name="直線コネクタ 79">
          <a:extLst>
            <a:ext uri="{FF2B5EF4-FFF2-40B4-BE49-F238E27FC236}">
              <a16:creationId xmlns:a16="http://schemas.microsoft.com/office/drawing/2014/main" id="{1063743E-0A32-4CD3-9C8F-1E13065D94D3}"/>
            </a:ext>
          </a:extLst>
        </xdr:cNvPr>
        <xdr:cNvCxnSpPr/>
      </xdr:nvCxnSpPr>
      <xdr:spPr>
        <a:xfrm>
          <a:off x="1130300" y="635812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CD2626B0-4EDA-434E-A9B1-55E77FBFEF42}"/>
            </a:ext>
          </a:extLst>
        </xdr:cNvPr>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2" name="n_2aveValue【道路】&#10;有形固定資産減価償却率">
          <a:extLst>
            <a:ext uri="{FF2B5EF4-FFF2-40B4-BE49-F238E27FC236}">
              <a16:creationId xmlns:a16="http://schemas.microsoft.com/office/drawing/2014/main" id="{33F66680-2A41-4162-88DD-4397904E6841}"/>
            </a:ext>
          </a:extLst>
        </xdr:cNvPr>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33799</xdr:rowOff>
    </xdr:from>
    <xdr:ext cx="405111" cy="259045"/>
    <xdr:sp macro="" textlink="">
      <xdr:nvSpPr>
        <xdr:cNvPr id="83" name="n_3aveValue【道路】&#10;有形固定資産減価償却率">
          <a:extLst>
            <a:ext uri="{FF2B5EF4-FFF2-40B4-BE49-F238E27FC236}">
              <a16:creationId xmlns:a16="http://schemas.microsoft.com/office/drawing/2014/main" id="{296E9D19-CBE0-48A2-AB29-960705560169}"/>
            </a:ext>
          </a:extLst>
        </xdr:cNvPr>
        <xdr:cNvSpPr txBox="1"/>
      </xdr:nvSpPr>
      <xdr:spPr>
        <a:xfrm>
          <a:off x="1816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8653</xdr:rowOff>
    </xdr:from>
    <xdr:ext cx="405111" cy="259045"/>
    <xdr:sp macro="" textlink="">
      <xdr:nvSpPr>
        <xdr:cNvPr id="84" name="n_4aveValue【道路】&#10;有形固定資産減価償却率">
          <a:extLst>
            <a:ext uri="{FF2B5EF4-FFF2-40B4-BE49-F238E27FC236}">
              <a16:creationId xmlns:a16="http://schemas.microsoft.com/office/drawing/2014/main" id="{436602A9-4FA4-47F9-AC91-92B15E8702C5}"/>
            </a:ext>
          </a:extLst>
        </xdr:cNvPr>
        <xdr:cNvSpPr txBox="1"/>
      </xdr:nvSpPr>
      <xdr:spPr>
        <a:xfrm>
          <a:off x="9277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145559</xdr:rowOff>
    </xdr:from>
    <xdr:ext cx="405111" cy="259045"/>
    <xdr:sp macro="" textlink="">
      <xdr:nvSpPr>
        <xdr:cNvPr id="85" name="n_1mainValue【道路】&#10;有形固定資産減価償却率">
          <a:extLst>
            <a:ext uri="{FF2B5EF4-FFF2-40B4-BE49-F238E27FC236}">
              <a16:creationId xmlns:a16="http://schemas.microsoft.com/office/drawing/2014/main" id="{DB0449C5-547F-49FA-A073-CFA232BE94D4}"/>
            </a:ext>
          </a:extLst>
        </xdr:cNvPr>
        <xdr:cNvSpPr txBox="1"/>
      </xdr:nvSpPr>
      <xdr:spPr>
        <a:xfrm>
          <a:off x="3582044" y="648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113555</xdr:rowOff>
    </xdr:from>
    <xdr:ext cx="405111" cy="259045"/>
    <xdr:sp macro="" textlink="">
      <xdr:nvSpPr>
        <xdr:cNvPr id="86" name="n_2mainValue【道路】&#10;有形固定資産減価償却率">
          <a:extLst>
            <a:ext uri="{FF2B5EF4-FFF2-40B4-BE49-F238E27FC236}">
              <a16:creationId xmlns:a16="http://schemas.microsoft.com/office/drawing/2014/main" id="{A06E0398-4ADB-4385-902D-8342697E4F13}"/>
            </a:ext>
          </a:extLst>
        </xdr:cNvPr>
        <xdr:cNvSpPr txBox="1"/>
      </xdr:nvSpPr>
      <xdr:spPr>
        <a:xfrm>
          <a:off x="2705744" y="645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81551</xdr:rowOff>
    </xdr:from>
    <xdr:ext cx="405111" cy="259045"/>
    <xdr:sp macro="" textlink="">
      <xdr:nvSpPr>
        <xdr:cNvPr id="87" name="n_3mainValue【道路】&#10;有形固定資産減価償却率">
          <a:extLst>
            <a:ext uri="{FF2B5EF4-FFF2-40B4-BE49-F238E27FC236}">
              <a16:creationId xmlns:a16="http://schemas.microsoft.com/office/drawing/2014/main" id="{F26EB63D-A927-4B30-BEDA-32298042DC6E}"/>
            </a:ext>
          </a:extLst>
        </xdr:cNvPr>
        <xdr:cNvSpPr txBox="1"/>
      </xdr:nvSpPr>
      <xdr:spPr>
        <a:xfrm>
          <a:off x="18167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56405</xdr:rowOff>
    </xdr:from>
    <xdr:ext cx="405111" cy="259045"/>
    <xdr:sp macro="" textlink="">
      <xdr:nvSpPr>
        <xdr:cNvPr id="88" name="n_4mainValue【道路】&#10;有形固定資産減価償却率">
          <a:extLst>
            <a:ext uri="{FF2B5EF4-FFF2-40B4-BE49-F238E27FC236}">
              <a16:creationId xmlns:a16="http://schemas.microsoft.com/office/drawing/2014/main" id="{7CE758BB-5194-4788-9C98-1A83C61F0FF4}"/>
            </a:ext>
          </a:extLst>
        </xdr:cNvPr>
        <xdr:cNvSpPr txBox="1"/>
      </xdr:nvSpPr>
      <xdr:spPr>
        <a:xfrm>
          <a:off x="927744" y="64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6757578-F59C-4C76-8085-98C3B912738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FE236F2-4600-412E-AF56-C590B10CD8C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95AC8B5-C1A9-4ED9-AF8C-A637DC3C2A1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2FE9A35-A469-4406-A714-57F8E5E82C6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114651A-843D-4EE4-B7C1-507F5351D83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D77DA31-57D6-4C24-B7C0-1E2818A135B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71332F2-4EF5-42B0-82DC-3635CFE38E2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FDFBC68-C776-493D-BEA3-D6CB9EFCA6A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811424A-DA25-4021-B942-B53D6ECB8AC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3CD47E1-EC5D-4768-B98D-15742952242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F775C02D-5FD4-40D4-92F0-C909892A1FC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FD3955B8-FFB2-4ABE-B67B-8868403C3F1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A6142144-AD00-481C-BB95-2A3CCB338AC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E16A4CAA-6D9D-44B9-84BF-1F5BCB803AB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9F47C9CF-D4EB-4B4F-B08B-C969B3AE210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DC882C1A-361A-44A8-9C09-3ED55DA7B191}"/>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6FC419AC-4149-4E9A-A64E-74506F46298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38F3CF75-D99F-4887-8B0F-189F2C2EC34F}"/>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AD3EAC9E-A5B0-486E-89DC-E328B5A4640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D6BB4168-F215-4BBC-AE1C-B420E8CD508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F7634F3A-B2E2-4525-9141-29136F42B65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6BCE8D7D-7EE3-4CD7-8468-557FA3722A25}"/>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6C0A04B-03D8-4076-AF2C-C4F1085F7EB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6EFB93F-E8E4-4B0E-9E93-358F605F675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614FE93-3EC3-436D-82D1-28F2D6D73E3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AEA934FD-5C62-475A-A983-7BDE84982AF5}"/>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1268AA3C-DA42-461B-A8AE-EB4C1DD70F36}"/>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2E5E3E7F-919C-4C03-892D-653B639C582A}"/>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1E13AE86-C449-4D19-BC12-0D786F5D4DA2}"/>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4EAF1ECF-F082-4EDD-852C-B811C920A11C}"/>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9" name="【道路】&#10;一人当たり延長平均値テキスト">
          <a:extLst>
            <a:ext uri="{FF2B5EF4-FFF2-40B4-BE49-F238E27FC236}">
              <a16:creationId xmlns:a16="http://schemas.microsoft.com/office/drawing/2014/main" id="{6E20738D-0ED1-410E-A2F1-8B44FFE7D3C0}"/>
            </a:ext>
          </a:extLst>
        </xdr:cNvPr>
        <xdr:cNvSpPr txBox="1"/>
      </xdr:nvSpPr>
      <xdr:spPr>
        <a:xfrm>
          <a:off x="10515600" y="695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43058110-658C-460A-AE3B-A48BB0BD0B36}"/>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9BED73A8-4D62-4A0C-872F-A1780F6F25C6}"/>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749C92F3-3095-4E0D-AFAE-BD52673708F6}"/>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144484</xdr:rowOff>
    </xdr:from>
    <xdr:to>
      <xdr:col>41</xdr:col>
      <xdr:colOff>101600</xdr:colOff>
      <xdr:row>40</xdr:row>
      <xdr:rowOff>74634</xdr:rowOff>
    </xdr:to>
    <xdr:sp macro="" textlink="">
      <xdr:nvSpPr>
        <xdr:cNvPr id="123" name="フローチャート: 判断 122">
          <a:extLst>
            <a:ext uri="{FF2B5EF4-FFF2-40B4-BE49-F238E27FC236}">
              <a16:creationId xmlns:a16="http://schemas.microsoft.com/office/drawing/2014/main" id="{7A55C3DB-F09B-4980-A360-4C1F0BD68898}"/>
            </a:ext>
          </a:extLst>
        </xdr:cNvPr>
        <xdr:cNvSpPr/>
      </xdr:nvSpPr>
      <xdr:spPr>
        <a:xfrm>
          <a:off x="7810500" y="683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153743</xdr:rowOff>
    </xdr:from>
    <xdr:to>
      <xdr:col>36</xdr:col>
      <xdr:colOff>165100</xdr:colOff>
      <xdr:row>40</xdr:row>
      <xdr:rowOff>83893</xdr:rowOff>
    </xdr:to>
    <xdr:sp macro="" textlink="">
      <xdr:nvSpPr>
        <xdr:cNvPr id="124" name="フローチャート: 判断 123">
          <a:extLst>
            <a:ext uri="{FF2B5EF4-FFF2-40B4-BE49-F238E27FC236}">
              <a16:creationId xmlns:a16="http://schemas.microsoft.com/office/drawing/2014/main" id="{FCFB5FB6-AB6A-4B01-9DF2-3E0F5B9EBBDE}"/>
            </a:ext>
          </a:extLst>
        </xdr:cNvPr>
        <xdr:cNvSpPr/>
      </xdr:nvSpPr>
      <xdr:spPr>
        <a:xfrm>
          <a:off x="6921500" y="684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7A99E62-9020-4D5D-B940-B812B63A9C8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4F2EDC9-A6CC-4250-9FEC-4E8807DDA28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C0F631A-6BB0-408D-9699-7E6287966DF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7EF8B86-7655-47F3-B1FC-3E77E792A36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8954788-BCCA-4428-B4DF-B62234848C0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160225</xdr:rowOff>
    </xdr:from>
    <xdr:to>
      <xdr:col>55</xdr:col>
      <xdr:colOff>50800</xdr:colOff>
      <xdr:row>40</xdr:row>
      <xdr:rowOff>90375</xdr:rowOff>
    </xdr:to>
    <xdr:sp macro="" textlink="">
      <xdr:nvSpPr>
        <xdr:cNvPr id="130" name="楕円 129">
          <a:extLst>
            <a:ext uri="{FF2B5EF4-FFF2-40B4-BE49-F238E27FC236}">
              <a16:creationId xmlns:a16="http://schemas.microsoft.com/office/drawing/2014/main" id="{ADAE1DA2-94DA-4718-880E-E83622A33F1A}"/>
            </a:ext>
          </a:extLst>
        </xdr:cNvPr>
        <xdr:cNvSpPr/>
      </xdr:nvSpPr>
      <xdr:spPr>
        <a:xfrm>
          <a:off x="10426700" y="68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11652</xdr:rowOff>
    </xdr:from>
    <xdr:ext cx="534377" cy="259045"/>
    <xdr:sp macro="" textlink="">
      <xdr:nvSpPr>
        <xdr:cNvPr id="131" name="【道路】&#10;一人当たり延長該当値テキスト">
          <a:extLst>
            <a:ext uri="{FF2B5EF4-FFF2-40B4-BE49-F238E27FC236}">
              <a16:creationId xmlns:a16="http://schemas.microsoft.com/office/drawing/2014/main" id="{0F20893C-AAA4-4A1D-9561-124588D07459}"/>
            </a:ext>
          </a:extLst>
        </xdr:cNvPr>
        <xdr:cNvSpPr txBox="1"/>
      </xdr:nvSpPr>
      <xdr:spPr>
        <a:xfrm>
          <a:off x="10515600" y="66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159458</xdr:rowOff>
    </xdr:from>
    <xdr:to>
      <xdr:col>50</xdr:col>
      <xdr:colOff>165100</xdr:colOff>
      <xdr:row>40</xdr:row>
      <xdr:rowOff>89608</xdr:rowOff>
    </xdr:to>
    <xdr:sp macro="" textlink="">
      <xdr:nvSpPr>
        <xdr:cNvPr id="132" name="楕円 131">
          <a:extLst>
            <a:ext uri="{FF2B5EF4-FFF2-40B4-BE49-F238E27FC236}">
              <a16:creationId xmlns:a16="http://schemas.microsoft.com/office/drawing/2014/main" id="{C6FD6DBD-BD43-4AF6-8A97-4A14FA4B3139}"/>
            </a:ext>
          </a:extLst>
        </xdr:cNvPr>
        <xdr:cNvSpPr/>
      </xdr:nvSpPr>
      <xdr:spPr>
        <a:xfrm>
          <a:off x="9588500" y="68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38808</xdr:rowOff>
    </xdr:from>
    <xdr:to>
      <xdr:col>55</xdr:col>
      <xdr:colOff>0</xdr:colOff>
      <xdr:row>40</xdr:row>
      <xdr:rowOff>39575</xdr:rowOff>
    </xdr:to>
    <xdr:cxnSp macro="">
      <xdr:nvCxnSpPr>
        <xdr:cNvPr id="133" name="直線コネクタ 132">
          <a:extLst>
            <a:ext uri="{FF2B5EF4-FFF2-40B4-BE49-F238E27FC236}">
              <a16:creationId xmlns:a16="http://schemas.microsoft.com/office/drawing/2014/main" id="{63B47C5D-D708-4D23-B529-3A68650E3BBF}"/>
            </a:ext>
          </a:extLst>
        </xdr:cNvPr>
        <xdr:cNvCxnSpPr/>
      </xdr:nvCxnSpPr>
      <xdr:spPr>
        <a:xfrm>
          <a:off x="9639300" y="6896808"/>
          <a:ext cx="8382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162299</xdr:rowOff>
    </xdr:from>
    <xdr:to>
      <xdr:col>46</xdr:col>
      <xdr:colOff>38100</xdr:colOff>
      <xdr:row>40</xdr:row>
      <xdr:rowOff>92449</xdr:rowOff>
    </xdr:to>
    <xdr:sp macro="" textlink="">
      <xdr:nvSpPr>
        <xdr:cNvPr id="134" name="楕円 133">
          <a:extLst>
            <a:ext uri="{FF2B5EF4-FFF2-40B4-BE49-F238E27FC236}">
              <a16:creationId xmlns:a16="http://schemas.microsoft.com/office/drawing/2014/main" id="{55F529F7-A3E5-4FF5-9787-566480E1A484}"/>
            </a:ext>
          </a:extLst>
        </xdr:cNvPr>
        <xdr:cNvSpPr/>
      </xdr:nvSpPr>
      <xdr:spPr>
        <a:xfrm>
          <a:off x="8699500" y="684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38808</xdr:rowOff>
    </xdr:from>
    <xdr:to>
      <xdr:col>50</xdr:col>
      <xdr:colOff>114300</xdr:colOff>
      <xdr:row>40</xdr:row>
      <xdr:rowOff>41649</xdr:rowOff>
    </xdr:to>
    <xdr:cxnSp macro="">
      <xdr:nvCxnSpPr>
        <xdr:cNvPr id="135" name="直線コネクタ 134">
          <a:extLst>
            <a:ext uri="{FF2B5EF4-FFF2-40B4-BE49-F238E27FC236}">
              <a16:creationId xmlns:a16="http://schemas.microsoft.com/office/drawing/2014/main" id="{2C7ADF07-40AB-41CB-A6FF-C67295380441}"/>
            </a:ext>
          </a:extLst>
        </xdr:cNvPr>
        <xdr:cNvCxnSpPr/>
      </xdr:nvCxnSpPr>
      <xdr:spPr>
        <a:xfrm flipV="1">
          <a:off x="8750300" y="6896808"/>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164650</xdr:rowOff>
    </xdr:from>
    <xdr:to>
      <xdr:col>41</xdr:col>
      <xdr:colOff>101600</xdr:colOff>
      <xdr:row>40</xdr:row>
      <xdr:rowOff>94800</xdr:rowOff>
    </xdr:to>
    <xdr:sp macro="" textlink="">
      <xdr:nvSpPr>
        <xdr:cNvPr id="136" name="楕円 135">
          <a:extLst>
            <a:ext uri="{FF2B5EF4-FFF2-40B4-BE49-F238E27FC236}">
              <a16:creationId xmlns:a16="http://schemas.microsoft.com/office/drawing/2014/main" id="{7421DC00-4137-4926-8373-065E3C05FB24}"/>
            </a:ext>
          </a:extLst>
        </xdr:cNvPr>
        <xdr:cNvSpPr/>
      </xdr:nvSpPr>
      <xdr:spPr>
        <a:xfrm>
          <a:off x="7810500" y="68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41649</xdr:rowOff>
    </xdr:from>
    <xdr:to>
      <xdr:col>45</xdr:col>
      <xdr:colOff>177800</xdr:colOff>
      <xdr:row>40</xdr:row>
      <xdr:rowOff>44000</xdr:rowOff>
    </xdr:to>
    <xdr:cxnSp macro="">
      <xdr:nvCxnSpPr>
        <xdr:cNvPr id="137" name="直線コネクタ 136">
          <a:extLst>
            <a:ext uri="{FF2B5EF4-FFF2-40B4-BE49-F238E27FC236}">
              <a16:creationId xmlns:a16="http://schemas.microsoft.com/office/drawing/2014/main" id="{7AB2FC8F-B882-4218-9746-C4A5299DA6EE}"/>
            </a:ext>
          </a:extLst>
        </xdr:cNvPr>
        <xdr:cNvCxnSpPr/>
      </xdr:nvCxnSpPr>
      <xdr:spPr>
        <a:xfrm flipV="1">
          <a:off x="7861300" y="6899649"/>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170577</xdr:rowOff>
    </xdr:from>
    <xdr:to>
      <xdr:col>36</xdr:col>
      <xdr:colOff>165100</xdr:colOff>
      <xdr:row>40</xdr:row>
      <xdr:rowOff>100727</xdr:rowOff>
    </xdr:to>
    <xdr:sp macro="" textlink="">
      <xdr:nvSpPr>
        <xdr:cNvPr id="138" name="楕円 137">
          <a:extLst>
            <a:ext uri="{FF2B5EF4-FFF2-40B4-BE49-F238E27FC236}">
              <a16:creationId xmlns:a16="http://schemas.microsoft.com/office/drawing/2014/main" id="{9B8B6C5B-E247-461E-901E-2BA2736755AD}"/>
            </a:ext>
          </a:extLst>
        </xdr:cNvPr>
        <xdr:cNvSpPr/>
      </xdr:nvSpPr>
      <xdr:spPr>
        <a:xfrm>
          <a:off x="6921500" y="685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44000</xdr:rowOff>
    </xdr:from>
    <xdr:to>
      <xdr:col>41</xdr:col>
      <xdr:colOff>50800</xdr:colOff>
      <xdr:row>40</xdr:row>
      <xdr:rowOff>49927</xdr:rowOff>
    </xdr:to>
    <xdr:cxnSp macro="">
      <xdr:nvCxnSpPr>
        <xdr:cNvPr id="139" name="直線コネクタ 138">
          <a:extLst>
            <a:ext uri="{FF2B5EF4-FFF2-40B4-BE49-F238E27FC236}">
              <a16:creationId xmlns:a16="http://schemas.microsoft.com/office/drawing/2014/main" id="{A17FF519-C1FF-4A42-ACA7-B197E2EB8B52}"/>
            </a:ext>
          </a:extLst>
        </xdr:cNvPr>
        <xdr:cNvCxnSpPr/>
      </xdr:nvCxnSpPr>
      <xdr:spPr>
        <a:xfrm flipV="1">
          <a:off x="6972300" y="6902000"/>
          <a:ext cx="8890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40" name="n_1aveValue【道路】&#10;一人当たり延長">
          <a:extLst>
            <a:ext uri="{FF2B5EF4-FFF2-40B4-BE49-F238E27FC236}">
              <a16:creationId xmlns:a16="http://schemas.microsoft.com/office/drawing/2014/main" id="{F2FC806E-82C8-4996-A237-925C6907816A}"/>
            </a:ext>
          </a:extLst>
        </xdr:cNvPr>
        <xdr:cNvSpPr txBox="1"/>
      </xdr:nvSpPr>
      <xdr:spPr>
        <a:xfrm>
          <a:off x="9359411" y="707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53792</xdr:rowOff>
    </xdr:from>
    <xdr:ext cx="534377" cy="259045"/>
    <xdr:sp macro="" textlink="">
      <xdr:nvSpPr>
        <xdr:cNvPr id="141" name="n_2aveValue【道路】&#10;一人当たり延長">
          <a:extLst>
            <a:ext uri="{FF2B5EF4-FFF2-40B4-BE49-F238E27FC236}">
              <a16:creationId xmlns:a16="http://schemas.microsoft.com/office/drawing/2014/main" id="{00C08E88-AFCF-4382-8F3C-C9DD7E191FA2}"/>
            </a:ext>
          </a:extLst>
        </xdr:cNvPr>
        <xdr:cNvSpPr txBox="1"/>
      </xdr:nvSpPr>
      <xdr:spPr>
        <a:xfrm>
          <a:off x="8483111" y="708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91161</xdr:rowOff>
    </xdr:from>
    <xdr:ext cx="534377" cy="259045"/>
    <xdr:sp macro="" textlink="">
      <xdr:nvSpPr>
        <xdr:cNvPr id="142" name="n_3aveValue【道路】&#10;一人当たり延長">
          <a:extLst>
            <a:ext uri="{FF2B5EF4-FFF2-40B4-BE49-F238E27FC236}">
              <a16:creationId xmlns:a16="http://schemas.microsoft.com/office/drawing/2014/main" id="{C1BE4C31-47BB-45F4-981E-70A2889F9615}"/>
            </a:ext>
          </a:extLst>
        </xdr:cNvPr>
        <xdr:cNvSpPr txBox="1"/>
      </xdr:nvSpPr>
      <xdr:spPr>
        <a:xfrm>
          <a:off x="7594111" y="660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100420</xdr:rowOff>
    </xdr:from>
    <xdr:ext cx="534377" cy="259045"/>
    <xdr:sp macro="" textlink="">
      <xdr:nvSpPr>
        <xdr:cNvPr id="143" name="n_4aveValue【道路】&#10;一人当たり延長">
          <a:extLst>
            <a:ext uri="{FF2B5EF4-FFF2-40B4-BE49-F238E27FC236}">
              <a16:creationId xmlns:a16="http://schemas.microsoft.com/office/drawing/2014/main" id="{4F9D7142-3CF8-4A2B-846C-D15DD6ABF06A}"/>
            </a:ext>
          </a:extLst>
        </xdr:cNvPr>
        <xdr:cNvSpPr txBox="1"/>
      </xdr:nvSpPr>
      <xdr:spPr>
        <a:xfrm>
          <a:off x="6705111" y="66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106135</xdr:rowOff>
    </xdr:from>
    <xdr:ext cx="534377" cy="259045"/>
    <xdr:sp macro="" textlink="">
      <xdr:nvSpPr>
        <xdr:cNvPr id="144" name="n_1mainValue【道路】&#10;一人当たり延長">
          <a:extLst>
            <a:ext uri="{FF2B5EF4-FFF2-40B4-BE49-F238E27FC236}">
              <a16:creationId xmlns:a16="http://schemas.microsoft.com/office/drawing/2014/main" id="{9F668ED5-E777-4B8E-B7E5-58A304801D8F}"/>
            </a:ext>
          </a:extLst>
        </xdr:cNvPr>
        <xdr:cNvSpPr txBox="1"/>
      </xdr:nvSpPr>
      <xdr:spPr>
        <a:xfrm>
          <a:off x="9359411" y="66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108976</xdr:rowOff>
    </xdr:from>
    <xdr:ext cx="534377" cy="259045"/>
    <xdr:sp macro="" textlink="">
      <xdr:nvSpPr>
        <xdr:cNvPr id="145" name="n_2mainValue【道路】&#10;一人当たり延長">
          <a:extLst>
            <a:ext uri="{FF2B5EF4-FFF2-40B4-BE49-F238E27FC236}">
              <a16:creationId xmlns:a16="http://schemas.microsoft.com/office/drawing/2014/main" id="{D66599D1-8377-463A-AAF2-D6DCE38AF9FA}"/>
            </a:ext>
          </a:extLst>
        </xdr:cNvPr>
        <xdr:cNvSpPr txBox="1"/>
      </xdr:nvSpPr>
      <xdr:spPr>
        <a:xfrm>
          <a:off x="8483111" y="66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85927</xdr:rowOff>
    </xdr:from>
    <xdr:ext cx="534377" cy="259045"/>
    <xdr:sp macro="" textlink="">
      <xdr:nvSpPr>
        <xdr:cNvPr id="146" name="n_3mainValue【道路】&#10;一人当たり延長">
          <a:extLst>
            <a:ext uri="{FF2B5EF4-FFF2-40B4-BE49-F238E27FC236}">
              <a16:creationId xmlns:a16="http://schemas.microsoft.com/office/drawing/2014/main" id="{C430B53C-E355-4420-A275-D8171CA779C6}"/>
            </a:ext>
          </a:extLst>
        </xdr:cNvPr>
        <xdr:cNvSpPr txBox="1"/>
      </xdr:nvSpPr>
      <xdr:spPr>
        <a:xfrm>
          <a:off x="7594111" y="694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91854</xdr:rowOff>
    </xdr:from>
    <xdr:ext cx="534377" cy="259045"/>
    <xdr:sp macro="" textlink="">
      <xdr:nvSpPr>
        <xdr:cNvPr id="147" name="n_4mainValue【道路】&#10;一人当たり延長">
          <a:extLst>
            <a:ext uri="{FF2B5EF4-FFF2-40B4-BE49-F238E27FC236}">
              <a16:creationId xmlns:a16="http://schemas.microsoft.com/office/drawing/2014/main" id="{31C8B886-0F79-43B5-A4DC-DFF6D14C4F1F}"/>
            </a:ext>
          </a:extLst>
        </xdr:cNvPr>
        <xdr:cNvSpPr txBox="1"/>
      </xdr:nvSpPr>
      <xdr:spPr>
        <a:xfrm>
          <a:off x="6705111" y="694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F6D6964-F6DB-4578-A635-8F2BE9D0C21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03855C8-89B1-4359-A6CB-A1ABFAD270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A9E1741-9051-45DA-9329-8E8F0B0F064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EA92785-FD3A-4B17-906D-D3D271BD901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8F618C1-F32B-490D-A823-1272C7EBC2E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E6361FD-E89D-4E9B-8210-AB0F4CBE90C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60DEB3C-73B3-4637-A75D-9B963A5A420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BE58C71-A920-4103-9FAB-0347212EF66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482D94C-C095-42B8-905F-D65E0FC9375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5E34125-2715-4FC7-A4AC-183246F5F9E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867412D-0E67-4DD4-BC3A-89061C4BF35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D7E3A1F1-7C86-4AF6-A064-37E984CAB9E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B48C88D3-8A49-4DD5-B386-79F89E44690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8779772-DABA-4E4E-BF0D-E0FA99F4D0A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5D306EB9-0F54-443A-8B7B-BFE747D5F7A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23B70352-6F81-466B-83FD-4F87CC5C8F7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C94BA763-0D17-4F27-A6BD-D3C9B03ED90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D75155B0-EFD1-48F9-BBC9-FAC63EAE451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DEECE8F9-616C-47D5-8CBD-029C959AFBE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D677509-787E-4A3A-9E0E-C1A4EFDFEDA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27B053B-4DE9-4A0F-B8BA-8A9288DB79B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66795F8-40FC-49DE-9DF8-8846883EFBC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26C3339D-0378-47F1-8C6B-E822151DC6D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DFB451A4-E09A-46AF-8F4E-8AEAB0FC9E2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138EC650-A2E0-4163-9FD5-E4C95060E558}"/>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2C2A26EA-D4ED-4EF4-A8E7-19458A8632FA}"/>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8B533013-7B62-4A05-BA81-87D6085CF845}"/>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7B24A26F-A90A-47DD-B0F4-D5C9F3C3659F}"/>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9049051B-A2F2-46CF-97FC-172B7397B8C5}"/>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47C5014A-7920-490C-BC14-7852952501BD}"/>
            </a:ext>
          </a:extLst>
        </xdr:cNvPr>
        <xdr:cNvSpPr txBox="1"/>
      </xdr:nvSpPr>
      <xdr:spPr>
        <a:xfrm>
          <a:off x="4673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01960FD4-F013-49A5-B8FF-BDE1E1B759E5}"/>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882818E4-B8C8-49D4-A20B-2D540004CA6C}"/>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535B6053-E8E8-4B2B-BC3B-75FB86AD75A8}"/>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1" name="フローチャート: 判断 180">
          <a:extLst>
            <a:ext uri="{FF2B5EF4-FFF2-40B4-BE49-F238E27FC236}">
              <a16:creationId xmlns:a16="http://schemas.microsoft.com/office/drawing/2014/main" id="{21B98786-AA8D-47F0-92B4-7B63A794E26F}"/>
            </a:ext>
          </a:extLst>
        </xdr:cNvPr>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118745</xdr:rowOff>
    </xdr:from>
    <xdr:to>
      <xdr:col>6</xdr:col>
      <xdr:colOff>38100</xdr:colOff>
      <xdr:row>60</xdr:row>
      <xdr:rowOff>48895</xdr:rowOff>
    </xdr:to>
    <xdr:sp macro="" textlink="">
      <xdr:nvSpPr>
        <xdr:cNvPr id="182" name="フローチャート: 判断 181">
          <a:extLst>
            <a:ext uri="{FF2B5EF4-FFF2-40B4-BE49-F238E27FC236}">
              <a16:creationId xmlns:a16="http://schemas.microsoft.com/office/drawing/2014/main" id="{59222971-35DC-4CFC-8E63-4DBCA6569784}"/>
            </a:ext>
          </a:extLst>
        </xdr:cNvPr>
        <xdr:cNvSpPr/>
      </xdr:nvSpPr>
      <xdr:spPr>
        <a:xfrm>
          <a:off x="1079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249C505-DF10-4614-A04D-8367D1761B7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F66EC5C-1CEA-4C68-9840-017C3019502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BD0A62F-61D5-4A9D-ABD6-2077B9D29DD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FDB35A6-6E8A-471F-8F28-A7ECEEBBDFA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F18449B-91C5-420F-A70D-B9719988929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88" name="楕円 187">
          <a:extLst>
            <a:ext uri="{FF2B5EF4-FFF2-40B4-BE49-F238E27FC236}">
              <a16:creationId xmlns:a16="http://schemas.microsoft.com/office/drawing/2014/main" id="{BBAB5D07-0415-46CE-B894-FA51B2401611}"/>
            </a:ext>
          </a:extLst>
        </xdr:cNvPr>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17797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D09FC79B-89E6-4606-B4B7-ECC7BF751D9D}"/>
            </a:ext>
          </a:extLst>
        </xdr:cNvPr>
        <xdr:cNvSpPr txBox="1"/>
      </xdr:nvSpPr>
      <xdr:spPr>
        <a:xfrm>
          <a:off x="4673600"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139700</xdr:rowOff>
    </xdr:from>
    <xdr:to>
      <xdr:col>20</xdr:col>
      <xdr:colOff>38100</xdr:colOff>
      <xdr:row>60</xdr:row>
      <xdr:rowOff>69850</xdr:rowOff>
    </xdr:to>
    <xdr:sp macro="" textlink="">
      <xdr:nvSpPr>
        <xdr:cNvPr id="190" name="楕円 189">
          <a:extLst>
            <a:ext uri="{FF2B5EF4-FFF2-40B4-BE49-F238E27FC236}">
              <a16:creationId xmlns:a16="http://schemas.microsoft.com/office/drawing/2014/main" id="{8F721E42-1841-4CEE-82A9-8F6564548AD5}"/>
            </a:ext>
          </a:extLst>
        </xdr:cNvPr>
        <xdr:cNvSpPr/>
      </xdr:nvSpPr>
      <xdr:spPr>
        <a:xfrm>
          <a:off x="3746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19050</xdr:rowOff>
    </xdr:from>
    <xdr:to>
      <xdr:col>24</xdr:col>
      <xdr:colOff>63500</xdr:colOff>
      <xdr:row>60</xdr:row>
      <xdr:rowOff>45720</xdr:rowOff>
    </xdr:to>
    <xdr:cxnSp macro="">
      <xdr:nvCxnSpPr>
        <xdr:cNvPr id="191" name="直線コネクタ 190">
          <a:extLst>
            <a:ext uri="{FF2B5EF4-FFF2-40B4-BE49-F238E27FC236}">
              <a16:creationId xmlns:a16="http://schemas.microsoft.com/office/drawing/2014/main" id="{5DABE336-E58E-4EDB-921B-06B5F7F1F04B}"/>
            </a:ext>
          </a:extLst>
        </xdr:cNvPr>
        <xdr:cNvCxnSpPr/>
      </xdr:nvCxnSpPr>
      <xdr:spPr>
        <a:xfrm>
          <a:off x="3797300" y="103060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92" name="楕円 191">
          <a:extLst>
            <a:ext uri="{FF2B5EF4-FFF2-40B4-BE49-F238E27FC236}">
              <a16:creationId xmlns:a16="http://schemas.microsoft.com/office/drawing/2014/main" id="{D182F39D-12A0-4D79-8CE7-566ACA1FBC17}"/>
            </a:ext>
          </a:extLst>
        </xdr:cNvPr>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19050</xdr:rowOff>
    </xdr:to>
    <xdr:cxnSp macro="">
      <xdr:nvCxnSpPr>
        <xdr:cNvPr id="193" name="直線コネクタ 192">
          <a:extLst>
            <a:ext uri="{FF2B5EF4-FFF2-40B4-BE49-F238E27FC236}">
              <a16:creationId xmlns:a16="http://schemas.microsoft.com/office/drawing/2014/main" id="{4F2E80C9-5D81-4859-B1E3-A55BCABCDEC0}"/>
            </a:ext>
          </a:extLst>
        </xdr:cNvPr>
        <xdr:cNvCxnSpPr/>
      </xdr:nvCxnSpPr>
      <xdr:spPr>
        <a:xfrm>
          <a:off x="2908300" y="10287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103505</xdr:rowOff>
    </xdr:from>
    <xdr:to>
      <xdr:col>10</xdr:col>
      <xdr:colOff>165100</xdr:colOff>
      <xdr:row>60</xdr:row>
      <xdr:rowOff>33655</xdr:rowOff>
    </xdr:to>
    <xdr:sp macro="" textlink="">
      <xdr:nvSpPr>
        <xdr:cNvPr id="194" name="楕円 193">
          <a:extLst>
            <a:ext uri="{FF2B5EF4-FFF2-40B4-BE49-F238E27FC236}">
              <a16:creationId xmlns:a16="http://schemas.microsoft.com/office/drawing/2014/main" id="{044A855E-87A2-4E2C-AEBE-E2A6BB03C46A}"/>
            </a:ext>
          </a:extLst>
        </xdr:cNvPr>
        <xdr:cNvSpPr/>
      </xdr:nvSpPr>
      <xdr:spPr>
        <a:xfrm>
          <a:off x="1968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154305</xdr:rowOff>
    </xdr:from>
    <xdr:to>
      <xdr:col>15</xdr:col>
      <xdr:colOff>50800</xdr:colOff>
      <xdr:row>60</xdr:row>
      <xdr:rowOff>0</xdr:rowOff>
    </xdr:to>
    <xdr:cxnSp macro="">
      <xdr:nvCxnSpPr>
        <xdr:cNvPr id="195" name="直線コネクタ 194">
          <a:extLst>
            <a:ext uri="{FF2B5EF4-FFF2-40B4-BE49-F238E27FC236}">
              <a16:creationId xmlns:a16="http://schemas.microsoft.com/office/drawing/2014/main" id="{49D774A2-0C1E-4757-8FA7-C47A2ACEF520}"/>
            </a:ext>
          </a:extLst>
        </xdr:cNvPr>
        <xdr:cNvCxnSpPr/>
      </xdr:nvCxnSpPr>
      <xdr:spPr>
        <a:xfrm>
          <a:off x="2019300" y="102698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73025</xdr:rowOff>
    </xdr:from>
    <xdr:to>
      <xdr:col>6</xdr:col>
      <xdr:colOff>38100</xdr:colOff>
      <xdr:row>60</xdr:row>
      <xdr:rowOff>3175</xdr:rowOff>
    </xdr:to>
    <xdr:sp macro="" textlink="">
      <xdr:nvSpPr>
        <xdr:cNvPr id="196" name="楕円 195">
          <a:extLst>
            <a:ext uri="{FF2B5EF4-FFF2-40B4-BE49-F238E27FC236}">
              <a16:creationId xmlns:a16="http://schemas.microsoft.com/office/drawing/2014/main" id="{362893BC-A741-423E-8B34-7B890CA7A0D8}"/>
            </a:ext>
          </a:extLst>
        </xdr:cNvPr>
        <xdr:cNvSpPr/>
      </xdr:nvSpPr>
      <xdr:spPr>
        <a:xfrm>
          <a:off x="1079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123825</xdr:rowOff>
    </xdr:from>
    <xdr:to>
      <xdr:col>10</xdr:col>
      <xdr:colOff>114300</xdr:colOff>
      <xdr:row>59</xdr:row>
      <xdr:rowOff>154305</xdr:rowOff>
    </xdr:to>
    <xdr:cxnSp macro="">
      <xdr:nvCxnSpPr>
        <xdr:cNvPr id="197" name="直線コネクタ 196">
          <a:extLst>
            <a:ext uri="{FF2B5EF4-FFF2-40B4-BE49-F238E27FC236}">
              <a16:creationId xmlns:a16="http://schemas.microsoft.com/office/drawing/2014/main" id="{F62AF1CE-9258-4AEF-B8BC-0BAB9E0C087C}"/>
            </a:ext>
          </a:extLst>
        </xdr:cNvPr>
        <xdr:cNvCxnSpPr/>
      </xdr:nvCxnSpPr>
      <xdr:spPr>
        <a:xfrm>
          <a:off x="1130300" y="102393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CA099F4D-2CA4-458E-80C9-D8043C357AC5}"/>
            </a:ext>
          </a:extLst>
        </xdr:cNvPr>
        <xdr:cNvSpPr txBox="1"/>
      </xdr:nvSpPr>
      <xdr:spPr>
        <a:xfrm>
          <a:off x="3582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6CC19127-FD63-4B00-B18B-091384862C0B}"/>
            </a:ext>
          </a:extLst>
        </xdr:cNvPr>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BA92388F-A3E0-480B-828B-76428C927A40}"/>
            </a:ext>
          </a:extLst>
        </xdr:cNvPr>
        <xdr:cNvSpPr txBox="1"/>
      </xdr:nvSpPr>
      <xdr:spPr>
        <a:xfrm>
          <a:off x="1816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40022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F8A4F2D4-43AE-4505-94DD-B523557B176D}"/>
            </a:ext>
          </a:extLst>
        </xdr:cNvPr>
        <xdr:cNvSpPr txBox="1"/>
      </xdr:nvSpPr>
      <xdr:spPr>
        <a:xfrm>
          <a:off x="927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86377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BD3EBDD7-3DEC-4949-82CC-053253969653}"/>
            </a:ext>
          </a:extLst>
        </xdr:cNvPr>
        <xdr:cNvSpPr txBox="1"/>
      </xdr:nvSpPr>
      <xdr:spPr>
        <a:xfrm>
          <a:off x="3582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AED5FC3C-70A3-4599-9B71-6F0E1875B3DD}"/>
            </a:ext>
          </a:extLst>
        </xdr:cNvPr>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50182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B348D2E0-39B8-46D6-818B-4AA1B172EE9E}"/>
            </a:ext>
          </a:extLst>
        </xdr:cNvPr>
        <xdr:cNvSpPr txBox="1"/>
      </xdr:nvSpPr>
      <xdr:spPr>
        <a:xfrm>
          <a:off x="1816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D30CCD8-C32B-437C-A8A1-4633B6CD96EA}"/>
            </a:ext>
          </a:extLst>
        </xdr:cNvPr>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DC0F4A5-F8F8-466C-9F96-BCBA2D97E44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500A759-D7EF-47D3-86F9-15CE587765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A18FEED8-ABB6-4875-8D95-2DC84647FB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B801A701-D65F-4BAA-9355-CFA69B61525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90E71E6-E0E6-4D03-9B09-0ABAD6F196B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562E132-5B7A-4372-AA29-C009806024A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98F1BAFA-A7B3-4BBC-9EA9-763A4ADFDD7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34501BA-D10C-4EDE-8F93-53B4B79D18A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58C7396-2746-47CF-99C4-A0416734217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B4F111D4-0B9B-4A9E-A144-1D19D12FE4E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64D14B7C-B0A9-4B69-AB4D-6B972DF041D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840CA735-FBA3-43A9-A45D-2D0F90F6956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398490A-C380-431C-BC80-706D2C8A25D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80D410A7-12A8-4505-B90F-4926A0A4ABD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D1A0469E-5C02-4737-B31F-5AF15797C96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A453D878-8C2E-46DF-B4BD-05C6CC98BEF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181E16EF-CFA0-4E47-9CC7-16654F8D4B6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BB75813C-F900-4BFA-8D45-A243B431052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87E9E48C-0FD4-4FC3-A81B-A01BEA4DE0C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B68BDEF0-0543-4E58-994D-A0898D805BC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B230C7C-9618-42DF-B90B-A1D3F53FCE6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50B1A08A-033C-42A1-90C4-3B7F3EC9685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54E505C3-C2DA-46D9-950C-5EA37D5C1AC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B4D38A01-1676-4420-9B5A-25E4883C2DE2}"/>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41B7351A-CBB6-4A26-ADB3-1311CC420A55}"/>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1D24B64E-7059-44FC-8E5F-1D2F0A4C5FB8}"/>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D385BA49-B698-44B6-A01C-95C60FB9318D}"/>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4F5230FB-E830-43E7-B22E-095BE2B40291}"/>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5BF22ACA-774B-407F-8EDA-DEF603F17215}"/>
            </a:ext>
          </a:extLst>
        </xdr:cNvPr>
        <xdr:cNvSpPr txBox="1"/>
      </xdr:nvSpPr>
      <xdr:spPr>
        <a:xfrm>
          <a:off x="10515600" y="10637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3E78D107-5AEC-444E-91A6-532BF6E993A6}"/>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CB8C47BE-5832-4E39-94F7-71BB61B108FE}"/>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C0111EA1-F248-4F0A-89E1-09E69AE8042B}"/>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76661</xdr:rowOff>
    </xdr:from>
    <xdr:to>
      <xdr:col>41</xdr:col>
      <xdr:colOff>101600</xdr:colOff>
      <xdr:row>62</xdr:row>
      <xdr:rowOff>6811</xdr:rowOff>
    </xdr:to>
    <xdr:sp macro="" textlink="">
      <xdr:nvSpPr>
        <xdr:cNvPr id="238" name="フローチャート: 判断 237">
          <a:extLst>
            <a:ext uri="{FF2B5EF4-FFF2-40B4-BE49-F238E27FC236}">
              <a16:creationId xmlns:a16="http://schemas.microsoft.com/office/drawing/2014/main" id="{549885CB-996B-4E8A-93D8-D5575C64C908}"/>
            </a:ext>
          </a:extLst>
        </xdr:cNvPr>
        <xdr:cNvSpPr/>
      </xdr:nvSpPr>
      <xdr:spPr>
        <a:xfrm>
          <a:off x="7810500" y="1053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77427</xdr:rowOff>
    </xdr:from>
    <xdr:to>
      <xdr:col>36</xdr:col>
      <xdr:colOff>165100</xdr:colOff>
      <xdr:row>62</xdr:row>
      <xdr:rowOff>7577</xdr:rowOff>
    </xdr:to>
    <xdr:sp macro="" textlink="">
      <xdr:nvSpPr>
        <xdr:cNvPr id="239" name="フローチャート: 判断 238">
          <a:extLst>
            <a:ext uri="{FF2B5EF4-FFF2-40B4-BE49-F238E27FC236}">
              <a16:creationId xmlns:a16="http://schemas.microsoft.com/office/drawing/2014/main" id="{E120403A-6EFE-4010-A89A-39D919504613}"/>
            </a:ext>
          </a:extLst>
        </xdr:cNvPr>
        <xdr:cNvSpPr/>
      </xdr:nvSpPr>
      <xdr:spPr>
        <a:xfrm>
          <a:off x="6921500" y="10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F155D1A-0C8E-45D3-94E4-73C4F105F81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98F079D-C6AF-44A4-B266-FFBE0F2751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642DC62-28F4-4495-BE5E-8BFFC756B9F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0DBE01B-05F2-4C05-AB7E-6A2A4042679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435D53D-5999-490D-B4B9-C764A1D927B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66345</xdr:rowOff>
    </xdr:from>
    <xdr:to>
      <xdr:col>55</xdr:col>
      <xdr:colOff>50800</xdr:colOff>
      <xdr:row>58</xdr:row>
      <xdr:rowOff>167945</xdr:rowOff>
    </xdr:to>
    <xdr:sp macro="" textlink="">
      <xdr:nvSpPr>
        <xdr:cNvPr id="245" name="楕円 244">
          <a:extLst>
            <a:ext uri="{FF2B5EF4-FFF2-40B4-BE49-F238E27FC236}">
              <a16:creationId xmlns:a16="http://schemas.microsoft.com/office/drawing/2014/main" id="{BD13F8E8-513F-465D-A28C-DE6B58C41C9F}"/>
            </a:ext>
          </a:extLst>
        </xdr:cNvPr>
        <xdr:cNvSpPr/>
      </xdr:nvSpPr>
      <xdr:spPr>
        <a:xfrm>
          <a:off x="10426700" y="100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89222</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74C5FC2F-4F0F-44D1-8BDE-19B1E9A93FC3}"/>
            </a:ext>
          </a:extLst>
        </xdr:cNvPr>
        <xdr:cNvSpPr txBox="1"/>
      </xdr:nvSpPr>
      <xdr:spPr>
        <a:xfrm>
          <a:off x="10515600" y="986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66492</xdr:rowOff>
    </xdr:from>
    <xdr:to>
      <xdr:col>50</xdr:col>
      <xdr:colOff>165100</xdr:colOff>
      <xdr:row>58</xdr:row>
      <xdr:rowOff>168092</xdr:rowOff>
    </xdr:to>
    <xdr:sp macro="" textlink="">
      <xdr:nvSpPr>
        <xdr:cNvPr id="247" name="楕円 246">
          <a:extLst>
            <a:ext uri="{FF2B5EF4-FFF2-40B4-BE49-F238E27FC236}">
              <a16:creationId xmlns:a16="http://schemas.microsoft.com/office/drawing/2014/main" id="{740D51F4-0B0C-443F-B420-4BF224916C41}"/>
            </a:ext>
          </a:extLst>
        </xdr:cNvPr>
        <xdr:cNvSpPr/>
      </xdr:nvSpPr>
      <xdr:spPr>
        <a:xfrm>
          <a:off x="9588500" y="1001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117145</xdr:rowOff>
    </xdr:from>
    <xdr:to>
      <xdr:col>55</xdr:col>
      <xdr:colOff>0</xdr:colOff>
      <xdr:row>58</xdr:row>
      <xdr:rowOff>117292</xdr:rowOff>
    </xdr:to>
    <xdr:cxnSp macro="">
      <xdr:nvCxnSpPr>
        <xdr:cNvPr id="248" name="直線コネクタ 247">
          <a:extLst>
            <a:ext uri="{FF2B5EF4-FFF2-40B4-BE49-F238E27FC236}">
              <a16:creationId xmlns:a16="http://schemas.microsoft.com/office/drawing/2014/main" id="{38DB788F-112A-418A-B3A9-8BDFF809A591}"/>
            </a:ext>
          </a:extLst>
        </xdr:cNvPr>
        <xdr:cNvCxnSpPr/>
      </xdr:nvCxnSpPr>
      <xdr:spPr>
        <a:xfrm flipV="1">
          <a:off x="9639300" y="10061245"/>
          <a:ext cx="8382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82353</xdr:rowOff>
    </xdr:from>
    <xdr:to>
      <xdr:col>46</xdr:col>
      <xdr:colOff>38100</xdr:colOff>
      <xdr:row>59</xdr:row>
      <xdr:rowOff>12503</xdr:rowOff>
    </xdr:to>
    <xdr:sp macro="" textlink="">
      <xdr:nvSpPr>
        <xdr:cNvPr id="249" name="楕円 248">
          <a:extLst>
            <a:ext uri="{FF2B5EF4-FFF2-40B4-BE49-F238E27FC236}">
              <a16:creationId xmlns:a16="http://schemas.microsoft.com/office/drawing/2014/main" id="{5094DB00-D6D2-4826-A047-5F248297C50D}"/>
            </a:ext>
          </a:extLst>
        </xdr:cNvPr>
        <xdr:cNvSpPr/>
      </xdr:nvSpPr>
      <xdr:spPr>
        <a:xfrm>
          <a:off x="8699500" y="100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117292</xdr:rowOff>
    </xdr:from>
    <xdr:to>
      <xdr:col>50</xdr:col>
      <xdr:colOff>114300</xdr:colOff>
      <xdr:row>58</xdr:row>
      <xdr:rowOff>133153</xdr:rowOff>
    </xdr:to>
    <xdr:cxnSp macro="">
      <xdr:nvCxnSpPr>
        <xdr:cNvPr id="250" name="直線コネクタ 249">
          <a:extLst>
            <a:ext uri="{FF2B5EF4-FFF2-40B4-BE49-F238E27FC236}">
              <a16:creationId xmlns:a16="http://schemas.microsoft.com/office/drawing/2014/main" id="{DC2194AE-1CB5-418D-A4F3-34BAE733810A}"/>
            </a:ext>
          </a:extLst>
        </xdr:cNvPr>
        <xdr:cNvCxnSpPr/>
      </xdr:nvCxnSpPr>
      <xdr:spPr>
        <a:xfrm flipV="1">
          <a:off x="8750300" y="10061392"/>
          <a:ext cx="889000" cy="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94635</xdr:rowOff>
    </xdr:from>
    <xdr:to>
      <xdr:col>41</xdr:col>
      <xdr:colOff>101600</xdr:colOff>
      <xdr:row>59</xdr:row>
      <xdr:rowOff>24785</xdr:rowOff>
    </xdr:to>
    <xdr:sp macro="" textlink="">
      <xdr:nvSpPr>
        <xdr:cNvPr id="251" name="楕円 250">
          <a:extLst>
            <a:ext uri="{FF2B5EF4-FFF2-40B4-BE49-F238E27FC236}">
              <a16:creationId xmlns:a16="http://schemas.microsoft.com/office/drawing/2014/main" id="{540571AB-07DE-44A1-A7D7-2F31DFBAD513}"/>
            </a:ext>
          </a:extLst>
        </xdr:cNvPr>
        <xdr:cNvSpPr/>
      </xdr:nvSpPr>
      <xdr:spPr>
        <a:xfrm>
          <a:off x="7810500" y="100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133153</xdr:rowOff>
    </xdr:from>
    <xdr:to>
      <xdr:col>45</xdr:col>
      <xdr:colOff>177800</xdr:colOff>
      <xdr:row>58</xdr:row>
      <xdr:rowOff>145435</xdr:rowOff>
    </xdr:to>
    <xdr:cxnSp macro="">
      <xdr:nvCxnSpPr>
        <xdr:cNvPr id="252" name="直線コネクタ 251">
          <a:extLst>
            <a:ext uri="{FF2B5EF4-FFF2-40B4-BE49-F238E27FC236}">
              <a16:creationId xmlns:a16="http://schemas.microsoft.com/office/drawing/2014/main" id="{3D8E0146-A4FC-41EC-9CAF-10F593F5093E}"/>
            </a:ext>
          </a:extLst>
        </xdr:cNvPr>
        <xdr:cNvCxnSpPr/>
      </xdr:nvCxnSpPr>
      <xdr:spPr>
        <a:xfrm flipV="1">
          <a:off x="7861300" y="10077253"/>
          <a:ext cx="889000" cy="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105937</xdr:rowOff>
    </xdr:from>
    <xdr:to>
      <xdr:col>36</xdr:col>
      <xdr:colOff>165100</xdr:colOff>
      <xdr:row>59</xdr:row>
      <xdr:rowOff>36087</xdr:rowOff>
    </xdr:to>
    <xdr:sp macro="" textlink="">
      <xdr:nvSpPr>
        <xdr:cNvPr id="253" name="楕円 252">
          <a:extLst>
            <a:ext uri="{FF2B5EF4-FFF2-40B4-BE49-F238E27FC236}">
              <a16:creationId xmlns:a16="http://schemas.microsoft.com/office/drawing/2014/main" id="{7AF73D48-C17F-4EAD-A4C0-933388B12531}"/>
            </a:ext>
          </a:extLst>
        </xdr:cNvPr>
        <xdr:cNvSpPr/>
      </xdr:nvSpPr>
      <xdr:spPr>
        <a:xfrm>
          <a:off x="6921500" y="100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145435</xdr:rowOff>
    </xdr:from>
    <xdr:to>
      <xdr:col>41</xdr:col>
      <xdr:colOff>50800</xdr:colOff>
      <xdr:row>58</xdr:row>
      <xdr:rowOff>156737</xdr:rowOff>
    </xdr:to>
    <xdr:cxnSp macro="">
      <xdr:nvCxnSpPr>
        <xdr:cNvPr id="254" name="直線コネクタ 253">
          <a:extLst>
            <a:ext uri="{FF2B5EF4-FFF2-40B4-BE49-F238E27FC236}">
              <a16:creationId xmlns:a16="http://schemas.microsoft.com/office/drawing/2014/main" id="{35863C77-7602-41AB-B20E-8BC8C1466A15}"/>
            </a:ext>
          </a:extLst>
        </xdr:cNvPr>
        <xdr:cNvCxnSpPr/>
      </xdr:nvCxnSpPr>
      <xdr:spPr>
        <a:xfrm flipV="1">
          <a:off x="6972300" y="10089535"/>
          <a:ext cx="8890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70B01C17-B277-4460-ABAD-86A3E26C3574}"/>
            </a:ext>
          </a:extLst>
        </xdr:cNvPr>
        <xdr:cNvSpPr txBox="1"/>
      </xdr:nvSpPr>
      <xdr:spPr>
        <a:xfrm>
          <a:off x="9327095" y="1075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1CB98BC1-0A86-475E-AA6D-06D27723769C}"/>
            </a:ext>
          </a:extLst>
        </xdr:cNvPr>
        <xdr:cNvSpPr txBox="1"/>
      </xdr:nvSpPr>
      <xdr:spPr>
        <a:xfrm>
          <a:off x="8450795"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169388</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3D3C0A8B-7748-4FFB-A525-58A51384B143}"/>
            </a:ext>
          </a:extLst>
        </xdr:cNvPr>
        <xdr:cNvSpPr txBox="1"/>
      </xdr:nvSpPr>
      <xdr:spPr>
        <a:xfrm>
          <a:off x="7561795" y="1062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170154</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283C6D4-3ADE-4A28-8C55-0F83C50AE746}"/>
            </a:ext>
          </a:extLst>
        </xdr:cNvPr>
        <xdr:cNvSpPr txBox="1"/>
      </xdr:nvSpPr>
      <xdr:spPr>
        <a:xfrm>
          <a:off x="6672795" y="1062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13169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6D5FF9-5FC1-4D52-BA81-56ED67898D03}"/>
            </a:ext>
          </a:extLst>
        </xdr:cNvPr>
        <xdr:cNvSpPr txBox="1"/>
      </xdr:nvSpPr>
      <xdr:spPr>
        <a:xfrm>
          <a:off x="9327095" y="978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29030</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260E430E-8525-4743-BF93-CFC7599F8F1F}"/>
            </a:ext>
          </a:extLst>
        </xdr:cNvPr>
        <xdr:cNvSpPr txBox="1"/>
      </xdr:nvSpPr>
      <xdr:spPr>
        <a:xfrm>
          <a:off x="8450795" y="980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41312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5D908E21-3A04-4AE5-A67B-E40CF5F8C9B4}"/>
            </a:ext>
          </a:extLst>
        </xdr:cNvPr>
        <xdr:cNvSpPr txBox="1"/>
      </xdr:nvSpPr>
      <xdr:spPr>
        <a:xfrm>
          <a:off x="7561795" y="981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52614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197FC2AE-C8C9-4C3F-B956-D032F3730358}"/>
            </a:ext>
          </a:extLst>
        </xdr:cNvPr>
        <xdr:cNvSpPr txBox="1"/>
      </xdr:nvSpPr>
      <xdr:spPr>
        <a:xfrm>
          <a:off x="6672795" y="982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77DAC09-D809-4DAE-9C95-7D0097021A9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6F9C051-9CBB-4B29-A6F7-FA2E75EA05A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2211F46-4CA7-4DB4-92FF-DA60A8D4FA3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987E8C3-CEC2-40AD-BC85-8D6A596D5C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B5D556B-EE8C-426D-98D4-658DC4CF8A3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E7A0F81-59F5-43E0-815A-7AEB56E44C5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5B3CC25-B6DB-4C38-9551-ECBD32CAE0C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EA964B0-BE62-4AAD-AD1C-2F5A9089CC0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DCE8787-CFC4-4305-8607-85C6D3B61BE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420E1B5-7E70-4A2F-B4B3-98C939607F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0AD3809-94E4-4205-A0A9-2ED1820CC60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E5C74B67-92F5-4EB1-9326-B5896F772CF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FD6084DA-C10E-41C9-BFF1-F7932FE5956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75160397-C3A7-4FD5-8D8B-066712E35A2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64C86593-D10E-4808-A784-DA4F7CBA37E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37FC6DE4-F0B3-44A3-9779-EEA9569FC47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774B3951-A244-443D-96D3-288E1EA3467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7594D0F9-2273-4027-84DA-269724ECF65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DF7AB565-C938-4DCB-B43C-CD6A28D3CAD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D1E7C08-C5C2-4D2E-A9B6-C8859C0D0EB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38547014-6214-41E1-9D6C-12E4D858075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94B7B10-C300-4F4C-8591-61D38441549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38F0F358-AAD1-456E-B84A-E38560668E8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E65B0DAC-E8AD-4BDB-B1C7-0D608E37A48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24AB0D3B-D0D0-4242-9363-E1FE27232E85}"/>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AA3DA0A5-A8F7-47BB-B566-06C8CD175694}"/>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DB7ED0E7-5057-4F18-BF7E-52DB324CD9DB}"/>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ED27FCAE-B074-46F5-8982-56502E4A46D9}"/>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4FA85994-2343-4C5E-8D22-64B1E1CCEB82}"/>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CDBD08E5-66E2-4DF5-85D3-E0C8A26EDD7B}"/>
            </a:ext>
          </a:extLst>
        </xdr:cNvPr>
        <xdr:cNvSpPr txBox="1"/>
      </xdr:nvSpPr>
      <xdr:spPr>
        <a:xfrm>
          <a:off x="4673600" y="1412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FFE841D9-FB85-43D3-98A1-67F03596DC91}"/>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92990416-28A1-4097-BB14-F8227F8646E9}"/>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C67D5EBC-7867-4B83-BDED-7A1DC5AFA2FE}"/>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6" name="フローチャート: 判断 295">
          <a:extLst>
            <a:ext uri="{FF2B5EF4-FFF2-40B4-BE49-F238E27FC236}">
              <a16:creationId xmlns:a16="http://schemas.microsoft.com/office/drawing/2014/main" id="{E8025211-1C0C-4546-AD8A-EE5A9468DABB}"/>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7" name="フローチャート: 判断 296">
          <a:extLst>
            <a:ext uri="{FF2B5EF4-FFF2-40B4-BE49-F238E27FC236}">
              <a16:creationId xmlns:a16="http://schemas.microsoft.com/office/drawing/2014/main" id="{D9EEC019-2F6E-46F0-96A0-D6D92414B396}"/>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48957B8-225C-40A6-A9EC-DF6BD19054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560266F-81E9-438F-B1E9-74B3EDC6CE4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81FB968-0937-4858-8523-7EA295E121C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FD579E0-061D-4F42-9A49-F811344F25D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5909BDD-DA44-45C8-9F44-39BC99DC709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38736</xdr:rowOff>
    </xdr:from>
    <xdr:to>
      <xdr:col>24</xdr:col>
      <xdr:colOff>114300</xdr:colOff>
      <xdr:row>84</xdr:row>
      <xdr:rowOff>140336</xdr:rowOff>
    </xdr:to>
    <xdr:sp macro="" textlink="">
      <xdr:nvSpPr>
        <xdr:cNvPr id="303" name="楕円 302">
          <a:extLst>
            <a:ext uri="{FF2B5EF4-FFF2-40B4-BE49-F238E27FC236}">
              <a16:creationId xmlns:a16="http://schemas.microsoft.com/office/drawing/2014/main" id="{B144D3E7-7B79-4327-9EB2-26B02DB9CDE1}"/>
            </a:ext>
          </a:extLst>
        </xdr:cNvPr>
        <xdr:cNvSpPr/>
      </xdr:nvSpPr>
      <xdr:spPr>
        <a:xfrm>
          <a:off x="45847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17163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FEBDF560-87E5-4343-8330-AACC0B98969E}"/>
            </a:ext>
          </a:extLst>
        </xdr:cNvPr>
        <xdr:cNvSpPr txBox="1"/>
      </xdr:nvSpPr>
      <xdr:spPr>
        <a:xfrm>
          <a:off x="46736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25400</xdr:rowOff>
    </xdr:from>
    <xdr:to>
      <xdr:col>20</xdr:col>
      <xdr:colOff>38100</xdr:colOff>
      <xdr:row>84</xdr:row>
      <xdr:rowOff>127000</xdr:rowOff>
    </xdr:to>
    <xdr:sp macro="" textlink="">
      <xdr:nvSpPr>
        <xdr:cNvPr id="305" name="楕円 304">
          <a:extLst>
            <a:ext uri="{FF2B5EF4-FFF2-40B4-BE49-F238E27FC236}">
              <a16:creationId xmlns:a16="http://schemas.microsoft.com/office/drawing/2014/main" id="{FDA01F15-49CC-44C2-A244-AF50A0317994}"/>
            </a:ext>
          </a:extLst>
        </xdr:cNvPr>
        <xdr:cNvSpPr/>
      </xdr:nvSpPr>
      <xdr:spPr>
        <a:xfrm>
          <a:off x="3746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76200</xdr:rowOff>
    </xdr:from>
    <xdr:to>
      <xdr:col>24</xdr:col>
      <xdr:colOff>63500</xdr:colOff>
      <xdr:row>84</xdr:row>
      <xdr:rowOff>89536</xdr:rowOff>
    </xdr:to>
    <xdr:cxnSp macro="">
      <xdr:nvCxnSpPr>
        <xdr:cNvPr id="306" name="直線コネクタ 305">
          <a:extLst>
            <a:ext uri="{FF2B5EF4-FFF2-40B4-BE49-F238E27FC236}">
              <a16:creationId xmlns:a16="http://schemas.microsoft.com/office/drawing/2014/main" id="{7AE17DE2-5D42-46FE-8BED-9182D32F17EF}"/>
            </a:ext>
          </a:extLst>
        </xdr:cNvPr>
        <xdr:cNvCxnSpPr/>
      </xdr:nvCxnSpPr>
      <xdr:spPr>
        <a:xfrm>
          <a:off x="3797300" y="1447800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10161</xdr:rowOff>
    </xdr:from>
    <xdr:to>
      <xdr:col>15</xdr:col>
      <xdr:colOff>101600</xdr:colOff>
      <xdr:row>84</xdr:row>
      <xdr:rowOff>111761</xdr:rowOff>
    </xdr:to>
    <xdr:sp macro="" textlink="">
      <xdr:nvSpPr>
        <xdr:cNvPr id="307" name="楕円 306">
          <a:extLst>
            <a:ext uri="{FF2B5EF4-FFF2-40B4-BE49-F238E27FC236}">
              <a16:creationId xmlns:a16="http://schemas.microsoft.com/office/drawing/2014/main" id="{1F2A7E4D-CA69-4F3D-8F91-8C134F167DCD}"/>
            </a:ext>
          </a:extLst>
        </xdr:cNvPr>
        <xdr:cNvSpPr/>
      </xdr:nvSpPr>
      <xdr:spPr>
        <a:xfrm>
          <a:off x="2857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60961</xdr:rowOff>
    </xdr:from>
    <xdr:to>
      <xdr:col>19</xdr:col>
      <xdr:colOff>177800</xdr:colOff>
      <xdr:row>84</xdr:row>
      <xdr:rowOff>76200</xdr:rowOff>
    </xdr:to>
    <xdr:cxnSp macro="">
      <xdr:nvCxnSpPr>
        <xdr:cNvPr id="308" name="直線コネクタ 307">
          <a:extLst>
            <a:ext uri="{FF2B5EF4-FFF2-40B4-BE49-F238E27FC236}">
              <a16:creationId xmlns:a16="http://schemas.microsoft.com/office/drawing/2014/main" id="{D3EC1AFA-885F-4687-94AE-2286CE5AE51F}"/>
            </a:ext>
          </a:extLst>
        </xdr:cNvPr>
        <xdr:cNvCxnSpPr/>
      </xdr:nvCxnSpPr>
      <xdr:spPr>
        <a:xfrm>
          <a:off x="2908300" y="14462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153036</xdr:rowOff>
    </xdr:from>
    <xdr:to>
      <xdr:col>10</xdr:col>
      <xdr:colOff>165100</xdr:colOff>
      <xdr:row>84</xdr:row>
      <xdr:rowOff>83186</xdr:rowOff>
    </xdr:to>
    <xdr:sp macro="" textlink="">
      <xdr:nvSpPr>
        <xdr:cNvPr id="309" name="楕円 308">
          <a:extLst>
            <a:ext uri="{FF2B5EF4-FFF2-40B4-BE49-F238E27FC236}">
              <a16:creationId xmlns:a16="http://schemas.microsoft.com/office/drawing/2014/main" id="{25E84F4A-D56C-4848-B698-5B59AE15997D}"/>
            </a:ext>
          </a:extLst>
        </xdr:cNvPr>
        <xdr:cNvSpPr/>
      </xdr:nvSpPr>
      <xdr:spPr>
        <a:xfrm>
          <a:off x="1968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32386</xdr:rowOff>
    </xdr:from>
    <xdr:to>
      <xdr:col>15</xdr:col>
      <xdr:colOff>50800</xdr:colOff>
      <xdr:row>84</xdr:row>
      <xdr:rowOff>60961</xdr:rowOff>
    </xdr:to>
    <xdr:cxnSp macro="">
      <xdr:nvCxnSpPr>
        <xdr:cNvPr id="310" name="直線コネクタ 309">
          <a:extLst>
            <a:ext uri="{FF2B5EF4-FFF2-40B4-BE49-F238E27FC236}">
              <a16:creationId xmlns:a16="http://schemas.microsoft.com/office/drawing/2014/main" id="{72D0BE2E-30D4-4546-8091-D67C756064FB}"/>
            </a:ext>
          </a:extLst>
        </xdr:cNvPr>
        <xdr:cNvCxnSpPr/>
      </xdr:nvCxnSpPr>
      <xdr:spPr>
        <a:xfrm>
          <a:off x="2019300" y="144341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135889</xdr:rowOff>
    </xdr:from>
    <xdr:to>
      <xdr:col>6</xdr:col>
      <xdr:colOff>38100</xdr:colOff>
      <xdr:row>84</xdr:row>
      <xdr:rowOff>66039</xdr:rowOff>
    </xdr:to>
    <xdr:sp macro="" textlink="">
      <xdr:nvSpPr>
        <xdr:cNvPr id="311" name="楕円 310">
          <a:extLst>
            <a:ext uri="{FF2B5EF4-FFF2-40B4-BE49-F238E27FC236}">
              <a16:creationId xmlns:a16="http://schemas.microsoft.com/office/drawing/2014/main" id="{89F13B6D-A175-4AE0-A6CC-893863CB8700}"/>
            </a:ext>
          </a:extLst>
        </xdr:cNvPr>
        <xdr:cNvSpPr/>
      </xdr:nvSpPr>
      <xdr:spPr>
        <a:xfrm>
          <a:off x="107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15239</xdr:rowOff>
    </xdr:from>
    <xdr:to>
      <xdr:col>10</xdr:col>
      <xdr:colOff>114300</xdr:colOff>
      <xdr:row>84</xdr:row>
      <xdr:rowOff>32386</xdr:rowOff>
    </xdr:to>
    <xdr:cxnSp macro="">
      <xdr:nvCxnSpPr>
        <xdr:cNvPr id="312" name="直線コネクタ 311">
          <a:extLst>
            <a:ext uri="{FF2B5EF4-FFF2-40B4-BE49-F238E27FC236}">
              <a16:creationId xmlns:a16="http://schemas.microsoft.com/office/drawing/2014/main" id="{BB692272-6EE2-4832-BCD5-0857657BDF65}"/>
            </a:ext>
          </a:extLst>
        </xdr:cNvPr>
        <xdr:cNvCxnSpPr/>
      </xdr:nvCxnSpPr>
      <xdr:spPr>
        <a:xfrm>
          <a:off x="1130300" y="144170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id="{6334D303-E606-4207-9914-071F4354D4A2}"/>
            </a:ext>
          </a:extLst>
        </xdr:cNvPr>
        <xdr:cNvSpPr txBox="1"/>
      </xdr:nvSpPr>
      <xdr:spPr>
        <a:xfrm>
          <a:off x="35820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id="{3018AE76-5B26-42A5-8E80-C13211356716}"/>
            </a:ext>
          </a:extLst>
        </xdr:cNvPr>
        <xdr:cNvSpPr txBox="1"/>
      </xdr:nvSpPr>
      <xdr:spPr>
        <a:xfrm>
          <a:off x="2705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5" name="n_3aveValue【公営住宅】&#10;有形固定資産減価償却率">
          <a:extLst>
            <a:ext uri="{FF2B5EF4-FFF2-40B4-BE49-F238E27FC236}">
              <a16:creationId xmlns:a16="http://schemas.microsoft.com/office/drawing/2014/main" id="{341E20E2-481E-45D6-A7F6-3B9EDA859E68}"/>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6" name="n_4aveValue【公営住宅】&#10;有形固定資産減価償却率">
          <a:extLst>
            <a:ext uri="{FF2B5EF4-FFF2-40B4-BE49-F238E27FC236}">
              <a16:creationId xmlns:a16="http://schemas.microsoft.com/office/drawing/2014/main" id="{38E8A360-C424-4DD4-96DB-D7AE8B8BEB1E}"/>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118127</xdr:rowOff>
    </xdr:from>
    <xdr:ext cx="405111" cy="259045"/>
    <xdr:sp macro="" textlink="">
      <xdr:nvSpPr>
        <xdr:cNvPr id="317" name="n_1mainValue【公営住宅】&#10;有形固定資産減価償却率">
          <a:extLst>
            <a:ext uri="{FF2B5EF4-FFF2-40B4-BE49-F238E27FC236}">
              <a16:creationId xmlns:a16="http://schemas.microsoft.com/office/drawing/2014/main" id="{087F0499-7CA7-4334-8BFC-9AED471203D8}"/>
            </a:ext>
          </a:extLst>
        </xdr:cNvPr>
        <xdr:cNvSpPr txBox="1"/>
      </xdr:nvSpPr>
      <xdr:spPr>
        <a:xfrm>
          <a:off x="35820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102888</xdr:rowOff>
    </xdr:from>
    <xdr:ext cx="405111" cy="259045"/>
    <xdr:sp macro="" textlink="">
      <xdr:nvSpPr>
        <xdr:cNvPr id="318" name="n_2mainValue【公営住宅】&#10;有形固定資産減価償却率">
          <a:extLst>
            <a:ext uri="{FF2B5EF4-FFF2-40B4-BE49-F238E27FC236}">
              <a16:creationId xmlns:a16="http://schemas.microsoft.com/office/drawing/2014/main" id="{001419F0-18E4-42E4-ACE3-C52D5124753C}"/>
            </a:ext>
          </a:extLst>
        </xdr:cNvPr>
        <xdr:cNvSpPr txBox="1"/>
      </xdr:nvSpPr>
      <xdr:spPr>
        <a:xfrm>
          <a:off x="2705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74313</xdr:rowOff>
    </xdr:from>
    <xdr:ext cx="405111" cy="259045"/>
    <xdr:sp macro="" textlink="">
      <xdr:nvSpPr>
        <xdr:cNvPr id="319" name="n_3mainValue【公営住宅】&#10;有形固定資産減価償却率">
          <a:extLst>
            <a:ext uri="{FF2B5EF4-FFF2-40B4-BE49-F238E27FC236}">
              <a16:creationId xmlns:a16="http://schemas.microsoft.com/office/drawing/2014/main" id="{3C9842E5-351A-436F-B95F-AAA5944F30CD}"/>
            </a:ext>
          </a:extLst>
        </xdr:cNvPr>
        <xdr:cNvSpPr txBox="1"/>
      </xdr:nvSpPr>
      <xdr:spPr>
        <a:xfrm>
          <a:off x="1816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57166</xdr:rowOff>
    </xdr:from>
    <xdr:ext cx="405111" cy="259045"/>
    <xdr:sp macro="" textlink="">
      <xdr:nvSpPr>
        <xdr:cNvPr id="320" name="n_4mainValue【公営住宅】&#10;有形固定資産減価償却率">
          <a:extLst>
            <a:ext uri="{FF2B5EF4-FFF2-40B4-BE49-F238E27FC236}">
              <a16:creationId xmlns:a16="http://schemas.microsoft.com/office/drawing/2014/main" id="{1B43711E-4C0D-4B31-8675-8508DE223155}"/>
            </a:ext>
          </a:extLst>
        </xdr:cNvPr>
        <xdr:cNvSpPr txBox="1"/>
      </xdr:nvSpPr>
      <xdr:spPr>
        <a:xfrm>
          <a:off x="927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ED82B40A-6763-4E97-AC8C-04FF7DC3E6F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8CE4B00-D6DD-4F45-81D6-BB8C85A5E62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41C1C6F-BFA9-4020-9B3C-C12F54ECC28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C7E5FCB-56FF-4A44-B5F2-4E13B9EE95E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AA2D10A-349C-4CF6-99AA-7E0F1E1F34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692E117-ACE4-4235-A8EE-6698FAAE602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3F35B8F-CE0C-4297-97B9-72E86152D5E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248CCDA-8535-4940-BAD6-D4C19CF4321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66564A3-8A40-4321-949D-FF38F443E41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DD5E20F-0DD0-4F98-8832-9D71D74630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A97297C1-B5C0-46EF-9F30-8D2B3121226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FFB4F7CC-F93B-4504-B3D5-C0C3633D76E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D2ACEBE3-D17D-4A55-898A-DB6DBDB49BA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81DA2F14-5677-4BC0-970C-CD6448EADCD3}"/>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F8B27F74-3D3E-4111-A4CF-0A3CD2530B5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04073212-AD5C-42C2-A740-33B4AE01BB07}"/>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7A924CD4-8CDD-4557-A587-39F92B02B0F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AC3F5469-E1DB-41B5-BF33-742EFEC5F524}"/>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770BDC2A-E4A3-4A2E-B003-58E97A5D0B8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AA0D6544-BCF2-4E2B-89E5-03CBE5585A1E}"/>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F25FBF19-4636-4028-BB9F-FF7E423E244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59A0DCBC-BD44-4C89-B7C2-D7384DE5AAA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639C38C-5319-4437-8C31-E6EDEBF620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98CCB1B4-0A8D-4180-A416-77B25587200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C307F8F9-91E4-40B9-A9EE-9757844DC36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0D5053FB-3D5F-426D-9AB4-6B35F3167904}"/>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1F811248-1D4B-4E16-A57D-90F0C4FA79DD}"/>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9EE438D6-AFE6-4431-944C-FEE2401FD2FC}"/>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D493AB92-7DE6-4337-A3C1-6BAF5FC030FE}"/>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0C8D854A-B063-4311-A8D6-1F455A327DFE}"/>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D5C88A49-1304-480D-88D5-A367C3535A03}"/>
            </a:ext>
          </a:extLst>
        </xdr:cNvPr>
        <xdr:cNvSpPr txBox="1"/>
      </xdr:nvSpPr>
      <xdr:spPr>
        <a:xfrm>
          <a:off x="10515600" y="14647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3CA73A3C-2CBD-4E37-BD16-3F6E2B04C189}"/>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F4B8086E-162F-40BB-B1E5-5AA8B2155F78}"/>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D8328D33-901F-4D7D-A924-8EA014E71386}"/>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77369</xdr:rowOff>
    </xdr:from>
    <xdr:to>
      <xdr:col>41</xdr:col>
      <xdr:colOff>101600</xdr:colOff>
      <xdr:row>87</xdr:row>
      <xdr:rowOff>7519</xdr:rowOff>
    </xdr:to>
    <xdr:sp macro="" textlink="">
      <xdr:nvSpPr>
        <xdr:cNvPr id="355" name="フローチャート: 判断 354">
          <a:extLst>
            <a:ext uri="{FF2B5EF4-FFF2-40B4-BE49-F238E27FC236}">
              <a16:creationId xmlns:a16="http://schemas.microsoft.com/office/drawing/2014/main" id="{6E86D4BB-30EA-4258-B6FA-28F60AC71AA5}"/>
            </a:ext>
          </a:extLst>
        </xdr:cNvPr>
        <xdr:cNvSpPr/>
      </xdr:nvSpPr>
      <xdr:spPr>
        <a:xfrm>
          <a:off x="7810500" y="1482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76291</xdr:rowOff>
    </xdr:from>
    <xdr:to>
      <xdr:col>36</xdr:col>
      <xdr:colOff>165100</xdr:colOff>
      <xdr:row>87</xdr:row>
      <xdr:rowOff>6441</xdr:rowOff>
    </xdr:to>
    <xdr:sp macro="" textlink="">
      <xdr:nvSpPr>
        <xdr:cNvPr id="356" name="フローチャート: 判断 355">
          <a:extLst>
            <a:ext uri="{FF2B5EF4-FFF2-40B4-BE49-F238E27FC236}">
              <a16:creationId xmlns:a16="http://schemas.microsoft.com/office/drawing/2014/main" id="{38AE253C-A380-458E-9B5D-17D6FB3EC2AB}"/>
            </a:ext>
          </a:extLst>
        </xdr:cNvPr>
        <xdr:cNvSpPr/>
      </xdr:nvSpPr>
      <xdr:spPr>
        <a:xfrm>
          <a:off x="6921500" y="1482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B6B02C3-D642-4AB5-A9A3-DE423EA3A95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B33A9F9-7972-433D-8EF9-700AE351DC7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6326D73-71D8-466E-9BDA-F6790F3AAC7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7F3610B-226A-4D98-8996-2F5DA8FE281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C217AE0-1EC2-4165-9A70-A7FB179150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88112</xdr:rowOff>
    </xdr:from>
    <xdr:to>
      <xdr:col>55</xdr:col>
      <xdr:colOff>50800</xdr:colOff>
      <xdr:row>87</xdr:row>
      <xdr:rowOff>18262</xdr:rowOff>
    </xdr:to>
    <xdr:sp macro="" textlink="">
      <xdr:nvSpPr>
        <xdr:cNvPr id="362" name="楕円 361">
          <a:extLst>
            <a:ext uri="{FF2B5EF4-FFF2-40B4-BE49-F238E27FC236}">
              <a16:creationId xmlns:a16="http://schemas.microsoft.com/office/drawing/2014/main" id="{5749A883-C588-42B2-9F61-8B248BAA3E32}"/>
            </a:ext>
          </a:extLst>
        </xdr:cNvPr>
        <xdr:cNvSpPr/>
      </xdr:nvSpPr>
      <xdr:spPr>
        <a:xfrm>
          <a:off x="10426700" y="1483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29996</xdr:rowOff>
    </xdr:from>
    <xdr:ext cx="469744" cy="259045"/>
    <xdr:sp macro="" textlink="">
      <xdr:nvSpPr>
        <xdr:cNvPr id="363" name="【公営住宅】&#10;一人当たり面積該当値テキスト">
          <a:extLst>
            <a:ext uri="{FF2B5EF4-FFF2-40B4-BE49-F238E27FC236}">
              <a16:creationId xmlns:a16="http://schemas.microsoft.com/office/drawing/2014/main" id="{D78C9C89-5113-485C-A61E-D32A153D3141}"/>
            </a:ext>
          </a:extLst>
        </xdr:cNvPr>
        <xdr:cNvSpPr txBox="1"/>
      </xdr:nvSpPr>
      <xdr:spPr>
        <a:xfrm>
          <a:off x="10515600" y="1477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87753</xdr:rowOff>
    </xdr:from>
    <xdr:to>
      <xdr:col>50</xdr:col>
      <xdr:colOff>165100</xdr:colOff>
      <xdr:row>87</xdr:row>
      <xdr:rowOff>17903</xdr:rowOff>
    </xdr:to>
    <xdr:sp macro="" textlink="">
      <xdr:nvSpPr>
        <xdr:cNvPr id="364" name="楕円 363">
          <a:extLst>
            <a:ext uri="{FF2B5EF4-FFF2-40B4-BE49-F238E27FC236}">
              <a16:creationId xmlns:a16="http://schemas.microsoft.com/office/drawing/2014/main" id="{AD94F69D-5A23-4322-B2B5-27852D579435}"/>
            </a:ext>
          </a:extLst>
        </xdr:cNvPr>
        <xdr:cNvSpPr/>
      </xdr:nvSpPr>
      <xdr:spPr>
        <a:xfrm>
          <a:off x="9588500" y="148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138553</xdr:rowOff>
    </xdr:from>
    <xdr:to>
      <xdr:col>55</xdr:col>
      <xdr:colOff>0</xdr:colOff>
      <xdr:row>86</xdr:row>
      <xdr:rowOff>138912</xdr:rowOff>
    </xdr:to>
    <xdr:cxnSp macro="">
      <xdr:nvCxnSpPr>
        <xdr:cNvPr id="365" name="直線コネクタ 364">
          <a:extLst>
            <a:ext uri="{FF2B5EF4-FFF2-40B4-BE49-F238E27FC236}">
              <a16:creationId xmlns:a16="http://schemas.microsoft.com/office/drawing/2014/main" id="{580A40C7-2469-4E45-958A-F807657A40B5}"/>
            </a:ext>
          </a:extLst>
        </xdr:cNvPr>
        <xdr:cNvCxnSpPr/>
      </xdr:nvCxnSpPr>
      <xdr:spPr>
        <a:xfrm>
          <a:off x="9639300" y="14883253"/>
          <a:ext cx="8382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87852</xdr:rowOff>
    </xdr:from>
    <xdr:to>
      <xdr:col>46</xdr:col>
      <xdr:colOff>38100</xdr:colOff>
      <xdr:row>87</xdr:row>
      <xdr:rowOff>18002</xdr:rowOff>
    </xdr:to>
    <xdr:sp macro="" textlink="">
      <xdr:nvSpPr>
        <xdr:cNvPr id="366" name="楕円 365">
          <a:extLst>
            <a:ext uri="{FF2B5EF4-FFF2-40B4-BE49-F238E27FC236}">
              <a16:creationId xmlns:a16="http://schemas.microsoft.com/office/drawing/2014/main" id="{6DA8DA5A-7B44-4434-8BFB-4331DE0B8632}"/>
            </a:ext>
          </a:extLst>
        </xdr:cNvPr>
        <xdr:cNvSpPr/>
      </xdr:nvSpPr>
      <xdr:spPr>
        <a:xfrm>
          <a:off x="8699500" y="1483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138553</xdr:rowOff>
    </xdr:from>
    <xdr:to>
      <xdr:col>50</xdr:col>
      <xdr:colOff>114300</xdr:colOff>
      <xdr:row>86</xdr:row>
      <xdr:rowOff>138652</xdr:rowOff>
    </xdr:to>
    <xdr:cxnSp macro="">
      <xdr:nvCxnSpPr>
        <xdr:cNvPr id="367" name="直線コネクタ 366">
          <a:extLst>
            <a:ext uri="{FF2B5EF4-FFF2-40B4-BE49-F238E27FC236}">
              <a16:creationId xmlns:a16="http://schemas.microsoft.com/office/drawing/2014/main" id="{1E2D62B8-DEF9-494B-A8AC-C3AD395D9E7D}"/>
            </a:ext>
          </a:extLst>
        </xdr:cNvPr>
        <xdr:cNvCxnSpPr/>
      </xdr:nvCxnSpPr>
      <xdr:spPr>
        <a:xfrm flipV="1">
          <a:off x="8750300" y="14883253"/>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87852</xdr:rowOff>
    </xdr:from>
    <xdr:to>
      <xdr:col>41</xdr:col>
      <xdr:colOff>101600</xdr:colOff>
      <xdr:row>87</xdr:row>
      <xdr:rowOff>18002</xdr:rowOff>
    </xdr:to>
    <xdr:sp macro="" textlink="">
      <xdr:nvSpPr>
        <xdr:cNvPr id="368" name="楕円 367">
          <a:extLst>
            <a:ext uri="{FF2B5EF4-FFF2-40B4-BE49-F238E27FC236}">
              <a16:creationId xmlns:a16="http://schemas.microsoft.com/office/drawing/2014/main" id="{AE5FA41C-23C5-47EC-81BE-42419D7D07FF}"/>
            </a:ext>
          </a:extLst>
        </xdr:cNvPr>
        <xdr:cNvSpPr/>
      </xdr:nvSpPr>
      <xdr:spPr>
        <a:xfrm>
          <a:off x="7810500" y="1483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138652</xdr:rowOff>
    </xdr:from>
    <xdr:to>
      <xdr:col>45</xdr:col>
      <xdr:colOff>177800</xdr:colOff>
      <xdr:row>86</xdr:row>
      <xdr:rowOff>138652</xdr:rowOff>
    </xdr:to>
    <xdr:cxnSp macro="">
      <xdr:nvCxnSpPr>
        <xdr:cNvPr id="369" name="直線コネクタ 368">
          <a:extLst>
            <a:ext uri="{FF2B5EF4-FFF2-40B4-BE49-F238E27FC236}">
              <a16:creationId xmlns:a16="http://schemas.microsoft.com/office/drawing/2014/main" id="{041AD2C5-CE80-4EC4-B35A-0701C48BD930}"/>
            </a:ext>
          </a:extLst>
        </xdr:cNvPr>
        <xdr:cNvCxnSpPr/>
      </xdr:nvCxnSpPr>
      <xdr:spPr>
        <a:xfrm>
          <a:off x="7861300" y="14883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87852</xdr:rowOff>
    </xdr:from>
    <xdr:to>
      <xdr:col>36</xdr:col>
      <xdr:colOff>165100</xdr:colOff>
      <xdr:row>87</xdr:row>
      <xdr:rowOff>18002</xdr:rowOff>
    </xdr:to>
    <xdr:sp macro="" textlink="">
      <xdr:nvSpPr>
        <xdr:cNvPr id="370" name="楕円 369">
          <a:extLst>
            <a:ext uri="{FF2B5EF4-FFF2-40B4-BE49-F238E27FC236}">
              <a16:creationId xmlns:a16="http://schemas.microsoft.com/office/drawing/2014/main" id="{A1C5E4B6-7DDE-4BE1-B085-86D664F00887}"/>
            </a:ext>
          </a:extLst>
        </xdr:cNvPr>
        <xdr:cNvSpPr/>
      </xdr:nvSpPr>
      <xdr:spPr>
        <a:xfrm>
          <a:off x="6921500" y="1483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138652</xdr:rowOff>
    </xdr:from>
    <xdr:to>
      <xdr:col>41</xdr:col>
      <xdr:colOff>50800</xdr:colOff>
      <xdr:row>86</xdr:row>
      <xdr:rowOff>138652</xdr:rowOff>
    </xdr:to>
    <xdr:cxnSp macro="">
      <xdr:nvCxnSpPr>
        <xdr:cNvPr id="371" name="直線コネクタ 370">
          <a:extLst>
            <a:ext uri="{FF2B5EF4-FFF2-40B4-BE49-F238E27FC236}">
              <a16:creationId xmlns:a16="http://schemas.microsoft.com/office/drawing/2014/main" id="{FB60612E-3018-42AA-B3E2-C89DD01AEDD4}"/>
            </a:ext>
          </a:extLst>
        </xdr:cNvPr>
        <xdr:cNvCxnSpPr/>
      </xdr:nvCxnSpPr>
      <xdr:spPr>
        <a:xfrm>
          <a:off x="6972300" y="14883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8655EC71-F33C-4857-921C-2D00A47F381F}"/>
            </a:ext>
          </a:extLst>
        </xdr:cNvPr>
        <xdr:cNvSpPr txBox="1"/>
      </xdr:nvSpPr>
      <xdr:spPr>
        <a:xfrm>
          <a:off x="939172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90362C4F-718A-41CA-AFDE-42A4C81C94BF}"/>
            </a:ext>
          </a:extLst>
        </xdr:cNvPr>
        <xdr:cNvSpPr txBox="1"/>
      </xdr:nvSpPr>
      <xdr:spPr>
        <a:xfrm>
          <a:off x="85154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24046</xdr:rowOff>
    </xdr:from>
    <xdr:ext cx="469744" cy="259045"/>
    <xdr:sp macro="" textlink="">
      <xdr:nvSpPr>
        <xdr:cNvPr id="374" name="n_3aveValue【公営住宅】&#10;一人当たり面積">
          <a:extLst>
            <a:ext uri="{FF2B5EF4-FFF2-40B4-BE49-F238E27FC236}">
              <a16:creationId xmlns:a16="http://schemas.microsoft.com/office/drawing/2014/main" id="{F074EA8D-4ED9-41EB-A121-72068099DC8C}"/>
            </a:ext>
          </a:extLst>
        </xdr:cNvPr>
        <xdr:cNvSpPr txBox="1"/>
      </xdr:nvSpPr>
      <xdr:spPr>
        <a:xfrm>
          <a:off x="7626427" y="145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22968</xdr:rowOff>
    </xdr:from>
    <xdr:ext cx="469744" cy="259045"/>
    <xdr:sp macro="" textlink="">
      <xdr:nvSpPr>
        <xdr:cNvPr id="375" name="n_4aveValue【公営住宅】&#10;一人当たり面積">
          <a:extLst>
            <a:ext uri="{FF2B5EF4-FFF2-40B4-BE49-F238E27FC236}">
              <a16:creationId xmlns:a16="http://schemas.microsoft.com/office/drawing/2014/main" id="{0E818D5C-C56E-4F49-984C-EDB6AF491AB0}"/>
            </a:ext>
          </a:extLst>
        </xdr:cNvPr>
        <xdr:cNvSpPr txBox="1"/>
      </xdr:nvSpPr>
      <xdr:spPr>
        <a:xfrm>
          <a:off x="6737427" y="1459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9030</xdr:rowOff>
    </xdr:from>
    <xdr:ext cx="469744" cy="259045"/>
    <xdr:sp macro="" textlink="">
      <xdr:nvSpPr>
        <xdr:cNvPr id="376" name="n_1mainValue【公営住宅】&#10;一人当たり面積">
          <a:extLst>
            <a:ext uri="{FF2B5EF4-FFF2-40B4-BE49-F238E27FC236}">
              <a16:creationId xmlns:a16="http://schemas.microsoft.com/office/drawing/2014/main" id="{5A94F19C-38DA-44F6-A9E9-DE592E2FA10D}"/>
            </a:ext>
          </a:extLst>
        </xdr:cNvPr>
        <xdr:cNvSpPr txBox="1"/>
      </xdr:nvSpPr>
      <xdr:spPr>
        <a:xfrm>
          <a:off x="9391727" y="149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9129</xdr:rowOff>
    </xdr:from>
    <xdr:ext cx="469744" cy="259045"/>
    <xdr:sp macro="" textlink="">
      <xdr:nvSpPr>
        <xdr:cNvPr id="377" name="n_2mainValue【公営住宅】&#10;一人当たり面積">
          <a:extLst>
            <a:ext uri="{FF2B5EF4-FFF2-40B4-BE49-F238E27FC236}">
              <a16:creationId xmlns:a16="http://schemas.microsoft.com/office/drawing/2014/main" id="{9C9DD404-A26C-46E9-9A0D-B904D76DE9A4}"/>
            </a:ext>
          </a:extLst>
        </xdr:cNvPr>
        <xdr:cNvSpPr txBox="1"/>
      </xdr:nvSpPr>
      <xdr:spPr>
        <a:xfrm>
          <a:off x="8515427" y="1492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9129</xdr:rowOff>
    </xdr:from>
    <xdr:ext cx="469744" cy="259045"/>
    <xdr:sp macro="" textlink="">
      <xdr:nvSpPr>
        <xdr:cNvPr id="378" name="n_3mainValue【公営住宅】&#10;一人当たり面積">
          <a:extLst>
            <a:ext uri="{FF2B5EF4-FFF2-40B4-BE49-F238E27FC236}">
              <a16:creationId xmlns:a16="http://schemas.microsoft.com/office/drawing/2014/main" id="{8E366B84-FBA7-4EF5-9C9C-B4426644C051}"/>
            </a:ext>
          </a:extLst>
        </xdr:cNvPr>
        <xdr:cNvSpPr txBox="1"/>
      </xdr:nvSpPr>
      <xdr:spPr>
        <a:xfrm>
          <a:off x="7626427" y="1492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9129</xdr:rowOff>
    </xdr:from>
    <xdr:ext cx="469744" cy="259045"/>
    <xdr:sp macro="" textlink="">
      <xdr:nvSpPr>
        <xdr:cNvPr id="379" name="n_4mainValue【公営住宅】&#10;一人当たり面積">
          <a:extLst>
            <a:ext uri="{FF2B5EF4-FFF2-40B4-BE49-F238E27FC236}">
              <a16:creationId xmlns:a16="http://schemas.microsoft.com/office/drawing/2014/main" id="{0401C276-1268-4064-9C73-6EF6A4E2FD56}"/>
            </a:ext>
          </a:extLst>
        </xdr:cNvPr>
        <xdr:cNvSpPr txBox="1"/>
      </xdr:nvSpPr>
      <xdr:spPr>
        <a:xfrm>
          <a:off x="6737427" y="1492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E72F57B-7C52-4304-BAA5-0FDC8AA0DA5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D5CB910-9FD3-4031-A2E7-F380C08A1F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CF93C135-12EB-41DA-BB72-18BBC21E3F5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32534860-ED3C-41D8-9C38-F0B75C43507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7DEB15B3-2A42-4CDF-A04F-6902C3C2E2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DC87B98-8CA1-4C4C-94D4-7918BE64972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7102D21E-8E0C-4E97-8AA8-2FCF174D320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A8DF6626-F936-4CDC-A378-90EDFC4D08A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43A6EB5-5D89-4665-BF10-EDB595D753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ABA4615A-F59A-4D76-859F-CFBF60C4F69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B0968DC5-5CBD-4BA2-B3ED-B60C6E18675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EC6C6613-17EA-4DDC-9D55-8760333A493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98E62796-4A50-46BD-B175-CDFE7732FEC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CF2CDE57-937B-445A-9E52-AB0E418CEC5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15F7B3E3-F312-4FE5-8530-E893B13D879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42DAD119-8D28-4616-BAF5-AC7A7FE4063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C15417A1-7470-455D-91EB-2F83BD53BC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CE630C6D-03B4-4AC9-A47D-B32D0F549D5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DBFE8B44-CBFA-4785-8FEE-DE1165862E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B0C92DC6-45E3-4F30-A475-425F29C95E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E43EA4D6-67F3-45D5-BD66-CB2C3D05DE9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8DFF8324-058B-457B-A7B5-492249D219A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F2500746-9130-4671-8B20-30680812BD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B654A102-5E41-493E-A9A6-C7816512B7C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C77B0D27-7C5C-4EB5-93C1-E91B012E0EF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18596CED-D94B-44BC-B24B-9C72248362F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90ABB730-4C0F-487C-AD30-B79D0D70F89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9B6082B5-140A-48D6-87F6-1E8130C77F9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E99A0C36-42D2-4D47-A1ED-8C510C17B6A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6901CC3A-60D1-43CF-8510-ED74834179B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C06AF198-0816-432D-B3EC-C555E0FE73E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E11E9E0F-A442-4CDE-968A-50A11FC9E8C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677F9216-A0A7-46E0-B961-6ADC7A6FF73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ED1CD945-C1F6-4F65-8A3B-D95531E8889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D6F32681-55A8-4784-8F62-54CBE900E5C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EC340E62-DD33-4768-B06B-FA0D397D5D2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B0695A80-BB26-4A0E-9A09-BA6FB50A71A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A86B9ACE-5E4F-47EB-BDDA-5D8DD3B8B5C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10ABE572-0C87-45C4-95A8-8CF9279866B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AFC9C5BD-5381-4A2C-9FC8-50CFE74D556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991DC61C-FFE6-4813-B18C-57FF24CADCB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8C448901-8685-4ABC-96AF-91CC0544B76C}"/>
            </a:ext>
          </a:extLst>
        </xdr:cNvPr>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7D48FD57-7E53-4FEC-A722-10138CE4D0B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B88CEB41-380A-4C77-917F-97854FC569B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AD60F487-8BD6-42EC-A145-351754C45E0D}"/>
            </a:ext>
          </a:extLst>
        </xdr:cNvPr>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5" name="直線コネクタ 424">
          <a:extLst>
            <a:ext uri="{FF2B5EF4-FFF2-40B4-BE49-F238E27FC236}">
              <a16:creationId xmlns:a16="http://schemas.microsoft.com/office/drawing/2014/main" id="{96112281-A3E2-4843-BFB8-2D828F9712CA}"/>
            </a:ext>
          </a:extLst>
        </xdr:cNvPr>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650E0D4D-4258-410C-8AFF-7C5EAF4B5FA9}"/>
            </a:ext>
          </a:extLst>
        </xdr:cNvPr>
        <xdr:cNvSpPr txBox="1"/>
      </xdr:nvSpPr>
      <xdr:spPr>
        <a:xfrm>
          <a:off x="16357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7" name="フローチャート: 判断 426">
          <a:extLst>
            <a:ext uri="{FF2B5EF4-FFF2-40B4-BE49-F238E27FC236}">
              <a16:creationId xmlns:a16="http://schemas.microsoft.com/office/drawing/2014/main" id="{DE00F31E-8538-4E08-993C-1F2BD67501E1}"/>
            </a:ext>
          </a:extLst>
        </xdr:cNvPr>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8" name="フローチャート: 判断 427">
          <a:extLst>
            <a:ext uri="{FF2B5EF4-FFF2-40B4-BE49-F238E27FC236}">
              <a16:creationId xmlns:a16="http://schemas.microsoft.com/office/drawing/2014/main" id="{E575BA45-FBD0-4431-80FC-C4702C292FF2}"/>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9" name="フローチャート: 判断 428">
          <a:extLst>
            <a:ext uri="{FF2B5EF4-FFF2-40B4-BE49-F238E27FC236}">
              <a16:creationId xmlns:a16="http://schemas.microsoft.com/office/drawing/2014/main" id="{99603324-E4A7-4662-9F9D-05FB2F07D709}"/>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30" name="フローチャート: 判断 429">
          <a:extLst>
            <a:ext uri="{FF2B5EF4-FFF2-40B4-BE49-F238E27FC236}">
              <a16:creationId xmlns:a16="http://schemas.microsoft.com/office/drawing/2014/main" id="{FCF95C23-B998-405C-A61D-B6ED6FC081B2}"/>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31" name="フローチャート: 判断 430">
          <a:extLst>
            <a:ext uri="{FF2B5EF4-FFF2-40B4-BE49-F238E27FC236}">
              <a16:creationId xmlns:a16="http://schemas.microsoft.com/office/drawing/2014/main" id="{EF5B7AC3-2681-475C-9512-DB45CFDF2CBA}"/>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C76F5AA-3AD4-47C1-9D0E-DD3CC72E2C4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9DE17A3-BC73-437D-A325-813B68B512B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EB3013B-82D0-4705-949A-BBF5A5E59E3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9C27E6F-861F-496F-91E5-B1705C56CE0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4331227-573E-4426-B879-84A7B963DC6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437" name="楕円 436">
          <a:extLst>
            <a:ext uri="{FF2B5EF4-FFF2-40B4-BE49-F238E27FC236}">
              <a16:creationId xmlns:a16="http://schemas.microsoft.com/office/drawing/2014/main" id="{C59CDFB7-F15C-4472-93C3-2AD201FA5377}"/>
            </a:ext>
          </a:extLst>
        </xdr:cNvPr>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38117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30FF9AA4-C756-494D-B1FE-DC1107BED991}"/>
            </a:ext>
          </a:extLst>
        </xdr:cNvPr>
        <xdr:cNvSpPr txBox="1"/>
      </xdr:nvSpPr>
      <xdr:spPr>
        <a:xfrm>
          <a:off x="16357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20501</xdr:rowOff>
    </xdr:from>
    <xdr:to>
      <xdr:col>81</xdr:col>
      <xdr:colOff>101600</xdr:colOff>
      <xdr:row>38</xdr:row>
      <xdr:rowOff>122101</xdr:rowOff>
    </xdr:to>
    <xdr:sp macro="" textlink="">
      <xdr:nvSpPr>
        <xdr:cNvPr id="439" name="楕円 438">
          <a:extLst>
            <a:ext uri="{FF2B5EF4-FFF2-40B4-BE49-F238E27FC236}">
              <a16:creationId xmlns:a16="http://schemas.microsoft.com/office/drawing/2014/main" id="{0B5DFE84-52CE-4C44-A446-3E9790D1AE6B}"/>
            </a:ext>
          </a:extLst>
        </xdr:cNvPr>
        <xdr:cNvSpPr/>
      </xdr:nvSpPr>
      <xdr:spPr>
        <a:xfrm>
          <a:off x="15430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71301</xdr:rowOff>
    </xdr:from>
    <xdr:to>
      <xdr:col>85</xdr:col>
      <xdr:colOff>127000</xdr:colOff>
      <xdr:row>38</xdr:row>
      <xdr:rowOff>110490</xdr:rowOff>
    </xdr:to>
    <xdr:cxnSp macro="">
      <xdr:nvCxnSpPr>
        <xdr:cNvPr id="440" name="直線コネクタ 439">
          <a:extLst>
            <a:ext uri="{FF2B5EF4-FFF2-40B4-BE49-F238E27FC236}">
              <a16:creationId xmlns:a16="http://schemas.microsoft.com/office/drawing/2014/main" id="{8B05F7C9-E78D-4395-9242-B35187B04357}"/>
            </a:ext>
          </a:extLst>
        </xdr:cNvPr>
        <xdr:cNvCxnSpPr/>
      </xdr:nvCxnSpPr>
      <xdr:spPr>
        <a:xfrm>
          <a:off x="15481300" y="658640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41" name="楕円 440">
          <a:extLst>
            <a:ext uri="{FF2B5EF4-FFF2-40B4-BE49-F238E27FC236}">
              <a16:creationId xmlns:a16="http://schemas.microsoft.com/office/drawing/2014/main" id="{A5FC6992-4B66-4B7F-8555-A5D890EBED64}"/>
            </a:ext>
          </a:extLst>
        </xdr:cNvPr>
        <xdr:cNvSpPr/>
      </xdr:nvSpPr>
      <xdr:spPr>
        <a:xfrm>
          <a:off x="14541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33746</xdr:rowOff>
    </xdr:from>
    <xdr:to>
      <xdr:col>81</xdr:col>
      <xdr:colOff>50800</xdr:colOff>
      <xdr:row>38</xdr:row>
      <xdr:rowOff>71301</xdr:rowOff>
    </xdr:to>
    <xdr:cxnSp macro="">
      <xdr:nvCxnSpPr>
        <xdr:cNvPr id="442" name="直線コネクタ 441">
          <a:extLst>
            <a:ext uri="{FF2B5EF4-FFF2-40B4-BE49-F238E27FC236}">
              <a16:creationId xmlns:a16="http://schemas.microsoft.com/office/drawing/2014/main" id="{E7232CFF-E5BA-4965-A5F5-AC3E6F9C75A0}"/>
            </a:ext>
          </a:extLst>
        </xdr:cNvPr>
        <xdr:cNvCxnSpPr/>
      </xdr:nvCxnSpPr>
      <xdr:spPr>
        <a:xfrm>
          <a:off x="14592300" y="654884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102144</xdr:rowOff>
    </xdr:from>
    <xdr:to>
      <xdr:col>72</xdr:col>
      <xdr:colOff>38100</xdr:colOff>
      <xdr:row>38</xdr:row>
      <xdr:rowOff>32294</xdr:rowOff>
    </xdr:to>
    <xdr:sp macro="" textlink="">
      <xdr:nvSpPr>
        <xdr:cNvPr id="443" name="楕円 442">
          <a:extLst>
            <a:ext uri="{FF2B5EF4-FFF2-40B4-BE49-F238E27FC236}">
              <a16:creationId xmlns:a16="http://schemas.microsoft.com/office/drawing/2014/main" id="{3F44D802-A049-4B57-9009-E00EA956B222}"/>
            </a:ext>
          </a:extLst>
        </xdr:cNvPr>
        <xdr:cNvSpPr/>
      </xdr:nvSpPr>
      <xdr:spPr>
        <a:xfrm>
          <a:off x="13652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152944</xdr:rowOff>
    </xdr:from>
    <xdr:to>
      <xdr:col>76</xdr:col>
      <xdr:colOff>114300</xdr:colOff>
      <xdr:row>38</xdr:row>
      <xdr:rowOff>33746</xdr:rowOff>
    </xdr:to>
    <xdr:cxnSp macro="">
      <xdr:nvCxnSpPr>
        <xdr:cNvPr id="444" name="直線コネクタ 443">
          <a:extLst>
            <a:ext uri="{FF2B5EF4-FFF2-40B4-BE49-F238E27FC236}">
              <a16:creationId xmlns:a16="http://schemas.microsoft.com/office/drawing/2014/main" id="{A4846544-A3A7-43F5-B68D-879389068712}"/>
            </a:ext>
          </a:extLst>
        </xdr:cNvPr>
        <xdr:cNvCxnSpPr/>
      </xdr:nvCxnSpPr>
      <xdr:spPr>
        <a:xfrm>
          <a:off x="13703300" y="649659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62956</xdr:rowOff>
    </xdr:from>
    <xdr:to>
      <xdr:col>67</xdr:col>
      <xdr:colOff>101600</xdr:colOff>
      <xdr:row>37</xdr:row>
      <xdr:rowOff>164556</xdr:rowOff>
    </xdr:to>
    <xdr:sp macro="" textlink="">
      <xdr:nvSpPr>
        <xdr:cNvPr id="445" name="楕円 444">
          <a:extLst>
            <a:ext uri="{FF2B5EF4-FFF2-40B4-BE49-F238E27FC236}">
              <a16:creationId xmlns:a16="http://schemas.microsoft.com/office/drawing/2014/main" id="{7DCFAC04-BEBC-494C-B43F-D997AAA8CCDB}"/>
            </a:ext>
          </a:extLst>
        </xdr:cNvPr>
        <xdr:cNvSpPr/>
      </xdr:nvSpPr>
      <xdr:spPr>
        <a:xfrm>
          <a:off x="12763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113756</xdr:rowOff>
    </xdr:from>
    <xdr:to>
      <xdr:col>71</xdr:col>
      <xdr:colOff>177800</xdr:colOff>
      <xdr:row>37</xdr:row>
      <xdr:rowOff>152944</xdr:rowOff>
    </xdr:to>
    <xdr:cxnSp macro="">
      <xdr:nvCxnSpPr>
        <xdr:cNvPr id="446" name="直線コネクタ 445">
          <a:extLst>
            <a:ext uri="{FF2B5EF4-FFF2-40B4-BE49-F238E27FC236}">
              <a16:creationId xmlns:a16="http://schemas.microsoft.com/office/drawing/2014/main" id="{3E34E232-AF3E-4EC6-A592-89FAAE80F865}"/>
            </a:ext>
          </a:extLst>
        </xdr:cNvPr>
        <xdr:cNvCxnSpPr/>
      </xdr:nvCxnSpPr>
      <xdr:spPr>
        <a:xfrm>
          <a:off x="12814300" y="64574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7E6FBE50-2ACC-4CA0-AE52-7823D29066F1}"/>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9381D4F8-E6DC-408B-801C-C5110BDBCE82}"/>
            </a:ext>
          </a:extLst>
        </xdr:cNvPr>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81B5EFAD-F58D-4DF9-8C8A-86DE7B4B3A28}"/>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587A7664-02FD-4280-A155-AF4ED8AD9E48}"/>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138628</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DA35C789-CD87-4C4F-9B4A-1817DBA4C07B}"/>
            </a:ext>
          </a:extLst>
        </xdr:cNvPr>
        <xdr:cNvSpPr txBox="1"/>
      </xdr:nvSpPr>
      <xdr:spPr>
        <a:xfrm>
          <a:off x="152660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8105861A-76FD-4F0A-AA58-5217334064EE}"/>
            </a:ext>
          </a:extLst>
        </xdr:cNvPr>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48821</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66D03D9C-7B4C-4960-A49E-5AAFD30A7EEC}"/>
            </a:ext>
          </a:extLst>
        </xdr:cNvPr>
        <xdr:cNvSpPr txBox="1"/>
      </xdr:nvSpPr>
      <xdr:spPr>
        <a:xfrm>
          <a:off x="13500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9633</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4136737F-59F3-4CA2-8C8A-89DA73FB40B1}"/>
            </a:ext>
          </a:extLst>
        </xdr:cNvPr>
        <xdr:cNvSpPr txBox="1"/>
      </xdr:nvSpPr>
      <xdr:spPr>
        <a:xfrm>
          <a:off x="12611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7C306850-3F95-4DFF-BE52-71B485E56AD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EF3E3736-144F-431B-80C8-E25933DAD34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5C2AD39-0D31-41BA-B40E-00656088A2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A241EC61-BF70-45CD-98C2-501F25881A9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7D379C99-E1FA-4954-B028-10CB2E31B29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53EC5C48-3A16-4FA6-9FBB-102624A52E6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FF71A4E7-1167-441E-95E7-72DFAB88302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719D5C04-5A6A-423F-BD0C-F5009103B89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95F86F4-A780-404E-855D-F1DE5EDA9B6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21AA63CD-60CE-4A21-B462-52D04A63C6A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ADB48F3A-07B3-4218-BE23-046110D636B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544227D4-1CC5-4C6A-ADE1-255C31E01FC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0596FFA-F3A2-4B22-8397-BB59A5CF879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FE91467F-01CC-4553-BACD-C682D1F02CD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3C7AE387-0726-4040-BDF1-543A1442469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C66A73D5-88DA-4C54-8785-961BC684024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912982AC-C8F7-45B9-8F06-7954AC13CF1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1EF9FDA9-0613-437B-A2B8-F287835FF27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543A2A2-3678-4F96-883C-3FB76B18170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B6A9C6-17EF-4FC3-ACD6-D07F4A80D1F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67C6F961-314F-427F-87D9-20B1ACB1B6A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E297DB5B-0C34-44AB-A928-05C1CB57D01E}"/>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8DE42683-B7FC-4633-BD8F-B603B3DF16EE}"/>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C81652DB-9A2A-42C9-BE93-259E2062F5B6}"/>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4FC2251-013D-4A4A-A4C7-6CB22A9F9290}"/>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0" name="直線コネクタ 479">
          <a:extLst>
            <a:ext uri="{FF2B5EF4-FFF2-40B4-BE49-F238E27FC236}">
              <a16:creationId xmlns:a16="http://schemas.microsoft.com/office/drawing/2014/main" id="{5F096078-46DF-40CF-8E82-75945A9BADFE}"/>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71D9972D-49FD-4705-8AA4-5D1488DC6629}"/>
            </a:ext>
          </a:extLst>
        </xdr:cNvPr>
        <xdr:cNvSpPr txBox="1"/>
      </xdr:nvSpPr>
      <xdr:spPr>
        <a:xfrm>
          <a:off x="22199600" y="661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2" name="フローチャート: 判断 481">
          <a:extLst>
            <a:ext uri="{FF2B5EF4-FFF2-40B4-BE49-F238E27FC236}">
              <a16:creationId xmlns:a16="http://schemas.microsoft.com/office/drawing/2014/main" id="{6F7ECF7B-0343-411E-9052-80ECC3E28EA4}"/>
            </a:ext>
          </a:extLst>
        </xdr:cNvPr>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3" name="フローチャート: 判断 482">
          <a:extLst>
            <a:ext uri="{FF2B5EF4-FFF2-40B4-BE49-F238E27FC236}">
              <a16:creationId xmlns:a16="http://schemas.microsoft.com/office/drawing/2014/main" id="{564F5DDE-2CB5-4FBC-8152-9972F8B2294F}"/>
            </a:ext>
          </a:extLst>
        </xdr:cNvPr>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4" name="フローチャート: 判断 483">
          <a:extLst>
            <a:ext uri="{FF2B5EF4-FFF2-40B4-BE49-F238E27FC236}">
              <a16:creationId xmlns:a16="http://schemas.microsoft.com/office/drawing/2014/main" id="{3E6AB83D-8A0E-44E2-B9DB-E3CA0805E61F}"/>
            </a:ext>
          </a:extLst>
        </xdr:cNvPr>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5" name="フローチャート: 判断 484">
          <a:extLst>
            <a:ext uri="{FF2B5EF4-FFF2-40B4-BE49-F238E27FC236}">
              <a16:creationId xmlns:a16="http://schemas.microsoft.com/office/drawing/2014/main" id="{66A6D61F-6C7C-4889-ABDF-0FA8DFC3A7FB}"/>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6" name="フローチャート: 判断 485">
          <a:extLst>
            <a:ext uri="{FF2B5EF4-FFF2-40B4-BE49-F238E27FC236}">
              <a16:creationId xmlns:a16="http://schemas.microsoft.com/office/drawing/2014/main" id="{31405D06-3904-4DE6-8A22-109491E0482F}"/>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4ACB00E-8B22-45F0-BC13-4410CACABBD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1295A40-BD32-49BC-817F-7AFF0976B6C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87FBB8C-2949-495C-89A2-EE985555D02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86CC307-9BB0-4A16-BAAA-A93069CD8DD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77D1554-439F-49ED-8134-720A9C42459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92" name="楕円 491">
          <a:extLst>
            <a:ext uri="{FF2B5EF4-FFF2-40B4-BE49-F238E27FC236}">
              <a16:creationId xmlns:a16="http://schemas.microsoft.com/office/drawing/2014/main" id="{A51D998B-F812-4C06-AA03-365C677B3EEC}"/>
            </a:ext>
          </a:extLst>
        </xdr:cNvPr>
        <xdr:cNvSpPr/>
      </xdr:nvSpPr>
      <xdr:spPr>
        <a:xfrm>
          <a:off x="22110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124985</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C95EA403-5E6E-478E-8E46-91901EB7A1F3}"/>
            </a:ext>
          </a:extLst>
        </xdr:cNvPr>
        <xdr:cNvSpPr txBox="1"/>
      </xdr:nvSpPr>
      <xdr:spPr>
        <a:xfrm>
          <a:off x="22199600"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144272</xdr:rowOff>
    </xdr:from>
    <xdr:to>
      <xdr:col>112</xdr:col>
      <xdr:colOff>38100</xdr:colOff>
      <xdr:row>40</xdr:row>
      <xdr:rowOff>74422</xdr:rowOff>
    </xdr:to>
    <xdr:sp macro="" textlink="">
      <xdr:nvSpPr>
        <xdr:cNvPr id="494" name="楕円 493">
          <a:extLst>
            <a:ext uri="{FF2B5EF4-FFF2-40B4-BE49-F238E27FC236}">
              <a16:creationId xmlns:a16="http://schemas.microsoft.com/office/drawing/2014/main" id="{07D03861-B8AC-413B-A356-EEC382DDBEA2}"/>
            </a:ext>
          </a:extLst>
        </xdr:cNvPr>
        <xdr:cNvSpPr/>
      </xdr:nvSpPr>
      <xdr:spPr>
        <a:xfrm>
          <a:off x="21272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23622</xdr:rowOff>
    </xdr:from>
    <xdr:to>
      <xdr:col>116</xdr:col>
      <xdr:colOff>63500</xdr:colOff>
      <xdr:row>40</xdr:row>
      <xdr:rowOff>25908</xdr:rowOff>
    </xdr:to>
    <xdr:cxnSp macro="">
      <xdr:nvCxnSpPr>
        <xdr:cNvPr id="495" name="直線コネクタ 494">
          <a:extLst>
            <a:ext uri="{FF2B5EF4-FFF2-40B4-BE49-F238E27FC236}">
              <a16:creationId xmlns:a16="http://schemas.microsoft.com/office/drawing/2014/main" id="{FC650E42-FA12-4303-BED6-66168B983BD1}"/>
            </a:ext>
          </a:extLst>
        </xdr:cNvPr>
        <xdr:cNvCxnSpPr/>
      </xdr:nvCxnSpPr>
      <xdr:spPr>
        <a:xfrm>
          <a:off x="21323300" y="68816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146558</xdr:rowOff>
    </xdr:from>
    <xdr:to>
      <xdr:col>107</xdr:col>
      <xdr:colOff>101600</xdr:colOff>
      <xdr:row>40</xdr:row>
      <xdr:rowOff>76708</xdr:rowOff>
    </xdr:to>
    <xdr:sp macro="" textlink="">
      <xdr:nvSpPr>
        <xdr:cNvPr id="496" name="楕円 495">
          <a:extLst>
            <a:ext uri="{FF2B5EF4-FFF2-40B4-BE49-F238E27FC236}">
              <a16:creationId xmlns:a16="http://schemas.microsoft.com/office/drawing/2014/main" id="{476D06E3-E5B2-4567-8B1F-CAB1116C20F8}"/>
            </a:ext>
          </a:extLst>
        </xdr:cNvPr>
        <xdr:cNvSpPr/>
      </xdr:nvSpPr>
      <xdr:spPr>
        <a:xfrm>
          <a:off x="20383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23622</xdr:rowOff>
    </xdr:from>
    <xdr:to>
      <xdr:col>111</xdr:col>
      <xdr:colOff>177800</xdr:colOff>
      <xdr:row>40</xdr:row>
      <xdr:rowOff>25908</xdr:rowOff>
    </xdr:to>
    <xdr:cxnSp macro="">
      <xdr:nvCxnSpPr>
        <xdr:cNvPr id="497" name="直線コネクタ 496">
          <a:extLst>
            <a:ext uri="{FF2B5EF4-FFF2-40B4-BE49-F238E27FC236}">
              <a16:creationId xmlns:a16="http://schemas.microsoft.com/office/drawing/2014/main" id="{0463B701-1022-43B7-8274-1D33134F1911}"/>
            </a:ext>
          </a:extLst>
        </xdr:cNvPr>
        <xdr:cNvCxnSpPr/>
      </xdr:nvCxnSpPr>
      <xdr:spPr>
        <a:xfrm flipV="1">
          <a:off x="20434300" y="68816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148844</xdr:rowOff>
    </xdr:from>
    <xdr:to>
      <xdr:col>102</xdr:col>
      <xdr:colOff>165100</xdr:colOff>
      <xdr:row>40</xdr:row>
      <xdr:rowOff>78994</xdr:rowOff>
    </xdr:to>
    <xdr:sp macro="" textlink="">
      <xdr:nvSpPr>
        <xdr:cNvPr id="498" name="楕円 497">
          <a:extLst>
            <a:ext uri="{FF2B5EF4-FFF2-40B4-BE49-F238E27FC236}">
              <a16:creationId xmlns:a16="http://schemas.microsoft.com/office/drawing/2014/main" id="{A8F818A9-6A02-4969-B273-E789508A8EF5}"/>
            </a:ext>
          </a:extLst>
        </xdr:cNvPr>
        <xdr:cNvSpPr/>
      </xdr:nvSpPr>
      <xdr:spPr>
        <a:xfrm>
          <a:off x="194945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25908</xdr:rowOff>
    </xdr:from>
    <xdr:to>
      <xdr:col>107</xdr:col>
      <xdr:colOff>50800</xdr:colOff>
      <xdr:row>40</xdr:row>
      <xdr:rowOff>28194</xdr:rowOff>
    </xdr:to>
    <xdr:cxnSp macro="">
      <xdr:nvCxnSpPr>
        <xdr:cNvPr id="499" name="直線コネクタ 498">
          <a:extLst>
            <a:ext uri="{FF2B5EF4-FFF2-40B4-BE49-F238E27FC236}">
              <a16:creationId xmlns:a16="http://schemas.microsoft.com/office/drawing/2014/main" id="{8D17F8D2-30E2-4AE5-9FDD-2130E8AEC495}"/>
            </a:ext>
          </a:extLst>
        </xdr:cNvPr>
        <xdr:cNvCxnSpPr/>
      </xdr:nvCxnSpPr>
      <xdr:spPr>
        <a:xfrm flipV="1">
          <a:off x="19545300" y="68839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151130</xdr:rowOff>
    </xdr:from>
    <xdr:to>
      <xdr:col>98</xdr:col>
      <xdr:colOff>38100</xdr:colOff>
      <xdr:row>40</xdr:row>
      <xdr:rowOff>81280</xdr:rowOff>
    </xdr:to>
    <xdr:sp macro="" textlink="">
      <xdr:nvSpPr>
        <xdr:cNvPr id="500" name="楕円 499">
          <a:extLst>
            <a:ext uri="{FF2B5EF4-FFF2-40B4-BE49-F238E27FC236}">
              <a16:creationId xmlns:a16="http://schemas.microsoft.com/office/drawing/2014/main" id="{279EDF66-E8CE-4471-8289-0B599FA89315}"/>
            </a:ext>
          </a:extLst>
        </xdr:cNvPr>
        <xdr:cNvSpPr/>
      </xdr:nvSpPr>
      <xdr:spPr>
        <a:xfrm>
          <a:off x="18605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28194</xdr:rowOff>
    </xdr:from>
    <xdr:to>
      <xdr:col>102</xdr:col>
      <xdr:colOff>114300</xdr:colOff>
      <xdr:row>40</xdr:row>
      <xdr:rowOff>30480</xdr:rowOff>
    </xdr:to>
    <xdr:cxnSp macro="">
      <xdr:nvCxnSpPr>
        <xdr:cNvPr id="501" name="直線コネクタ 500">
          <a:extLst>
            <a:ext uri="{FF2B5EF4-FFF2-40B4-BE49-F238E27FC236}">
              <a16:creationId xmlns:a16="http://schemas.microsoft.com/office/drawing/2014/main" id="{87BFC2E6-63B6-427F-A5F8-090BFE92AE43}"/>
            </a:ext>
          </a:extLst>
        </xdr:cNvPr>
        <xdr:cNvCxnSpPr/>
      </xdr:nvCxnSpPr>
      <xdr:spPr>
        <a:xfrm flipV="1">
          <a:off x="18656300" y="68861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93B7BEE8-C1D2-41C1-8AF5-68BEB3FBDC18}"/>
            </a:ext>
          </a:extLst>
        </xdr:cNvPr>
        <xdr:cNvSpPr txBox="1"/>
      </xdr:nvSpPr>
      <xdr:spPr>
        <a:xfrm>
          <a:off x="210757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1B519D9F-FD3E-4E41-A020-90E42F6C8F8A}"/>
            </a:ext>
          </a:extLst>
        </xdr:cNvPr>
        <xdr:cNvSpPr txBox="1"/>
      </xdr:nvSpPr>
      <xdr:spPr>
        <a:xfrm>
          <a:off x="201994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DE8658D4-5895-4656-B08E-59504F5FF330}"/>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F7F3BA6A-0987-4A7D-B2FD-DD95E38FFDA2}"/>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65549</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25B512C4-5C46-432B-B55D-C61DDA69DE1F}"/>
            </a:ext>
          </a:extLst>
        </xdr:cNvPr>
        <xdr:cNvSpPr txBox="1"/>
      </xdr:nvSpPr>
      <xdr:spPr>
        <a:xfrm>
          <a:off x="210757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67835</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BE15CC77-F437-4B80-A343-14F77A43E5FD}"/>
            </a:ext>
          </a:extLst>
        </xdr:cNvPr>
        <xdr:cNvSpPr txBox="1"/>
      </xdr:nvSpPr>
      <xdr:spPr>
        <a:xfrm>
          <a:off x="20199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70121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788B5A7D-BF27-44A9-8212-CF1A8BF976A2}"/>
            </a:ext>
          </a:extLst>
        </xdr:cNvPr>
        <xdr:cNvSpPr txBox="1"/>
      </xdr:nvSpPr>
      <xdr:spPr>
        <a:xfrm>
          <a:off x="193104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72407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DA813A0-AA59-4C20-B911-434A6E4843DF}"/>
            </a:ext>
          </a:extLst>
        </xdr:cNvPr>
        <xdr:cNvSpPr txBox="1"/>
      </xdr:nvSpPr>
      <xdr:spPr>
        <a:xfrm>
          <a:off x="18421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3339DD40-691F-4398-AE9D-D55E9D4C97A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574D2DA-32D1-483D-8771-C16BC8FF87E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1283FFA5-3C96-4BC4-8130-CE8ABD069BD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CCAE024D-74B3-4C13-90C0-6E7BE9A450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F16E9B62-DE44-4F6C-A7FC-FA87F5C09BE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A432684D-B21F-42C2-992A-563329926BD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71D9DDA9-45FA-4C51-BA1C-7EFAD58874E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6B6C1686-6C5E-4439-A827-3A11073205C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7C5F723A-AE69-4F8A-952A-75C46DF4515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2748516E-43E6-43C0-91B7-B4FC0B899FA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71782BAD-6DBE-4E30-BF2D-E74762BD855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6626CE79-64FC-46FF-8A0A-62B6852AB0F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E2D34A25-DBF5-4A5E-8CD9-BBC21251487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EBA6DAA1-C21B-4C35-BC5E-0D3E67766EF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8677D643-91D2-4479-A725-06D53F2291D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22582F0-ED78-4AD8-80B8-94C0C446806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77D3F25D-FC0E-4746-AC80-CCC4B939822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A2C684F0-CAD8-4A6A-BB86-30CF0E3FCBE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F9BE124E-CDBE-44E5-84AA-6BA17E2571C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35ADA093-D105-4434-AE54-205FB345936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6F935DD4-B572-4901-8D19-224651D1CC4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C6604760-7C94-43DF-979C-0815A870C0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1725D5E-C054-4E67-AADB-ACE57F618E7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6EBC595B-2A24-4F8D-BEF3-B4AC3E5B9FC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4" name="直線コネクタ 533">
          <a:extLst>
            <a:ext uri="{FF2B5EF4-FFF2-40B4-BE49-F238E27FC236}">
              <a16:creationId xmlns:a16="http://schemas.microsoft.com/office/drawing/2014/main" id="{8C35BEE7-C979-49D6-AD81-665C5286AD38}"/>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99569F75-0A36-4D49-9D33-DB8E96B48088}"/>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6" name="直線コネクタ 535">
          <a:extLst>
            <a:ext uri="{FF2B5EF4-FFF2-40B4-BE49-F238E27FC236}">
              <a16:creationId xmlns:a16="http://schemas.microsoft.com/office/drawing/2014/main" id="{1F50E150-5BE9-4DBA-8A64-3CB3D4CF834E}"/>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5FB89D16-8C21-45AE-B8D0-C01E3AC6ED98}"/>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8" name="直線コネクタ 537">
          <a:extLst>
            <a:ext uri="{FF2B5EF4-FFF2-40B4-BE49-F238E27FC236}">
              <a16:creationId xmlns:a16="http://schemas.microsoft.com/office/drawing/2014/main" id="{027797F6-7545-4E4F-B8BD-7266AAE64762}"/>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4A010CFD-E549-4D3F-B263-C64560766623}"/>
            </a:ext>
          </a:extLst>
        </xdr:cNvPr>
        <xdr:cNvSpPr txBox="1"/>
      </xdr:nvSpPr>
      <xdr:spPr>
        <a:xfrm>
          <a:off x="1635760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0" name="フローチャート: 判断 539">
          <a:extLst>
            <a:ext uri="{FF2B5EF4-FFF2-40B4-BE49-F238E27FC236}">
              <a16:creationId xmlns:a16="http://schemas.microsoft.com/office/drawing/2014/main" id="{6A3645D7-8222-45B5-9AB7-12D0B90572F7}"/>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1" name="フローチャート: 判断 540">
          <a:extLst>
            <a:ext uri="{FF2B5EF4-FFF2-40B4-BE49-F238E27FC236}">
              <a16:creationId xmlns:a16="http://schemas.microsoft.com/office/drawing/2014/main" id="{8CA28659-F40B-4A6B-9CEF-0500BCA7D0C0}"/>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A08DB147-E40A-44CE-B315-C6BAA606DE8F}"/>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3" name="フローチャート: 判断 542">
          <a:extLst>
            <a:ext uri="{FF2B5EF4-FFF2-40B4-BE49-F238E27FC236}">
              <a16:creationId xmlns:a16="http://schemas.microsoft.com/office/drawing/2014/main" id="{3B2043C9-1813-420C-B7A3-807E666314CF}"/>
            </a:ext>
          </a:extLst>
        </xdr:cNvPr>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4" name="フローチャート: 判断 543">
          <a:extLst>
            <a:ext uri="{FF2B5EF4-FFF2-40B4-BE49-F238E27FC236}">
              <a16:creationId xmlns:a16="http://schemas.microsoft.com/office/drawing/2014/main" id="{1155F651-7452-41CD-A2C8-3336CDE14728}"/>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D0D1326-ACE6-4AF2-9BB8-E63D4A362F3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43C5F54-B32C-4FAF-9B1F-C0EE1F7C9D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2BEA9F7-6CE2-450C-8062-4B888161C08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2F7226A-203E-40A3-8C39-22F7F6F3ECD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1D88D37-ABBC-4906-BA5A-4035775C920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550" name="楕円 549">
          <a:extLst>
            <a:ext uri="{FF2B5EF4-FFF2-40B4-BE49-F238E27FC236}">
              <a16:creationId xmlns:a16="http://schemas.microsoft.com/office/drawing/2014/main" id="{C39565B5-45BD-40E7-9520-858BC3D4CBD9}"/>
            </a:ext>
          </a:extLst>
        </xdr:cNvPr>
        <xdr:cNvSpPr/>
      </xdr:nvSpPr>
      <xdr:spPr>
        <a:xfrm>
          <a:off x="162687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113047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7971DC3D-7456-493E-9E3B-2046C250922E}"/>
            </a:ext>
          </a:extLst>
        </xdr:cNvPr>
        <xdr:cNvSpPr txBox="1"/>
      </xdr:nvSpPr>
      <xdr:spPr>
        <a:xfrm>
          <a:off x="16357600"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73025</xdr:rowOff>
    </xdr:from>
    <xdr:to>
      <xdr:col>81</xdr:col>
      <xdr:colOff>101600</xdr:colOff>
      <xdr:row>60</xdr:row>
      <xdr:rowOff>3175</xdr:rowOff>
    </xdr:to>
    <xdr:sp macro="" textlink="">
      <xdr:nvSpPr>
        <xdr:cNvPr id="552" name="楕円 551">
          <a:extLst>
            <a:ext uri="{FF2B5EF4-FFF2-40B4-BE49-F238E27FC236}">
              <a16:creationId xmlns:a16="http://schemas.microsoft.com/office/drawing/2014/main" id="{E151B41A-55BD-4CF5-B108-A6B464C64EED}"/>
            </a:ext>
          </a:extLst>
        </xdr:cNvPr>
        <xdr:cNvSpPr/>
      </xdr:nvSpPr>
      <xdr:spPr>
        <a:xfrm>
          <a:off x="15430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123825</xdr:rowOff>
    </xdr:from>
    <xdr:to>
      <xdr:col>85</xdr:col>
      <xdr:colOff>127000</xdr:colOff>
      <xdr:row>59</xdr:row>
      <xdr:rowOff>140970</xdr:rowOff>
    </xdr:to>
    <xdr:cxnSp macro="">
      <xdr:nvCxnSpPr>
        <xdr:cNvPr id="553" name="直線コネクタ 552">
          <a:extLst>
            <a:ext uri="{FF2B5EF4-FFF2-40B4-BE49-F238E27FC236}">
              <a16:creationId xmlns:a16="http://schemas.microsoft.com/office/drawing/2014/main" id="{E8F8A78B-AE46-4D4C-90C2-9961BBE788E0}"/>
            </a:ext>
          </a:extLst>
        </xdr:cNvPr>
        <xdr:cNvCxnSpPr/>
      </xdr:nvCxnSpPr>
      <xdr:spPr>
        <a:xfrm>
          <a:off x="15481300" y="102393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40640</xdr:rowOff>
    </xdr:from>
    <xdr:to>
      <xdr:col>76</xdr:col>
      <xdr:colOff>165100</xdr:colOff>
      <xdr:row>59</xdr:row>
      <xdr:rowOff>142240</xdr:rowOff>
    </xdr:to>
    <xdr:sp macro="" textlink="">
      <xdr:nvSpPr>
        <xdr:cNvPr id="554" name="楕円 553">
          <a:extLst>
            <a:ext uri="{FF2B5EF4-FFF2-40B4-BE49-F238E27FC236}">
              <a16:creationId xmlns:a16="http://schemas.microsoft.com/office/drawing/2014/main" id="{70B368CF-2BBD-4B97-A7B5-C22BD3B9A597}"/>
            </a:ext>
          </a:extLst>
        </xdr:cNvPr>
        <xdr:cNvSpPr/>
      </xdr:nvSpPr>
      <xdr:spPr>
        <a:xfrm>
          <a:off x="14541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91440</xdr:rowOff>
    </xdr:from>
    <xdr:to>
      <xdr:col>81</xdr:col>
      <xdr:colOff>50800</xdr:colOff>
      <xdr:row>59</xdr:row>
      <xdr:rowOff>123825</xdr:rowOff>
    </xdr:to>
    <xdr:cxnSp macro="">
      <xdr:nvCxnSpPr>
        <xdr:cNvPr id="555" name="直線コネクタ 554">
          <a:extLst>
            <a:ext uri="{FF2B5EF4-FFF2-40B4-BE49-F238E27FC236}">
              <a16:creationId xmlns:a16="http://schemas.microsoft.com/office/drawing/2014/main" id="{A77C76E5-A8E3-40DB-9B6C-D7DE10C3F842}"/>
            </a:ext>
          </a:extLst>
        </xdr:cNvPr>
        <xdr:cNvCxnSpPr/>
      </xdr:nvCxnSpPr>
      <xdr:spPr>
        <a:xfrm>
          <a:off x="14592300" y="102069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xdr:rowOff>
    </xdr:from>
    <xdr:to>
      <xdr:col>72</xdr:col>
      <xdr:colOff>38100</xdr:colOff>
      <xdr:row>59</xdr:row>
      <xdr:rowOff>111760</xdr:rowOff>
    </xdr:to>
    <xdr:sp macro="" textlink="">
      <xdr:nvSpPr>
        <xdr:cNvPr id="556" name="楕円 555">
          <a:extLst>
            <a:ext uri="{FF2B5EF4-FFF2-40B4-BE49-F238E27FC236}">
              <a16:creationId xmlns:a16="http://schemas.microsoft.com/office/drawing/2014/main" id="{AA90EFEF-A07D-4FCA-AB5D-00DB6A60A463}"/>
            </a:ext>
          </a:extLst>
        </xdr:cNvPr>
        <xdr:cNvSpPr/>
      </xdr:nvSpPr>
      <xdr:spPr>
        <a:xfrm>
          <a:off x="13652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60960</xdr:rowOff>
    </xdr:from>
    <xdr:to>
      <xdr:col>76</xdr:col>
      <xdr:colOff>114300</xdr:colOff>
      <xdr:row>59</xdr:row>
      <xdr:rowOff>91440</xdr:rowOff>
    </xdr:to>
    <xdr:cxnSp macro="">
      <xdr:nvCxnSpPr>
        <xdr:cNvPr id="557" name="直線コネクタ 556">
          <a:extLst>
            <a:ext uri="{FF2B5EF4-FFF2-40B4-BE49-F238E27FC236}">
              <a16:creationId xmlns:a16="http://schemas.microsoft.com/office/drawing/2014/main" id="{6E72C427-EF12-4E0A-875D-1B3269DB2DC7}"/>
            </a:ext>
          </a:extLst>
        </xdr:cNvPr>
        <xdr:cNvCxnSpPr/>
      </xdr:nvCxnSpPr>
      <xdr:spPr>
        <a:xfrm>
          <a:off x="13703300" y="101765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141605</xdr:rowOff>
    </xdr:from>
    <xdr:to>
      <xdr:col>67</xdr:col>
      <xdr:colOff>101600</xdr:colOff>
      <xdr:row>59</xdr:row>
      <xdr:rowOff>71755</xdr:rowOff>
    </xdr:to>
    <xdr:sp macro="" textlink="">
      <xdr:nvSpPr>
        <xdr:cNvPr id="558" name="楕円 557">
          <a:extLst>
            <a:ext uri="{FF2B5EF4-FFF2-40B4-BE49-F238E27FC236}">
              <a16:creationId xmlns:a16="http://schemas.microsoft.com/office/drawing/2014/main" id="{117C4FDD-CEBD-406F-A74F-28AC7182BE72}"/>
            </a:ext>
          </a:extLst>
        </xdr:cNvPr>
        <xdr:cNvSpPr/>
      </xdr:nvSpPr>
      <xdr:spPr>
        <a:xfrm>
          <a:off x="12763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20955</xdr:rowOff>
    </xdr:from>
    <xdr:to>
      <xdr:col>71</xdr:col>
      <xdr:colOff>177800</xdr:colOff>
      <xdr:row>59</xdr:row>
      <xdr:rowOff>60960</xdr:rowOff>
    </xdr:to>
    <xdr:cxnSp macro="">
      <xdr:nvCxnSpPr>
        <xdr:cNvPr id="559" name="直線コネクタ 558">
          <a:extLst>
            <a:ext uri="{FF2B5EF4-FFF2-40B4-BE49-F238E27FC236}">
              <a16:creationId xmlns:a16="http://schemas.microsoft.com/office/drawing/2014/main" id="{7758C420-30BB-4CE3-91E8-C78761AA74D8}"/>
            </a:ext>
          </a:extLst>
        </xdr:cNvPr>
        <xdr:cNvCxnSpPr/>
      </xdr:nvCxnSpPr>
      <xdr:spPr>
        <a:xfrm>
          <a:off x="12814300" y="101365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560" name="n_1aveValue【学校施設】&#10;有形固定資産減価償却率">
          <a:extLst>
            <a:ext uri="{FF2B5EF4-FFF2-40B4-BE49-F238E27FC236}">
              <a16:creationId xmlns:a16="http://schemas.microsoft.com/office/drawing/2014/main" id="{8A63F5A5-A07C-4FD8-8469-6E13EC02EBFD}"/>
            </a:ext>
          </a:extLst>
        </xdr:cNvPr>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61" name="n_2aveValue【学校施設】&#10;有形固定資産減価償却率">
          <a:extLst>
            <a:ext uri="{FF2B5EF4-FFF2-40B4-BE49-F238E27FC236}">
              <a16:creationId xmlns:a16="http://schemas.microsoft.com/office/drawing/2014/main" id="{1B04E6A1-073C-435E-A322-3521C87374A3}"/>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562" name="n_3aveValue【学校施設】&#10;有形固定資産減価償却率">
          <a:extLst>
            <a:ext uri="{FF2B5EF4-FFF2-40B4-BE49-F238E27FC236}">
              <a16:creationId xmlns:a16="http://schemas.microsoft.com/office/drawing/2014/main" id="{CBFB8F0B-C92B-4DCA-A3CE-EBAFC2783687}"/>
            </a:ext>
          </a:extLst>
        </xdr:cNvPr>
        <xdr:cNvSpPr txBox="1"/>
      </xdr:nvSpPr>
      <xdr:spPr>
        <a:xfrm>
          <a:off x="13500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563" name="n_4aveValue【学校施設】&#10;有形固定資産減価償却率">
          <a:extLst>
            <a:ext uri="{FF2B5EF4-FFF2-40B4-BE49-F238E27FC236}">
              <a16:creationId xmlns:a16="http://schemas.microsoft.com/office/drawing/2014/main" id="{C197B061-010C-4B38-ABD9-629F1FDF3F3B}"/>
            </a:ext>
          </a:extLst>
        </xdr:cNvPr>
        <xdr:cNvSpPr txBox="1"/>
      </xdr:nvSpPr>
      <xdr:spPr>
        <a:xfrm>
          <a:off x="12611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19702</xdr:rowOff>
    </xdr:from>
    <xdr:ext cx="405111" cy="259045"/>
    <xdr:sp macro="" textlink="">
      <xdr:nvSpPr>
        <xdr:cNvPr id="564" name="n_1mainValue【学校施設】&#10;有形固定資産減価償却率">
          <a:extLst>
            <a:ext uri="{FF2B5EF4-FFF2-40B4-BE49-F238E27FC236}">
              <a16:creationId xmlns:a16="http://schemas.microsoft.com/office/drawing/2014/main" id="{E03D98AA-3035-44DD-A938-21D357E6859C}"/>
            </a:ext>
          </a:extLst>
        </xdr:cNvPr>
        <xdr:cNvSpPr txBox="1"/>
      </xdr:nvSpPr>
      <xdr:spPr>
        <a:xfrm>
          <a:off x="152660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565" name="n_2mainValue【学校施設】&#10;有形固定資産減価償却率">
          <a:extLst>
            <a:ext uri="{FF2B5EF4-FFF2-40B4-BE49-F238E27FC236}">
              <a16:creationId xmlns:a16="http://schemas.microsoft.com/office/drawing/2014/main" id="{00FD94F8-1E55-4FF8-969A-860D622525AC}"/>
            </a:ext>
          </a:extLst>
        </xdr:cNvPr>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566" name="n_3mainValue【学校施設】&#10;有形固定資産減価償却率">
          <a:extLst>
            <a:ext uri="{FF2B5EF4-FFF2-40B4-BE49-F238E27FC236}">
              <a16:creationId xmlns:a16="http://schemas.microsoft.com/office/drawing/2014/main" id="{2257EA03-C532-441E-AE2A-B1DDD4F5969B}"/>
            </a:ext>
          </a:extLst>
        </xdr:cNvPr>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88282</xdr:rowOff>
    </xdr:from>
    <xdr:ext cx="405111" cy="259045"/>
    <xdr:sp macro="" textlink="">
      <xdr:nvSpPr>
        <xdr:cNvPr id="567" name="n_4mainValue【学校施設】&#10;有形固定資産減価償却率">
          <a:extLst>
            <a:ext uri="{FF2B5EF4-FFF2-40B4-BE49-F238E27FC236}">
              <a16:creationId xmlns:a16="http://schemas.microsoft.com/office/drawing/2014/main" id="{B6A47022-C927-47BE-AC14-92BD803EDC40}"/>
            </a:ext>
          </a:extLst>
        </xdr:cNvPr>
        <xdr:cNvSpPr txBox="1"/>
      </xdr:nvSpPr>
      <xdr:spPr>
        <a:xfrm>
          <a:off x="12611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4E7ACBA3-8326-4A71-A30D-E86B2E1D804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5414E7CF-A19B-40C4-B8F7-3A28202EBF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11CB08BC-D58B-43D2-9B03-1F49360DFFA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6D09332D-8BC4-4D37-AF01-2670B38100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BC7CEA26-5E91-4C75-B3C4-D9E2984E8A7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CBF0BE56-13E2-43A8-BE47-35D633BD849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CC1D5370-2130-491B-B291-0C8C32AE7C2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66C12643-92D9-4646-93D6-4618765472E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F920789-2026-4DBA-900A-E3724BDA21D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CEB03A96-7ACF-4805-AD5F-C159346C643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33BFB834-3DD2-4D5E-94B9-E0095296C86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9485BEDA-9B81-403D-90F3-B2000E3EDEA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4DD1254D-0C90-4795-9A52-EA2DE4C5704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74E9D4BE-E212-4DD0-B73E-6E0AD5ABA08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17C168B2-23E1-442B-9BDB-A18F99CEDA4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C459BE4D-D088-445C-B9D5-9A26F840DC4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E0E079E4-D5D7-4848-8857-4DDD573BD36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548EEBAA-6379-479C-BC15-1A76256EFCE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3A5532E-0819-45B4-83B1-00095E92B36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987FAFEE-A13D-4428-8D10-A02540175EE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804BC0F3-4F5A-47E8-8584-5098AC84709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89" name="直線コネクタ 588">
          <a:extLst>
            <a:ext uri="{FF2B5EF4-FFF2-40B4-BE49-F238E27FC236}">
              <a16:creationId xmlns:a16="http://schemas.microsoft.com/office/drawing/2014/main" id="{AA8F131F-81B6-4C78-97B7-349B0382669A}"/>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0" name="【学校施設】&#10;一人当たり面積最小値テキスト">
          <a:extLst>
            <a:ext uri="{FF2B5EF4-FFF2-40B4-BE49-F238E27FC236}">
              <a16:creationId xmlns:a16="http://schemas.microsoft.com/office/drawing/2014/main" id="{FB4E0364-62E3-4674-A0ED-DE6808C8E4AC}"/>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1" name="直線コネクタ 590">
          <a:extLst>
            <a:ext uri="{FF2B5EF4-FFF2-40B4-BE49-F238E27FC236}">
              <a16:creationId xmlns:a16="http://schemas.microsoft.com/office/drawing/2014/main" id="{FC388366-96DA-42DB-99E4-DC590FEB7A68}"/>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2" name="【学校施設】&#10;一人当たり面積最大値テキスト">
          <a:extLst>
            <a:ext uri="{FF2B5EF4-FFF2-40B4-BE49-F238E27FC236}">
              <a16:creationId xmlns:a16="http://schemas.microsoft.com/office/drawing/2014/main" id="{C741CD0E-1CEA-459E-BA95-A64CA4EB66CE}"/>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3" name="直線コネクタ 592">
          <a:extLst>
            <a:ext uri="{FF2B5EF4-FFF2-40B4-BE49-F238E27FC236}">
              <a16:creationId xmlns:a16="http://schemas.microsoft.com/office/drawing/2014/main" id="{7403E387-01BD-4997-96C7-CCE6D32F973D}"/>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594" name="【学校施設】&#10;一人当たり面積平均値テキスト">
          <a:extLst>
            <a:ext uri="{FF2B5EF4-FFF2-40B4-BE49-F238E27FC236}">
              <a16:creationId xmlns:a16="http://schemas.microsoft.com/office/drawing/2014/main" id="{39871AE1-A51C-4E40-945F-DF1257E93A7E}"/>
            </a:ext>
          </a:extLst>
        </xdr:cNvPr>
        <xdr:cNvSpPr txBox="1"/>
      </xdr:nvSpPr>
      <xdr:spPr>
        <a:xfrm>
          <a:off x="22199600" y="10325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5" name="フローチャート: 判断 594">
          <a:extLst>
            <a:ext uri="{FF2B5EF4-FFF2-40B4-BE49-F238E27FC236}">
              <a16:creationId xmlns:a16="http://schemas.microsoft.com/office/drawing/2014/main" id="{30787346-4D1A-482D-9B80-F5A96677B583}"/>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a:extLst>
            <a:ext uri="{FF2B5EF4-FFF2-40B4-BE49-F238E27FC236}">
              <a16:creationId xmlns:a16="http://schemas.microsoft.com/office/drawing/2014/main" id="{87B76156-31DD-494C-83E3-E69C0D54A26A}"/>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7" name="フローチャート: 判断 596">
          <a:extLst>
            <a:ext uri="{FF2B5EF4-FFF2-40B4-BE49-F238E27FC236}">
              <a16:creationId xmlns:a16="http://schemas.microsoft.com/office/drawing/2014/main" id="{1D842FFD-6BE2-4812-A751-758EF04683C2}"/>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106476</xdr:rowOff>
    </xdr:from>
    <xdr:to>
      <xdr:col>102</xdr:col>
      <xdr:colOff>165100</xdr:colOff>
      <xdr:row>61</xdr:row>
      <xdr:rowOff>36626</xdr:rowOff>
    </xdr:to>
    <xdr:sp macro="" textlink="">
      <xdr:nvSpPr>
        <xdr:cNvPr id="598" name="フローチャート: 判断 597">
          <a:extLst>
            <a:ext uri="{FF2B5EF4-FFF2-40B4-BE49-F238E27FC236}">
              <a16:creationId xmlns:a16="http://schemas.microsoft.com/office/drawing/2014/main" id="{EF5BE44F-4210-49C6-97AB-569F8284AF7B}"/>
            </a:ext>
          </a:extLst>
        </xdr:cNvPr>
        <xdr:cNvSpPr/>
      </xdr:nvSpPr>
      <xdr:spPr>
        <a:xfrm>
          <a:off x="19494500" y="1039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115164</xdr:rowOff>
    </xdr:from>
    <xdr:to>
      <xdr:col>98</xdr:col>
      <xdr:colOff>38100</xdr:colOff>
      <xdr:row>61</xdr:row>
      <xdr:rowOff>45314</xdr:rowOff>
    </xdr:to>
    <xdr:sp macro="" textlink="">
      <xdr:nvSpPr>
        <xdr:cNvPr id="599" name="フローチャート: 判断 598">
          <a:extLst>
            <a:ext uri="{FF2B5EF4-FFF2-40B4-BE49-F238E27FC236}">
              <a16:creationId xmlns:a16="http://schemas.microsoft.com/office/drawing/2014/main" id="{63005FC1-F933-473D-9E4E-9A352EA973B3}"/>
            </a:ext>
          </a:extLst>
        </xdr:cNvPr>
        <xdr:cNvSpPr/>
      </xdr:nvSpPr>
      <xdr:spPr>
        <a:xfrm>
          <a:off x="18605500" y="1040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740327F-5354-4354-B4FD-E5C2846ABF5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790972B-1EB3-438D-941D-26C430E0FDC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F26EFC2-74D7-475A-A54A-5C4C027DE30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0487A87-6462-4803-9B57-585E4C0B1C9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A84FE54-2519-494A-AAE9-2CA62EB5556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101219</xdr:rowOff>
    </xdr:from>
    <xdr:to>
      <xdr:col>116</xdr:col>
      <xdr:colOff>114300</xdr:colOff>
      <xdr:row>62</xdr:row>
      <xdr:rowOff>31369</xdr:rowOff>
    </xdr:to>
    <xdr:sp macro="" textlink="">
      <xdr:nvSpPr>
        <xdr:cNvPr id="605" name="楕円 604">
          <a:extLst>
            <a:ext uri="{FF2B5EF4-FFF2-40B4-BE49-F238E27FC236}">
              <a16:creationId xmlns:a16="http://schemas.microsoft.com/office/drawing/2014/main" id="{CADB24C1-152B-44AA-A1DF-13DDAC3D4EC0}"/>
            </a:ext>
          </a:extLst>
        </xdr:cNvPr>
        <xdr:cNvSpPr/>
      </xdr:nvSpPr>
      <xdr:spPr>
        <a:xfrm>
          <a:off x="22110700" y="1055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16146</xdr:rowOff>
    </xdr:from>
    <xdr:ext cx="469744" cy="259045"/>
    <xdr:sp macro="" textlink="">
      <xdr:nvSpPr>
        <xdr:cNvPr id="606" name="【学校施設】&#10;一人当たり面積該当値テキスト">
          <a:extLst>
            <a:ext uri="{FF2B5EF4-FFF2-40B4-BE49-F238E27FC236}">
              <a16:creationId xmlns:a16="http://schemas.microsoft.com/office/drawing/2014/main" id="{78781CCF-ECD4-4830-88BD-0B4F0510B77A}"/>
            </a:ext>
          </a:extLst>
        </xdr:cNvPr>
        <xdr:cNvSpPr txBox="1"/>
      </xdr:nvSpPr>
      <xdr:spPr>
        <a:xfrm>
          <a:off x="22199600" y="1047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100305</xdr:rowOff>
    </xdr:from>
    <xdr:to>
      <xdr:col>112</xdr:col>
      <xdr:colOff>38100</xdr:colOff>
      <xdr:row>62</xdr:row>
      <xdr:rowOff>30455</xdr:rowOff>
    </xdr:to>
    <xdr:sp macro="" textlink="">
      <xdr:nvSpPr>
        <xdr:cNvPr id="607" name="楕円 606">
          <a:extLst>
            <a:ext uri="{FF2B5EF4-FFF2-40B4-BE49-F238E27FC236}">
              <a16:creationId xmlns:a16="http://schemas.microsoft.com/office/drawing/2014/main" id="{2C975B96-114A-4228-A70A-9864064BDFB5}"/>
            </a:ext>
          </a:extLst>
        </xdr:cNvPr>
        <xdr:cNvSpPr/>
      </xdr:nvSpPr>
      <xdr:spPr>
        <a:xfrm>
          <a:off x="21272500" y="105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151105</xdr:rowOff>
    </xdr:from>
    <xdr:to>
      <xdr:col>116</xdr:col>
      <xdr:colOff>63500</xdr:colOff>
      <xdr:row>61</xdr:row>
      <xdr:rowOff>152019</xdr:rowOff>
    </xdr:to>
    <xdr:cxnSp macro="">
      <xdr:nvCxnSpPr>
        <xdr:cNvPr id="608" name="直線コネクタ 607">
          <a:extLst>
            <a:ext uri="{FF2B5EF4-FFF2-40B4-BE49-F238E27FC236}">
              <a16:creationId xmlns:a16="http://schemas.microsoft.com/office/drawing/2014/main" id="{1228E4D8-574B-4546-8A0E-333DC12152A1}"/>
            </a:ext>
          </a:extLst>
        </xdr:cNvPr>
        <xdr:cNvCxnSpPr/>
      </xdr:nvCxnSpPr>
      <xdr:spPr>
        <a:xfrm>
          <a:off x="21323300" y="1060955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103277</xdr:rowOff>
    </xdr:from>
    <xdr:to>
      <xdr:col>107</xdr:col>
      <xdr:colOff>101600</xdr:colOff>
      <xdr:row>62</xdr:row>
      <xdr:rowOff>33427</xdr:rowOff>
    </xdr:to>
    <xdr:sp macro="" textlink="">
      <xdr:nvSpPr>
        <xdr:cNvPr id="609" name="楕円 608">
          <a:extLst>
            <a:ext uri="{FF2B5EF4-FFF2-40B4-BE49-F238E27FC236}">
              <a16:creationId xmlns:a16="http://schemas.microsoft.com/office/drawing/2014/main" id="{829B07C2-1AB8-42D3-9DC4-0EDA172FC35D}"/>
            </a:ext>
          </a:extLst>
        </xdr:cNvPr>
        <xdr:cNvSpPr/>
      </xdr:nvSpPr>
      <xdr:spPr>
        <a:xfrm>
          <a:off x="20383500" y="10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151105</xdr:rowOff>
    </xdr:from>
    <xdr:to>
      <xdr:col>111</xdr:col>
      <xdr:colOff>177800</xdr:colOff>
      <xdr:row>61</xdr:row>
      <xdr:rowOff>154077</xdr:rowOff>
    </xdr:to>
    <xdr:cxnSp macro="">
      <xdr:nvCxnSpPr>
        <xdr:cNvPr id="610" name="直線コネクタ 609">
          <a:extLst>
            <a:ext uri="{FF2B5EF4-FFF2-40B4-BE49-F238E27FC236}">
              <a16:creationId xmlns:a16="http://schemas.microsoft.com/office/drawing/2014/main" id="{B99BDDEC-5224-4FD5-AF5C-2BC66A541DEC}"/>
            </a:ext>
          </a:extLst>
        </xdr:cNvPr>
        <xdr:cNvCxnSpPr/>
      </xdr:nvCxnSpPr>
      <xdr:spPr>
        <a:xfrm flipV="1">
          <a:off x="20434300" y="10609555"/>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104648</xdr:rowOff>
    </xdr:from>
    <xdr:to>
      <xdr:col>102</xdr:col>
      <xdr:colOff>165100</xdr:colOff>
      <xdr:row>62</xdr:row>
      <xdr:rowOff>34798</xdr:rowOff>
    </xdr:to>
    <xdr:sp macro="" textlink="">
      <xdr:nvSpPr>
        <xdr:cNvPr id="611" name="楕円 610">
          <a:extLst>
            <a:ext uri="{FF2B5EF4-FFF2-40B4-BE49-F238E27FC236}">
              <a16:creationId xmlns:a16="http://schemas.microsoft.com/office/drawing/2014/main" id="{9A42CA65-7D70-4309-BBA0-B4DB132F3683}"/>
            </a:ext>
          </a:extLst>
        </xdr:cNvPr>
        <xdr:cNvSpPr/>
      </xdr:nvSpPr>
      <xdr:spPr>
        <a:xfrm>
          <a:off x="1949450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154077</xdr:rowOff>
    </xdr:from>
    <xdr:to>
      <xdr:col>107</xdr:col>
      <xdr:colOff>50800</xdr:colOff>
      <xdr:row>61</xdr:row>
      <xdr:rowOff>155448</xdr:rowOff>
    </xdr:to>
    <xdr:cxnSp macro="">
      <xdr:nvCxnSpPr>
        <xdr:cNvPr id="612" name="直線コネクタ 611">
          <a:extLst>
            <a:ext uri="{FF2B5EF4-FFF2-40B4-BE49-F238E27FC236}">
              <a16:creationId xmlns:a16="http://schemas.microsoft.com/office/drawing/2014/main" id="{9FEA6498-A4B1-43E9-A1A7-B08CBC08B20D}"/>
            </a:ext>
          </a:extLst>
        </xdr:cNvPr>
        <xdr:cNvCxnSpPr/>
      </xdr:nvCxnSpPr>
      <xdr:spPr>
        <a:xfrm flipV="1">
          <a:off x="19545300" y="1061252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108991</xdr:rowOff>
    </xdr:from>
    <xdr:to>
      <xdr:col>98</xdr:col>
      <xdr:colOff>38100</xdr:colOff>
      <xdr:row>62</xdr:row>
      <xdr:rowOff>39141</xdr:rowOff>
    </xdr:to>
    <xdr:sp macro="" textlink="">
      <xdr:nvSpPr>
        <xdr:cNvPr id="613" name="楕円 612">
          <a:extLst>
            <a:ext uri="{FF2B5EF4-FFF2-40B4-BE49-F238E27FC236}">
              <a16:creationId xmlns:a16="http://schemas.microsoft.com/office/drawing/2014/main" id="{0B03BF9E-AEAB-4B2F-9291-EA81B42F3624}"/>
            </a:ext>
          </a:extLst>
        </xdr:cNvPr>
        <xdr:cNvSpPr/>
      </xdr:nvSpPr>
      <xdr:spPr>
        <a:xfrm>
          <a:off x="18605500" y="1056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155448</xdr:rowOff>
    </xdr:from>
    <xdr:to>
      <xdr:col>102</xdr:col>
      <xdr:colOff>114300</xdr:colOff>
      <xdr:row>61</xdr:row>
      <xdr:rowOff>159791</xdr:rowOff>
    </xdr:to>
    <xdr:cxnSp macro="">
      <xdr:nvCxnSpPr>
        <xdr:cNvPr id="614" name="直線コネクタ 613">
          <a:extLst>
            <a:ext uri="{FF2B5EF4-FFF2-40B4-BE49-F238E27FC236}">
              <a16:creationId xmlns:a16="http://schemas.microsoft.com/office/drawing/2014/main" id="{304A8DDD-4F45-4F70-8EF0-42F1F7213805}"/>
            </a:ext>
          </a:extLst>
        </xdr:cNvPr>
        <xdr:cNvCxnSpPr/>
      </xdr:nvCxnSpPr>
      <xdr:spPr>
        <a:xfrm flipV="1">
          <a:off x="18656300" y="1061389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5" name="n_1aveValue【学校施設】&#10;一人当たり面積">
          <a:extLst>
            <a:ext uri="{FF2B5EF4-FFF2-40B4-BE49-F238E27FC236}">
              <a16:creationId xmlns:a16="http://schemas.microsoft.com/office/drawing/2014/main" id="{BEA7FB2C-E50E-4499-A147-7E8C754444F4}"/>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616" name="n_2aveValue【学校施設】&#10;一人当たり面積">
          <a:extLst>
            <a:ext uri="{FF2B5EF4-FFF2-40B4-BE49-F238E27FC236}">
              <a16:creationId xmlns:a16="http://schemas.microsoft.com/office/drawing/2014/main" id="{15BC305D-35A9-45CF-8A8C-0C35214271C2}"/>
            </a:ext>
          </a:extLst>
        </xdr:cNvPr>
        <xdr:cNvSpPr txBox="1"/>
      </xdr:nvSpPr>
      <xdr:spPr>
        <a:xfrm>
          <a:off x="201994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53153</xdr:rowOff>
    </xdr:from>
    <xdr:ext cx="469744" cy="259045"/>
    <xdr:sp macro="" textlink="">
      <xdr:nvSpPr>
        <xdr:cNvPr id="617" name="n_3aveValue【学校施設】&#10;一人当たり面積">
          <a:extLst>
            <a:ext uri="{FF2B5EF4-FFF2-40B4-BE49-F238E27FC236}">
              <a16:creationId xmlns:a16="http://schemas.microsoft.com/office/drawing/2014/main" id="{039571FB-04C5-4A24-B1DF-A1014E6ED594}"/>
            </a:ext>
          </a:extLst>
        </xdr:cNvPr>
        <xdr:cNvSpPr txBox="1"/>
      </xdr:nvSpPr>
      <xdr:spPr>
        <a:xfrm>
          <a:off x="19310427" y="1016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61841</xdr:rowOff>
    </xdr:from>
    <xdr:ext cx="469744" cy="259045"/>
    <xdr:sp macro="" textlink="">
      <xdr:nvSpPr>
        <xdr:cNvPr id="618" name="n_4aveValue【学校施設】&#10;一人当たり面積">
          <a:extLst>
            <a:ext uri="{FF2B5EF4-FFF2-40B4-BE49-F238E27FC236}">
              <a16:creationId xmlns:a16="http://schemas.microsoft.com/office/drawing/2014/main" id="{8E90F991-309E-452C-8D54-E4747921D57B}"/>
            </a:ext>
          </a:extLst>
        </xdr:cNvPr>
        <xdr:cNvSpPr txBox="1"/>
      </xdr:nvSpPr>
      <xdr:spPr>
        <a:xfrm>
          <a:off x="18421427" y="101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21582</xdr:rowOff>
    </xdr:from>
    <xdr:ext cx="469744" cy="259045"/>
    <xdr:sp macro="" textlink="">
      <xdr:nvSpPr>
        <xdr:cNvPr id="619" name="n_1mainValue【学校施設】&#10;一人当たり面積">
          <a:extLst>
            <a:ext uri="{FF2B5EF4-FFF2-40B4-BE49-F238E27FC236}">
              <a16:creationId xmlns:a16="http://schemas.microsoft.com/office/drawing/2014/main" id="{3A45D286-9777-4E66-A3F7-B7D2D9AB8479}"/>
            </a:ext>
          </a:extLst>
        </xdr:cNvPr>
        <xdr:cNvSpPr txBox="1"/>
      </xdr:nvSpPr>
      <xdr:spPr>
        <a:xfrm>
          <a:off x="21075727" y="106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24554</xdr:rowOff>
    </xdr:from>
    <xdr:ext cx="469744" cy="259045"/>
    <xdr:sp macro="" textlink="">
      <xdr:nvSpPr>
        <xdr:cNvPr id="620" name="n_2mainValue【学校施設】&#10;一人当たり面積">
          <a:extLst>
            <a:ext uri="{FF2B5EF4-FFF2-40B4-BE49-F238E27FC236}">
              <a16:creationId xmlns:a16="http://schemas.microsoft.com/office/drawing/2014/main" id="{F5C98942-F6F5-4C6A-AB2C-9E3055FDA6EC}"/>
            </a:ext>
          </a:extLst>
        </xdr:cNvPr>
        <xdr:cNvSpPr txBox="1"/>
      </xdr:nvSpPr>
      <xdr:spPr>
        <a:xfrm>
          <a:off x="20199427" y="1065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25925</xdr:rowOff>
    </xdr:from>
    <xdr:ext cx="469744" cy="259045"/>
    <xdr:sp macro="" textlink="">
      <xdr:nvSpPr>
        <xdr:cNvPr id="621" name="n_3mainValue【学校施設】&#10;一人当たり面積">
          <a:extLst>
            <a:ext uri="{FF2B5EF4-FFF2-40B4-BE49-F238E27FC236}">
              <a16:creationId xmlns:a16="http://schemas.microsoft.com/office/drawing/2014/main" id="{80FE62F6-27C4-4682-8B5E-42BA52B0ABD1}"/>
            </a:ext>
          </a:extLst>
        </xdr:cNvPr>
        <xdr:cNvSpPr txBox="1"/>
      </xdr:nvSpPr>
      <xdr:spPr>
        <a:xfrm>
          <a:off x="193104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30268</xdr:rowOff>
    </xdr:from>
    <xdr:ext cx="469744" cy="259045"/>
    <xdr:sp macro="" textlink="">
      <xdr:nvSpPr>
        <xdr:cNvPr id="622" name="n_4mainValue【学校施設】&#10;一人当たり面積">
          <a:extLst>
            <a:ext uri="{FF2B5EF4-FFF2-40B4-BE49-F238E27FC236}">
              <a16:creationId xmlns:a16="http://schemas.microsoft.com/office/drawing/2014/main" id="{CCF21693-969E-41D8-8258-606820A28280}"/>
            </a:ext>
          </a:extLst>
        </xdr:cNvPr>
        <xdr:cNvSpPr txBox="1"/>
      </xdr:nvSpPr>
      <xdr:spPr>
        <a:xfrm>
          <a:off x="18421427" y="1066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4360A92B-7C91-43E6-B96C-C6BEBD564BA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89ACA9BE-0C28-4400-B669-793696F6559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C01F0AC2-4B93-46B9-A006-A078447025F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89E502E5-F427-40DB-A4A7-2EA5EBC5F1B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9F214221-5AC9-4395-99CB-B27AFFF3FFD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8CB775B4-AC3F-42FF-B95A-594072B141E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98C0AB85-2631-4800-AC95-4EC7D593FF6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A471D659-5CC5-4EBD-B5C3-A442B0B86F5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DD495306-4BD6-4763-8C26-B305AF12B02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517A2E13-05A5-4D2A-A35F-86C08910291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41C0876D-B8D1-4889-AEEC-C332214F015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591DE2D0-3D03-47CE-87B2-C550524017A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71595851-DA5B-4CAE-8150-0BE7E79F409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55FC0A8B-3B9E-470D-A689-537D33AA609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9E13E534-0E36-458C-9379-19691DCD50E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A25BA2EC-3BFD-490F-82A1-3671352A5B0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14DC82FD-E5B4-473B-BFDC-EDDA66DFEF1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588C02CF-2F47-48D6-B18A-4ADC790D8DA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5FAE5B94-53BB-4C17-B648-433CB4198A7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95730CAE-E1F1-44D8-85E2-07961FE82F1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A9B9EF32-8A13-4EC7-99CA-289E93B3A7D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61FD51C9-B3C7-46DB-971F-95D8F779E2B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B0C3B587-291D-4E45-BA5B-019C2FCDB90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4B24751B-BC2F-42BB-A74C-A00ECE8B416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D85B174D-5BD8-433C-BD60-7D48DA0547A8}"/>
            </a:ext>
          </a:extLst>
        </xdr:cNvPr>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CF87FF9B-A3FD-4109-9506-331B656CBF1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152398B6-765A-4084-97AA-16F07B1C4EE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0" name="【児童館】&#10;有形固定資産減価償却率最大値テキスト">
          <a:extLst>
            <a:ext uri="{FF2B5EF4-FFF2-40B4-BE49-F238E27FC236}">
              <a16:creationId xmlns:a16="http://schemas.microsoft.com/office/drawing/2014/main" id="{9BC63CED-337A-4A1B-A68F-7AA162D3BFB2}"/>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1" name="直線コネクタ 650">
          <a:extLst>
            <a:ext uri="{FF2B5EF4-FFF2-40B4-BE49-F238E27FC236}">
              <a16:creationId xmlns:a16="http://schemas.microsoft.com/office/drawing/2014/main" id="{F50019AD-7E3D-4DDC-926D-643F3FD1EEF6}"/>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652" name="【児童館】&#10;有形固定資産減価償却率平均値テキスト">
          <a:extLst>
            <a:ext uri="{FF2B5EF4-FFF2-40B4-BE49-F238E27FC236}">
              <a16:creationId xmlns:a16="http://schemas.microsoft.com/office/drawing/2014/main" id="{FB022EB6-AB38-46A6-90A7-F989CF03DC80}"/>
            </a:ext>
          </a:extLst>
        </xdr:cNvPr>
        <xdr:cNvSpPr txBox="1"/>
      </xdr:nvSpPr>
      <xdr:spPr>
        <a:xfrm>
          <a:off x="16357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3" name="フローチャート: 判断 652">
          <a:extLst>
            <a:ext uri="{FF2B5EF4-FFF2-40B4-BE49-F238E27FC236}">
              <a16:creationId xmlns:a16="http://schemas.microsoft.com/office/drawing/2014/main" id="{9BE43806-46B7-482A-86DA-0CF311242DC8}"/>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4" name="フローチャート: 判断 653">
          <a:extLst>
            <a:ext uri="{FF2B5EF4-FFF2-40B4-BE49-F238E27FC236}">
              <a16:creationId xmlns:a16="http://schemas.microsoft.com/office/drawing/2014/main" id="{EE51A5BF-6E6A-4CFA-A816-766C68F28DC1}"/>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a:extLst>
            <a:ext uri="{FF2B5EF4-FFF2-40B4-BE49-F238E27FC236}">
              <a16:creationId xmlns:a16="http://schemas.microsoft.com/office/drawing/2014/main" id="{7DE80A39-1410-44B2-B68C-709A5106BCE4}"/>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73025</xdr:rowOff>
    </xdr:from>
    <xdr:to>
      <xdr:col>72</xdr:col>
      <xdr:colOff>38100</xdr:colOff>
      <xdr:row>82</xdr:row>
      <xdr:rowOff>3175</xdr:rowOff>
    </xdr:to>
    <xdr:sp macro="" textlink="">
      <xdr:nvSpPr>
        <xdr:cNvPr id="656" name="フローチャート: 判断 655">
          <a:extLst>
            <a:ext uri="{FF2B5EF4-FFF2-40B4-BE49-F238E27FC236}">
              <a16:creationId xmlns:a16="http://schemas.microsoft.com/office/drawing/2014/main" id="{BB0EA812-7BCF-4687-B844-F58102B1B12E}"/>
            </a:ext>
          </a:extLst>
        </xdr:cNvPr>
        <xdr:cNvSpPr/>
      </xdr:nvSpPr>
      <xdr:spPr>
        <a:xfrm>
          <a:off x="13652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27305</xdr:rowOff>
    </xdr:from>
    <xdr:to>
      <xdr:col>67</xdr:col>
      <xdr:colOff>101600</xdr:colOff>
      <xdr:row>81</xdr:row>
      <xdr:rowOff>128905</xdr:rowOff>
    </xdr:to>
    <xdr:sp macro="" textlink="">
      <xdr:nvSpPr>
        <xdr:cNvPr id="657" name="フローチャート: 判断 656">
          <a:extLst>
            <a:ext uri="{FF2B5EF4-FFF2-40B4-BE49-F238E27FC236}">
              <a16:creationId xmlns:a16="http://schemas.microsoft.com/office/drawing/2014/main" id="{AD4DEAC2-F227-45AF-9F4B-2E9F3FB50430}"/>
            </a:ext>
          </a:extLst>
        </xdr:cNvPr>
        <xdr:cNvSpPr/>
      </xdr:nvSpPr>
      <xdr:spPr>
        <a:xfrm>
          <a:off x="12763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497AD46-E54E-469E-8419-7FBA9B3B1D6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DEC1609-3CF9-4070-96EB-842A7FABCCE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DCFBCCB-A694-4CF2-88F9-5094C2B8B3B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B5A4E7D-DEB7-46CF-BA0E-86ED12F97F2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995BEC7-A636-43B0-9AC5-A923D1B776A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133986</xdr:rowOff>
    </xdr:from>
    <xdr:to>
      <xdr:col>85</xdr:col>
      <xdr:colOff>177800</xdr:colOff>
      <xdr:row>80</xdr:row>
      <xdr:rowOff>64136</xdr:rowOff>
    </xdr:to>
    <xdr:sp macro="" textlink="">
      <xdr:nvSpPr>
        <xdr:cNvPr id="663" name="楕円 662">
          <a:extLst>
            <a:ext uri="{FF2B5EF4-FFF2-40B4-BE49-F238E27FC236}">
              <a16:creationId xmlns:a16="http://schemas.microsoft.com/office/drawing/2014/main" id="{68AFE53B-B105-408C-8111-604ECAAB2DA0}"/>
            </a:ext>
          </a:extLst>
        </xdr:cNvPr>
        <xdr:cNvSpPr/>
      </xdr:nvSpPr>
      <xdr:spPr>
        <a:xfrm>
          <a:off x="162687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156863</xdr:rowOff>
    </xdr:from>
    <xdr:ext cx="405111" cy="259045"/>
    <xdr:sp macro="" textlink="">
      <xdr:nvSpPr>
        <xdr:cNvPr id="664" name="【児童館】&#10;有形固定資産減価償却率該当値テキスト">
          <a:extLst>
            <a:ext uri="{FF2B5EF4-FFF2-40B4-BE49-F238E27FC236}">
              <a16:creationId xmlns:a16="http://schemas.microsoft.com/office/drawing/2014/main" id="{F6994B7F-21B3-4B6C-BC5C-93A1BD837E4A}"/>
            </a:ext>
          </a:extLst>
        </xdr:cNvPr>
        <xdr:cNvSpPr txBox="1"/>
      </xdr:nvSpPr>
      <xdr:spPr>
        <a:xfrm>
          <a:off x="16357600"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42545</xdr:rowOff>
    </xdr:from>
    <xdr:to>
      <xdr:col>81</xdr:col>
      <xdr:colOff>101600</xdr:colOff>
      <xdr:row>79</xdr:row>
      <xdr:rowOff>144145</xdr:rowOff>
    </xdr:to>
    <xdr:sp macro="" textlink="">
      <xdr:nvSpPr>
        <xdr:cNvPr id="665" name="楕円 664">
          <a:extLst>
            <a:ext uri="{FF2B5EF4-FFF2-40B4-BE49-F238E27FC236}">
              <a16:creationId xmlns:a16="http://schemas.microsoft.com/office/drawing/2014/main" id="{8892146A-1BD6-4201-9253-A2E81E812620}"/>
            </a:ext>
          </a:extLst>
        </xdr:cNvPr>
        <xdr:cNvSpPr/>
      </xdr:nvSpPr>
      <xdr:spPr>
        <a:xfrm>
          <a:off x="15430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93345</xdr:rowOff>
    </xdr:from>
    <xdr:to>
      <xdr:col>85</xdr:col>
      <xdr:colOff>127000</xdr:colOff>
      <xdr:row>80</xdr:row>
      <xdr:rowOff>13336</xdr:rowOff>
    </xdr:to>
    <xdr:cxnSp macro="">
      <xdr:nvCxnSpPr>
        <xdr:cNvPr id="666" name="直線コネクタ 665">
          <a:extLst>
            <a:ext uri="{FF2B5EF4-FFF2-40B4-BE49-F238E27FC236}">
              <a16:creationId xmlns:a16="http://schemas.microsoft.com/office/drawing/2014/main" id="{D273FBB8-C511-40F5-8355-E5930422F8C3}"/>
            </a:ext>
          </a:extLst>
        </xdr:cNvPr>
        <xdr:cNvCxnSpPr/>
      </xdr:nvCxnSpPr>
      <xdr:spPr>
        <a:xfrm>
          <a:off x="15481300" y="1363789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122555</xdr:rowOff>
    </xdr:from>
    <xdr:to>
      <xdr:col>76</xdr:col>
      <xdr:colOff>165100</xdr:colOff>
      <xdr:row>79</xdr:row>
      <xdr:rowOff>52705</xdr:rowOff>
    </xdr:to>
    <xdr:sp macro="" textlink="">
      <xdr:nvSpPr>
        <xdr:cNvPr id="667" name="楕円 666">
          <a:extLst>
            <a:ext uri="{FF2B5EF4-FFF2-40B4-BE49-F238E27FC236}">
              <a16:creationId xmlns:a16="http://schemas.microsoft.com/office/drawing/2014/main" id="{C9BD4826-09C8-4542-B66A-E61B1540536B}"/>
            </a:ext>
          </a:extLst>
        </xdr:cNvPr>
        <xdr:cNvSpPr/>
      </xdr:nvSpPr>
      <xdr:spPr>
        <a:xfrm>
          <a:off x="14541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1905</xdr:rowOff>
    </xdr:from>
    <xdr:to>
      <xdr:col>81</xdr:col>
      <xdr:colOff>50800</xdr:colOff>
      <xdr:row>79</xdr:row>
      <xdr:rowOff>93345</xdr:rowOff>
    </xdr:to>
    <xdr:cxnSp macro="">
      <xdr:nvCxnSpPr>
        <xdr:cNvPr id="668" name="直線コネクタ 667">
          <a:extLst>
            <a:ext uri="{FF2B5EF4-FFF2-40B4-BE49-F238E27FC236}">
              <a16:creationId xmlns:a16="http://schemas.microsoft.com/office/drawing/2014/main" id="{B2B38282-DC94-46A8-92D9-894EF6A0B12E}"/>
            </a:ext>
          </a:extLst>
        </xdr:cNvPr>
        <xdr:cNvCxnSpPr/>
      </xdr:nvCxnSpPr>
      <xdr:spPr>
        <a:xfrm>
          <a:off x="14592300" y="135464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33020</xdr:rowOff>
    </xdr:from>
    <xdr:to>
      <xdr:col>72</xdr:col>
      <xdr:colOff>38100</xdr:colOff>
      <xdr:row>78</xdr:row>
      <xdr:rowOff>134620</xdr:rowOff>
    </xdr:to>
    <xdr:sp macro="" textlink="">
      <xdr:nvSpPr>
        <xdr:cNvPr id="669" name="楕円 668">
          <a:extLst>
            <a:ext uri="{FF2B5EF4-FFF2-40B4-BE49-F238E27FC236}">
              <a16:creationId xmlns:a16="http://schemas.microsoft.com/office/drawing/2014/main" id="{16611A8B-FAE1-44B5-8569-619F6DAB1ACB}"/>
            </a:ext>
          </a:extLst>
        </xdr:cNvPr>
        <xdr:cNvSpPr/>
      </xdr:nvSpPr>
      <xdr:spPr>
        <a:xfrm>
          <a:off x="13652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83820</xdr:rowOff>
    </xdr:from>
    <xdr:to>
      <xdr:col>76</xdr:col>
      <xdr:colOff>114300</xdr:colOff>
      <xdr:row>79</xdr:row>
      <xdr:rowOff>1905</xdr:rowOff>
    </xdr:to>
    <xdr:cxnSp macro="">
      <xdr:nvCxnSpPr>
        <xdr:cNvPr id="670" name="直線コネクタ 669">
          <a:extLst>
            <a:ext uri="{FF2B5EF4-FFF2-40B4-BE49-F238E27FC236}">
              <a16:creationId xmlns:a16="http://schemas.microsoft.com/office/drawing/2014/main" id="{3ADF8CE8-DEF9-4AFC-A976-77511EC85805}"/>
            </a:ext>
          </a:extLst>
        </xdr:cNvPr>
        <xdr:cNvCxnSpPr/>
      </xdr:nvCxnSpPr>
      <xdr:spPr>
        <a:xfrm>
          <a:off x="13703300" y="1345692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113030</xdr:rowOff>
    </xdr:from>
    <xdr:to>
      <xdr:col>67</xdr:col>
      <xdr:colOff>101600</xdr:colOff>
      <xdr:row>78</xdr:row>
      <xdr:rowOff>43180</xdr:rowOff>
    </xdr:to>
    <xdr:sp macro="" textlink="">
      <xdr:nvSpPr>
        <xdr:cNvPr id="671" name="楕円 670">
          <a:extLst>
            <a:ext uri="{FF2B5EF4-FFF2-40B4-BE49-F238E27FC236}">
              <a16:creationId xmlns:a16="http://schemas.microsoft.com/office/drawing/2014/main" id="{71D504C9-6C64-499B-AE14-EE06AE3FD585}"/>
            </a:ext>
          </a:extLst>
        </xdr:cNvPr>
        <xdr:cNvSpPr/>
      </xdr:nvSpPr>
      <xdr:spPr>
        <a:xfrm>
          <a:off x="12763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163830</xdr:rowOff>
    </xdr:from>
    <xdr:to>
      <xdr:col>71</xdr:col>
      <xdr:colOff>177800</xdr:colOff>
      <xdr:row>78</xdr:row>
      <xdr:rowOff>83820</xdr:rowOff>
    </xdr:to>
    <xdr:cxnSp macro="">
      <xdr:nvCxnSpPr>
        <xdr:cNvPr id="672" name="直線コネクタ 671">
          <a:extLst>
            <a:ext uri="{FF2B5EF4-FFF2-40B4-BE49-F238E27FC236}">
              <a16:creationId xmlns:a16="http://schemas.microsoft.com/office/drawing/2014/main" id="{7FCF2632-DD90-4450-ABA1-CDC9F6051774}"/>
            </a:ext>
          </a:extLst>
        </xdr:cNvPr>
        <xdr:cNvCxnSpPr/>
      </xdr:nvCxnSpPr>
      <xdr:spPr>
        <a:xfrm>
          <a:off x="12814300" y="13365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673" name="n_1aveValue【児童館】&#10;有形固定資産減価償却率">
          <a:extLst>
            <a:ext uri="{FF2B5EF4-FFF2-40B4-BE49-F238E27FC236}">
              <a16:creationId xmlns:a16="http://schemas.microsoft.com/office/drawing/2014/main" id="{AB6431E6-0A9B-4637-B2FD-9B488D99901A}"/>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74" name="n_2aveValue【児童館】&#10;有形固定資産減価償却率">
          <a:extLst>
            <a:ext uri="{FF2B5EF4-FFF2-40B4-BE49-F238E27FC236}">
              <a16:creationId xmlns:a16="http://schemas.microsoft.com/office/drawing/2014/main" id="{160BC609-F7EE-402F-B906-D1481497C482}"/>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165752</xdr:rowOff>
    </xdr:from>
    <xdr:ext cx="405111" cy="259045"/>
    <xdr:sp macro="" textlink="">
      <xdr:nvSpPr>
        <xdr:cNvPr id="675" name="n_3aveValue【児童館】&#10;有形固定資産減価償却率">
          <a:extLst>
            <a:ext uri="{FF2B5EF4-FFF2-40B4-BE49-F238E27FC236}">
              <a16:creationId xmlns:a16="http://schemas.microsoft.com/office/drawing/2014/main" id="{9C575E91-8690-48E7-A1A6-323B01A595A9}"/>
            </a:ext>
          </a:extLst>
        </xdr:cNvPr>
        <xdr:cNvSpPr txBox="1"/>
      </xdr:nvSpPr>
      <xdr:spPr>
        <a:xfrm>
          <a:off x="13500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120032</xdr:rowOff>
    </xdr:from>
    <xdr:ext cx="405111" cy="259045"/>
    <xdr:sp macro="" textlink="">
      <xdr:nvSpPr>
        <xdr:cNvPr id="676" name="n_4aveValue【児童館】&#10;有形固定資産減価償却率">
          <a:extLst>
            <a:ext uri="{FF2B5EF4-FFF2-40B4-BE49-F238E27FC236}">
              <a16:creationId xmlns:a16="http://schemas.microsoft.com/office/drawing/2014/main" id="{B8445819-A942-43AE-9B24-02452F125D6A}"/>
            </a:ext>
          </a:extLst>
        </xdr:cNvPr>
        <xdr:cNvSpPr txBox="1"/>
      </xdr:nvSpPr>
      <xdr:spPr>
        <a:xfrm>
          <a:off x="12611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160672</xdr:rowOff>
    </xdr:from>
    <xdr:ext cx="405111" cy="259045"/>
    <xdr:sp macro="" textlink="">
      <xdr:nvSpPr>
        <xdr:cNvPr id="677" name="n_1mainValue【児童館】&#10;有形固定資産減価償却率">
          <a:extLst>
            <a:ext uri="{FF2B5EF4-FFF2-40B4-BE49-F238E27FC236}">
              <a16:creationId xmlns:a16="http://schemas.microsoft.com/office/drawing/2014/main" id="{97015FF6-DCA7-45DC-8DFF-FAA3A2AB489B}"/>
            </a:ext>
          </a:extLst>
        </xdr:cNvPr>
        <xdr:cNvSpPr txBox="1"/>
      </xdr:nvSpPr>
      <xdr:spPr>
        <a:xfrm>
          <a:off x="15266044"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69232</xdr:rowOff>
    </xdr:from>
    <xdr:ext cx="405111" cy="259045"/>
    <xdr:sp macro="" textlink="">
      <xdr:nvSpPr>
        <xdr:cNvPr id="678" name="n_2mainValue【児童館】&#10;有形固定資産減価償却率">
          <a:extLst>
            <a:ext uri="{FF2B5EF4-FFF2-40B4-BE49-F238E27FC236}">
              <a16:creationId xmlns:a16="http://schemas.microsoft.com/office/drawing/2014/main" id="{77715F9B-FA81-42A8-AF8C-8FA662D730DA}"/>
            </a:ext>
          </a:extLst>
        </xdr:cNvPr>
        <xdr:cNvSpPr txBox="1"/>
      </xdr:nvSpPr>
      <xdr:spPr>
        <a:xfrm>
          <a:off x="143897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151147</xdr:rowOff>
    </xdr:from>
    <xdr:ext cx="405111" cy="259045"/>
    <xdr:sp macro="" textlink="">
      <xdr:nvSpPr>
        <xdr:cNvPr id="679" name="n_3mainValue【児童館】&#10;有形固定資産減価償却率">
          <a:extLst>
            <a:ext uri="{FF2B5EF4-FFF2-40B4-BE49-F238E27FC236}">
              <a16:creationId xmlns:a16="http://schemas.microsoft.com/office/drawing/2014/main" id="{E8E51D4B-6C5E-496D-8146-DA961A275E5C}"/>
            </a:ext>
          </a:extLst>
        </xdr:cNvPr>
        <xdr:cNvSpPr txBox="1"/>
      </xdr:nvSpPr>
      <xdr:spPr>
        <a:xfrm>
          <a:off x="13500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59707</xdr:rowOff>
    </xdr:from>
    <xdr:ext cx="405111" cy="259045"/>
    <xdr:sp macro="" textlink="">
      <xdr:nvSpPr>
        <xdr:cNvPr id="680" name="n_4mainValue【児童館】&#10;有形固定資産減価償却率">
          <a:extLst>
            <a:ext uri="{FF2B5EF4-FFF2-40B4-BE49-F238E27FC236}">
              <a16:creationId xmlns:a16="http://schemas.microsoft.com/office/drawing/2014/main" id="{78356664-5ECC-4497-BEB7-D4927CB4F353}"/>
            </a:ext>
          </a:extLst>
        </xdr:cNvPr>
        <xdr:cNvSpPr txBox="1"/>
      </xdr:nvSpPr>
      <xdr:spPr>
        <a:xfrm>
          <a:off x="126117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138A8D83-4D9E-4394-8F4D-07B767B9C17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1B5A917F-D322-4D87-A0FA-415DBFBB48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9D21D06E-4785-4C32-8097-396C852E1F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938CCA8E-7E10-4DAD-BB0B-809FE94B8A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A05C86B6-79CB-4DAA-925B-E4CEF3E4BF9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577D2B3-1325-4AFF-B1C5-37FB4F9CD7E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65DDA838-2416-47C8-BC86-09BA06E8FF9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A45E3FF3-ACDA-4EC3-A037-87122E49550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594AA8C6-E83A-4515-BBD9-66869D33D57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44A52AA2-2A9D-4A52-B0CE-C5B2D9B272D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1" name="直線コネクタ 690">
          <a:extLst>
            <a:ext uri="{FF2B5EF4-FFF2-40B4-BE49-F238E27FC236}">
              <a16:creationId xmlns:a16="http://schemas.microsoft.com/office/drawing/2014/main" id="{627C3486-DFA0-416A-8180-83A24DFE09A4}"/>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2" name="テキスト ボックス 691">
          <a:extLst>
            <a:ext uri="{FF2B5EF4-FFF2-40B4-BE49-F238E27FC236}">
              <a16:creationId xmlns:a16="http://schemas.microsoft.com/office/drawing/2014/main" id="{7CEAD17E-77F5-4031-8C87-49CAEF4C642F}"/>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08BBA1F2-A6FE-4E97-A9C9-DCA6192AFFD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03954234-2A87-4451-8497-F2892E00A87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5" name="直線コネクタ 694">
          <a:extLst>
            <a:ext uri="{FF2B5EF4-FFF2-40B4-BE49-F238E27FC236}">
              <a16:creationId xmlns:a16="http://schemas.microsoft.com/office/drawing/2014/main" id="{A9FF48C8-E51B-41C9-A037-30BA6ACCBE64}"/>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6" name="テキスト ボックス 695">
          <a:extLst>
            <a:ext uri="{FF2B5EF4-FFF2-40B4-BE49-F238E27FC236}">
              <a16:creationId xmlns:a16="http://schemas.microsoft.com/office/drawing/2014/main" id="{28C484E6-A075-46A6-A73D-801C7D52313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7528D0E6-79D3-4A8D-9D6B-F2F2ECD99C4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C5993814-7240-40CA-8028-E6529D078F6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1CDC6845-0EEB-4CD7-BF4B-548AEFA5224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0" name="直線コネクタ 699">
          <a:extLst>
            <a:ext uri="{FF2B5EF4-FFF2-40B4-BE49-F238E27FC236}">
              <a16:creationId xmlns:a16="http://schemas.microsoft.com/office/drawing/2014/main" id="{315516DF-D5EC-4A4A-B6F6-22AA659B276B}"/>
            </a:ext>
          </a:extLst>
        </xdr:cNvPr>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1" name="【児童館】&#10;一人当たり面積最小値テキスト">
          <a:extLst>
            <a:ext uri="{FF2B5EF4-FFF2-40B4-BE49-F238E27FC236}">
              <a16:creationId xmlns:a16="http://schemas.microsoft.com/office/drawing/2014/main" id="{A8AFAEB6-4E6E-40E3-B96E-B1724F96A989}"/>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2" name="直線コネクタ 701">
          <a:extLst>
            <a:ext uri="{FF2B5EF4-FFF2-40B4-BE49-F238E27FC236}">
              <a16:creationId xmlns:a16="http://schemas.microsoft.com/office/drawing/2014/main" id="{28FC6B2A-9AA6-4C08-A1DC-4696CB153322}"/>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3" name="【児童館】&#10;一人当たり面積最大値テキスト">
          <a:extLst>
            <a:ext uri="{FF2B5EF4-FFF2-40B4-BE49-F238E27FC236}">
              <a16:creationId xmlns:a16="http://schemas.microsoft.com/office/drawing/2014/main" id="{0B430366-89F6-4BD8-8A5B-6BB6EF617065}"/>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4" name="直線コネクタ 703">
          <a:extLst>
            <a:ext uri="{FF2B5EF4-FFF2-40B4-BE49-F238E27FC236}">
              <a16:creationId xmlns:a16="http://schemas.microsoft.com/office/drawing/2014/main" id="{C11CF9C5-2B91-42E9-B652-045F50B5FD29}"/>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705" name="【児童館】&#10;一人当たり面積平均値テキスト">
          <a:extLst>
            <a:ext uri="{FF2B5EF4-FFF2-40B4-BE49-F238E27FC236}">
              <a16:creationId xmlns:a16="http://schemas.microsoft.com/office/drawing/2014/main" id="{A7E5D411-E96D-4AE3-99B4-8ECBCC7A3E56}"/>
            </a:ext>
          </a:extLst>
        </xdr:cNvPr>
        <xdr:cNvSpPr txBox="1"/>
      </xdr:nvSpPr>
      <xdr:spPr>
        <a:xfrm>
          <a:off x="22199600" y="14246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6" name="フローチャート: 判断 705">
          <a:extLst>
            <a:ext uri="{FF2B5EF4-FFF2-40B4-BE49-F238E27FC236}">
              <a16:creationId xmlns:a16="http://schemas.microsoft.com/office/drawing/2014/main" id="{446097C7-DA3D-4D7E-8644-06C44ADCEBB5}"/>
            </a:ext>
          </a:extLst>
        </xdr:cNvPr>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7" name="フローチャート: 判断 706">
          <a:extLst>
            <a:ext uri="{FF2B5EF4-FFF2-40B4-BE49-F238E27FC236}">
              <a16:creationId xmlns:a16="http://schemas.microsoft.com/office/drawing/2014/main" id="{97E6C12B-8D24-43D9-B6AC-3FBC1AB3AF04}"/>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08" name="フローチャート: 判断 707">
          <a:extLst>
            <a:ext uri="{FF2B5EF4-FFF2-40B4-BE49-F238E27FC236}">
              <a16:creationId xmlns:a16="http://schemas.microsoft.com/office/drawing/2014/main" id="{C26CA447-EC59-438B-B92C-8627DF3AF120}"/>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709" name="フローチャート: 判断 708">
          <a:extLst>
            <a:ext uri="{FF2B5EF4-FFF2-40B4-BE49-F238E27FC236}">
              <a16:creationId xmlns:a16="http://schemas.microsoft.com/office/drawing/2014/main" id="{D5492779-7362-43E2-B46E-637F9B779D3E}"/>
            </a:ext>
          </a:extLst>
        </xdr:cNvPr>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710" name="フローチャート: 判断 709">
          <a:extLst>
            <a:ext uri="{FF2B5EF4-FFF2-40B4-BE49-F238E27FC236}">
              <a16:creationId xmlns:a16="http://schemas.microsoft.com/office/drawing/2014/main" id="{3A315481-A116-466B-B25A-ECDB617F3488}"/>
            </a:ext>
          </a:extLst>
        </xdr:cNvPr>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5450D82D-AD87-4451-B351-CC921C838F2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E09139D-3532-4B45-8314-3899E804132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D404DB9-F876-4DAA-9A0C-E1F7903018C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F68E6B9E-E8F7-412B-B166-7AD5BC8B6AC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6164AB81-08F3-4BE0-80F6-4A0454FE6D8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118745</xdr:rowOff>
    </xdr:from>
    <xdr:to>
      <xdr:col>116</xdr:col>
      <xdr:colOff>114300</xdr:colOff>
      <xdr:row>85</xdr:row>
      <xdr:rowOff>48895</xdr:rowOff>
    </xdr:to>
    <xdr:sp macro="" textlink="">
      <xdr:nvSpPr>
        <xdr:cNvPr id="716" name="楕円 715">
          <a:extLst>
            <a:ext uri="{FF2B5EF4-FFF2-40B4-BE49-F238E27FC236}">
              <a16:creationId xmlns:a16="http://schemas.microsoft.com/office/drawing/2014/main" id="{FA67A36C-8656-4B61-81FF-EEAFC765A5B6}"/>
            </a:ext>
          </a:extLst>
        </xdr:cNvPr>
        <xdr:cNvSpPr/>
      </xdr:nvSpPr>
      <xdr:spPr>
        <a:xfrm>
          <a:off x="221107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33672</xdr:rowOff>
    </xdr:from>
    <xdr:ext cx="469744" cy="259045"/>
    <xdr:sp macro="" textlink="">
      <xdr:nvSpPr>
        <xdr:cNvPr id="717" name="【児童館】&#10;一人当たり面積該当値テキスト">
          <a:extLst>
            <a:ext uri="{FF2B5EF4-FFF2-40B4-BE49-F238E27FC236}">
              <a16:creationId xmlns:a16="http://schemas.microsoft.com/office/drawing/2014/main" id="{437B5ABD-16EF-4EA7-A4AF-CB75DBC88E31}"/>
            </a:ext>
          </a:extLst>
        </xdr:cNvPr>
        <xdr:cNvSpPr txBox="1"/>
      </xdr:nvSpPr>
      <xdr:spPr>
        <a:xfrm>
          <a:off x="22199600" y="1443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118745</xdr:rowOff>
    </xdr:from>
    <xdr:to>
      <xdr:col>112</xdr:col>
      <xdr:colOff>38100</xdr:colOff>
      <xdr:row>85</xdr:row>
      <xdr:rowOff>48895</xdr:rowOff>
    </xdr:to>
    <xdr:sp macro="" textlink="">
      <xdr:nvSpPr>
        <xdr:cNvPr id="718" name="楕円 717">
          <a:extLst>
            <a:ext uri="{FF2B5EF4-FFF2-40B4-BE49-F238E27FC236}">
              <a16:creationId xmlns:a16="http://schemas.microsoft.com/office/drawing/2014/main" id="{8EB94830-BE29-4B50-ABA5-F1A1E7359040}"/>
            </a:ext>
          </a:extLst>
        </xdr:cNvPr>
        <xdr:cNvSpPr/>
      </xdr:nvSpPr>
      <xdr:spPr>
        <a:xfrm>
          <a:off x="21272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169545</xdr:rowOff>
    </xdr:from>
    <xdr:to>
      <xdr:col>116</xdr:col>
      <xdr:colOff>63500</xdr:colOff>
      <xdr:row>84</xdr:row>
      <xdr:rowOff>169545</xdr:rowOff>
    </xdr:to>
    <xdr:cxnSp macro="">
      <xdr:nvCxnSpPr>
        <xdr:cNvPr id="719" name="直線コネクタ 718">
          <a:extLst>
            <a:ext uri="{FF2B5EF4-FFF2-40B4-BE49-F238E27FC236}">
              <a16:creationId xmlns:a16="http://schemas.microsoft.com/office/drawing/2014/main" id="{53C70EAE-AD23-4ACC-B631-B6C5F49569E7}"/>
            </a:ext>
          </a:extLst>
        </xdr:cNvPr>
        <xdr:cNvCxnSpPr/>
      </xdr:nvCxnSpPr>
      <xdr:spPr>
        <a:xfrm>
          <a:off x="21323300" y="145713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118745</xdr:rowOff>
    </xdr:from>
    <xdr:to>
      <xdr:col>107</xdr:col>
      <xdr:colOff>101600</xdr:colOff>
      <xdr:row>85</xdr:row>
      <xdr:rowOff>48895</xdr:rowOff>
    </xdr:to>
    <xdr:sp macro="" textlink="">
      <xdr:nvSpPr>
        <xdr:cNvPr id="720" name="楕円 719">
          <a:extLst>
            <a:ext uri="{FF2B5EF4-FFF2-40B4-BE49-F238E27FC236}">
              <a16:creationId xmlns:a16="http://schemas.microsoft.com/office/drawing/2014/main" id="{4EED8DB7-DB99-4B1C-B862-36A4AE5EA0A0}"/>
            </a:ext>
          </a:extLst>
        </xdr:cNvPr>
        <xdr:cNvSpPr/>
      </xdr:nvSpPr>
      <xdr:spPr>
        <a:xfrm>
          <a:off x="20383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169545</xdr:rowOff>
    </xdr:from>
    <xdr:to>
      <xdr:col>111</xdr:col>
      <xdr:colOff>177800</xdr:colOff>
      <xdr:row>84</xdr:row>
      <xdr:rowOff>169545</xdr:rowOff>
    </xdr:to>
    <xdr:cxnSp macro="">
      <xdr:nvCxnSpPr>
        <xdr:cNvPr id="721" name="直線コネクタ 720">
          <a:extLst>
            <a:ext uri="{FF2B5EF4-FFF2-40B4-BE49-F238E27FC236}">
              <a16:creationId xmlns:a16="http://schemas.microsoft.com/office/drawing/2014/main" id="{9A4BE7AB-6AFE-4B4A-8B01-5FED9F2522D7}"/>
            </a:ext>
          </a:extLst>
        </xdr:cNvPr>
        <xdr:cNvCxnSpPr/>
      </xdr:nvCxnSpPr>
      <xdr:spPr>
        <a:xfrm>
          <a:off x="20434300" y="1457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118745</xdr:rowOff>
    </xdr:from>
    <xdr:to>
      <xdr:col>102</xdr:col>
      <xdr:colOff>165100</xdr:colOff>
      <xdr:row>85</xdr:row>
      <xdr:rowOff>48895</xdr:rowOff>
    </xdr:to>
    <xdr:sp macro="" textlink="">
      <xdr:nvSpPr>
        <xdr:cNvPr id="722" name="楕円 721">
          <a:extLst>
            <a:ext uri="{FF2B5EF4-FFF2-40B4-BE49-F238E27FC236}">
              <a16:creationId xmlns:a16="http://schemas.microsoft.com/office/drawing/2014/main" id="{26EFCADB-D74A-4F43-B699-6CE548401E71}"/>
            </a:ext>
          </a:extLst>
        </xdr:cNvPr>
        <xdr:cNvSpPr/>
      </xdr:nvSpPr>
      <xdr:spPr>
        <a:xfrm>
          <a:off x="19494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169545</xdr:rowOff>
    </xdr:from>
    <xdr:to>
      <xdr:col>107</xdr:col>
      <xdr:colOff>50800</xdr:colOff>
      <xdr:row>84</xdr:row>
      <xdr:rowOff>169545</xdr:rowOff>
    </xdr:to>
    <xdr:cxnSp macro="">
      <xdr:nvCxnSpPr>
        <xdr:cNvPr id="723" name="直線コネクタ 722">
          <a:extLst>
            <a:ext uri="{FF2B5EF4-FFF2-40B4-BE49-F238E27FC236}">
              <a16:creationId xmlns:a16="http://schemas.microsoft.com/office/drawing/2014/main" id="{547511A0-DF45-4AEE-82AC-3909CCCF9C8B}"/>
            </a:ext>
          </a:extLst>
        </xdr:cNvPr>
        <xdr:cNvCxnSpPr/>
      </xdr:nvCxnSpPr>
      <xdr:spPr>
        <a:xfrm>
          <a:off x="19545300" y="1457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118745</xdr:rowOff>
    </xdr:from>
    <xdr:to>
      <xdr:col>98</xdr:col>
      <xdr:colOff>38100</xdr:colOff>
      <xdr:row>85</xdr:row>
      <xdr:rowOff>48895</xdr:rowOff>
    </xdr:to>
    <xdr:sp macro="" textlink="">
      <xdr:nvSpPr>
        <xdr:cNvPr id="724" name="楕円 723">
          <a:extLst>
            <a:ext uri="{FF2B5EF4-FFF2-40B4-BE49-F238E27FC236}">
              <a16:creationId xmlns:a16="http://schemas.microsoft.com/office/drawing/2014/main" id="{128DB56A-29E8-4505-BD80-08B6AC593B38}"/>
            </a:ext>
          </a:extLst>
        </xdr:cNvPr>
        <xdr:cNvSpPr/>
      </xdr:nvSpPr>
      <xdr:spPr>
        <a:xfrm>
          <a:off x="18605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169545</xdr:rowOff>
    </xdr:from>
    <xdr:to>
      <xdr:col>102</xdr:col>
      <xdr:colOff>114300</xdr:colOff>
      <xdr:row>84</xdr:row>
      <xdr:rowOff>169545</xdr:rowOff>
    </xdr:to>
    <xdr:cxnSp macro="">
      <xdr:nvCxnSpPr>
        <xdr:cNvPr id="725" name="直線コネクタ 724">
          <a:extLst>
            <a:ext uri="{FF2B5EF4-FFF2-40B4-BE49-F238E27FC236}">
              <a16:creationId xmlns:a16="http://schemas.microsoft.com/office/drawing/2014/main" id="{927E6E87-66A2-4729-98BA-F9F10F5830D4}"/>
            </a:ext>
          </a:extLst>
        </xdr:cNvPr>
        <xdr:cNvCxnSpPr/>
      </xdr:nvCxnSpPr>
      <xdr:spPr>
        <a:xfrm>
          <a:off x="18656300" y="1457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26" name="n_1aveValue【児童館】&#10;一人当たり面積">
          <a:extLst>
            <a:ext uri="{FF2B5EF4-FFF2-40B4-BE49-F238E27FC236}">
              <a16:creationId xmlns:a16="http://schemas.microsoft.com/office/drawing/2014/main" id="{94F09ACB-5050-4787-8C43-7DACD6F54A69}"/>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27" name="n_2aveValue【児童館】&#10;一人当たり面積">
          <a:extLst>
            <a:ext uri="{FF2B5EF4-FFF2-40B4-BE49-F238E27FC236}">
              <a16:creationId xmlns:a16="http://schemas.microsoft.com/office/drawing/2014/main" id="{520B763C-3FC0-47F1-9BAC-49E94EA53B10}"/>
            </a:ext>
          </a:extLst>
        </xdr:cNvPr>
        <xdr:cNvSpPr txBox="1"/>
      </xdr:nvSpPr>
      <xdr:spPr>
        <a:xfrm>
          <a:off x="20199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156863</xdr:rowOff>
    </xdr:from>
    <xdr:ext cx="469744" cy="259045"/>
    <xdr:sp macro="" textlink="">
      <xdr:nvSpPr>
        <xdr:cNvPr id="728" name="n_3aveValue【児童館】&#10;一人当たり面積">
          <a:extLst>
            <a:ext uri="{FF2B5EF4-FFF2-40B4-BE49-F238E27FC236}">
              <a16:creationId xmlns:a16="http://schemas.microsoft.com/office/drawing/2014/main" id="{5157CD4B-5B16-472E-A642-2DBFB1C07C09}"/>
            </a:ext>
          </a:extLst>
        </xdr:cNvPr>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729" name="n_4aveValue【児童館】&#10;一人当たり面積">
          <a:extLst>
            <a:ext uri="{FF2B5EF4-FFF2-40B4-BE49-F238E27FC236}">
              <a16:creationId xmlns:a16="http://schemas.microsoft.com/office/drawing/2014/main" id="{4B9C3ED8-C686-413F-952B-AE86A42663B1}"/>
            </a:ext>
          </a:extLst>
        </xdr:cNvPr>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40022</xdr:rowOff>
    </xdr:from>
    <xdr:ext cx="469744" cy="259045"/>
    <xdr:sp macro="" textlink="">
      <xdr:nvSpPr>
        <xdr:cNvPr id="730" name="n_1mainValue【児童館】&#10;一人当たり面積">
          <a:extLst>
            <a:ext uri="{FF2B5EF4-FFF2-40B4-BE49-F238E27FC236}">
              <a16:creationId xmlns:a16="http://schemas.microsoft.com/office/drawing/2014/main" id="{BD07F276-0E24-45E4-8E02-9FF798C4BB00}"/>
            </a:ext>
          </a:extLst>
        </xdr:cNvPr>
        <xdr:cNvSpPr txBox="1"/>
      </xdr:nvSpPr>
      <xdr:spPr>
        <a:xfrm>
          <a:off x="210757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40022</xdr:rowOff>
    </xdr:from>
    <xdr:ext cx="469744" cy="259045"/>
    <xdr:sp macro="" textlink="">
      <xdr:nvSpPr>
        <xdr:cNvPr id="731" name="n_2mainValue【児童館】&#10;一人当たり面積">
          <a:extLst>
            <a:ext uri="{FF2B5EF4-FFF2-40B4-BE49-F238E27FC236}">
              <a16:creationId xmlns:a16="http://schemas.microsoft.com/office/drawing/2014/main" id="{BA74CBFB-1392-4330-84C6-AE5F5A1CC8DF}"/>
            </a:ext>
          </a:extLst>
        </xdr:cNvPr>
        <xdr:cNvSpPr txBox="1"/>
      </xdr:nvSpPr>
      <xdr:spPr>
        <a:xfrm>
          <a:off x="201994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40022</xdr:rowOff>
    </xdr:from>
    <xdr:ext cx="469744" cy="259045"/>
    <xdr:sp macro="" textlink="">
      <xdr:nvSpPr>
        <xdr:cNvPr id="732" name="n_3mainValue【児童館】&#10;一人当たり面積">
          <a:extLst>
            <a:ext uri="{FF2B5EF4-FFF2-40B4-BE49-F238E27FC236}">
              <a16:creationId xmlns:a16="http://schemas.microsoft.com/office/drawing/2014/main" id="{42FDAF47-9BB2-4D7D-90F7-E78F839B5980}"/>
            </a:ext>
          </a:extLst>
        </xdr:cNvPr>
        <xdr:cNvSpPr txBox="1"/>
      </xdr:nvSpPr>
      <xdr:spPr>
        <a:xfrm>
          <a:off x="193104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40022</xdr:rowOff>
    </xdr:from>
    <xdr:ext cx="469744" cy="259045"/>
    <xdr:sp macro="" textlink="">
      <xdr:nvSpPr>
        <xdr:cNvPr id="733" name="n_4mainValue【児童館】&#10;一人当たり面積">
          <a:extLst>
            <a:ext uri="{FF2B5EF4-FFF2-40B4-BE49-F238E27FC236}">
              <a16:creationId xmlns:a16="http://schemas.microsoft.com/office/drawing/2014/main" id="{70AF4B7D-2E54-4B6C-BDE4-4E4CD6719A94}"/>
            </a:ext>
          </a:extLst>
        </xdr:cNvPr>
        <xdr:cNvSpPr txBox="1"/>
      </xdr:nvSpPr>
      <xdr:spPr>
        <a:xfrm>
          <a:off x="184214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183F2E75-44A5-4F4F-A721-8BA1171528A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308B0B39-AF8F-4410-BC05-C1EB433619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F53BF80D-8CBF-414E-B770-2D07AB01B5B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82CD5437-E3EF-4ED2-B04D-7875BE916BB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42FDCFA4-6340-47FC-86AD-F97216CF9E3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1103D45D-5FF4-48F6-8EEF-958DB14912B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90F1DCEC-8CA8-4AEE-82AB-0E87CF60816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E8329DFD-F083-46BB-9B1D-52BDF93B442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4066D801-3FFC-4E07-A728-CC11D1BC7D1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466AB29-101C-4A75-BE7A-E0ACFE21EA3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656DF890-A497-4BFA-97AD-4F3E343A47B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a:extLst>
            <a:ext uri="{FF2B5EF4-FFF2-40B4-BE49-F238E27FC236}">
              <a16:creationId xmlns:a16="http://schemas.microsoft.com/office/drawing/2014/main" id="{EF077FAF-0D07-4A7C-9596-EE22C0FE14D3}"/>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6" name="テキスト ボックス 745">
          <a:extLst>
            <a:ext uri="{FF2B5EF4-FFF2-40B4-BE49-F238E27FC236}">
              <a16:creationId xmlns:a16="http://schemas.microsoft.com/office/drawing/2014/main" id="{018BAC33-919B-44C1-A9AE-D7843CA4D1F1}"/>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a:extLst>
            <a:ext uri="{FF2B5EF4-FFF2-40B4-BE49-F238E27FC236}">
              <a16:creationId xmlns:a16="http://schemas.microsoft.com/office/drawing/2014/main" id="{098734DC-A4FE-46C7-8C82-FC89583862B4}"/>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a:extLst>
            <a:ext uri="{FF2B5EF4-FFF2-40B4-BE49-F238E27FC236}">
              <a16:creationId xmlns:a16="http://schemas.microsoft.com/office/drawing/2014/main" id="{6DA51354-B0F2-4C70-8090-A289CB370F46}"/>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a:extLst>
            <a:ext uri="{FF2B5EF4-FFF2-40B4-BE49-F238E27FC236}">
              <a16:creationId xmlns:a16="http://schemas.microsoft.com/office/drawing/2014/main" id="{6EC7FB11-C5F9-4C65-830E-EC34CD222AFC}"/>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a:extLst>
            <a:ext uri="{FF2B5EF4-FFF2-40B4-BE49-F238E27FC236}">
              <a16:creationId xmlns:a16="http://schemas.microsoft.com/office/drawing/2014/main" id="{BFC92BC9-4051-44E2-BD3A-45D4F87996E6}"/>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a:extLst>
            <a:ext uri="{FF2B5EF4-FFF2-40B4-BE49-F238E27FC236}">
              <a16:creationId xmlns:a16="http://schemas.microsoft.com/office/drawing/2014/main" id="{CB143993-67D7-46FA-B05A-C2535627B895}"/>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a:extLst>
            <a:ext uri="{FF2B5EF4-FFF2-40B4-BE49-F238E27FC236}">
              <a16:creationId xmlns:a16="http://schemas.microsoft.com/office/drawing/2014/main" id="{53C8DB4D-DF0B-43FC-BCCB-3C199A61502F}"/>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A4E502F7-90F1-45A7-961D-513669F2B7C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4" name="テキスト ボックス 753">
          <a:extLst>
            <a:ext uri="{FF2B5EF4-FFF2-40B4-BE49-F238E27FC236}">
              <a16:creationId xmlns:a16="http://schemas.microsoft.com/office/drawing/2014/main" id="{23868CE3-468B-42A0-B3FA-42B7BE74DDFC}"/>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77BDBE4E-C222-41C5-9282-3E5961DFA6B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6" name="直線コネクタ 755">
          <a:extLst>
            <a:ext uri="{FF2B5EF4-FFF2-40B4-BE49-F238E27FC236}">
              <a16:creationId xmlns:a16="http://schemas.microsoft.com/office/drawing/2014/main" id="{F66E7939-CE80-4994-9A5A-865B33C95A7B}"/>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7" name="【公民館】&#10;有形固定資産減価償却率最小値テキスト">
          <a:extLst>
            <a:ext uri="{FF2B5EF4-FFF2-40B4-BE49-F238E27FC236}">
              <a16:creationId xmlns:a16="http://schemas.microsoft.com/office/drawing/2014/main" id="{BB073903-0181-47F3-912E-E25DE2609EA3}"/>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58" name="直線コネクタ 757">
          <a:extLst>
            <a:ext uri="{FF2B5EF4-FFF2-40B4-BE49-F238E27FC236}">
              <a16:creationId xmlns:a16="http://schemas.microsoft.com/office/drawing/2014/main" id="{F4F4AA62-C5D7-4D3F-B120-A8714AF2144A}"/>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59" name="【公民館】&#10;有形固定資産減価償却率最大値テキスト">
          <a:extLst>
            <a:ext uri="{FF2B5EF4-FFF2-40B4-BE49-F238E27FC236}">
              <a16:creationId xmlns:a16="http://schemas.microsoft.com/office/drawing/2014/main" id="{334DB2C1-FB55-409B-9F39-F4A72512AD71}"/>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0" name="直線コネクタ 759">
          <a:extLst>
            <a:ext uri="{FF2B5EF4-FFF2-40B4-BE49-F238E27FC236}">
              <a16:creationId xmlns:a16="http://schemas.microsoft.com/office/drawing/2014/main" id="{9250CC42-2309-41C2-883A-BA66B0258AAF}"/>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761" name="【公民館】&#10;有形固定資産減価償却率平均値テキスト">
          <a:extLst>
            <a:ext uri="{FF2B5EF4-FFF2-40B4-BE49-F238E27FC236}">
              <a16:creationId xmlns:a16="http://schemas.microsoft.com/office/drawing/2014/main" id="{81DC81AF-1352-425D-9CF2-D4EE412476E9}"/>
            </a:ext>
          </a:extLst>
        </xdr:cNvPr>
        <xdr:cNvSpPr txBox="1"/>
      </xdr:nvSpPr>
      <xdr:spPr>
        <a:xfrm>
          <a:off x="16357600" y="1781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2" name="フローチャート: 判断 761">
          <a:extLst>
            <a:ext uri="{FF2B5EF4-FFF2-40B4-BE49-F238E27FC236}">
              <a16:creationId xmlns:a16="http://schemas.microsoft.com/office/drawing/2014/main" id="{FBC61217-689B-4F6E-8A20-D321DDC1E1FA}"/>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3" name="フローチャート: 判断 762">
          <a:extLst>
            <a:ext uri="{FF2B5EF4-FFF2-40B4-BE49-F238E27FC236}">
              <a16:creationId xmlns:a16="http://schemas.microsoft.com/office/drawing/2014/main" id="{BB28C583-40A4-4C3A-9B59-E27F5471EB25}"/>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4" name="フローチャート: 判断 763">
          <a:extLst>
            <a:ext uri="{FF2B5EF4-FFF2-40B4-BE49-F238E27FC236}">
              <a16:creationId xmlns:a16="http://schemas.microsoft.com/office/drawing/2014/main" id="{9607040A-0320-471A-B6C8-72162526485C}"/>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65" name="フローチャート: 判断 764">
          <a:extLst>
            <a:ext uri="{FF2B5EF4-FFF2-40B4-BE49-F238E27FC236}">
              <a16:creationId xmlns:a16="http://schemas.microsoft.com/office/drawing/2014/main" id="{AB3E9323-F4E1-48D6-B915-3DD219A30FD7}"/>
            </a:ext>
          </a:extLst>
        </xdr:cNvPr>
        <xdr:cNvSpPr/>
      </xdr:nvSpPr>
      <xdr:spPr>
        <a:xfrm>
          <a:off x="1365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66" name="フローチャート: 判断 765">
          <a:extLst>
            <a:ext uri="{FF2B5EF4-FFF2-40B4-BE49-F238E27FC236}">
              <a16:creationId xmlns:a16="http://schemas.microsoft.com/office/drawing/2014/main" id="{F7D3D1A6-0FD7-4AE7-BB52-DCFED85C1B5A}"/>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320FA976-7CB2-4394-866D-B274A8B3D9D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E92B73A2-26EF-4C8A-B4F3-FC81F1A76F5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FD73ED7E-0263-401B-B04B-3504D0A453F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84B0653-D518-4132-8A12-8CB0DC971B3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C902327-20C9-4838-9FEC-C8535965CA2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164846</xdr:rowOff>
    </xdr:from>
    <xdr:to>
      <xdr:col>85</xdr:col>
      <xdr:colOff>177800</xdr:colOff>
      <xdr:row>102</xdr:row>
      <xdr:rowOff>94996</xdr:rowOff>
    </xdr:to>
    <xdr:sp macro="" textlink="">
      <xdr:nvSpPr>
        <xdr:cNvPr id="772" name="楕円 771">
          <a:extLst>
            <a:ext uri="{FF2B5EF4-FFF2-40B4-BE49-F238E27FC236}">
              <a16:creationId xmlns:a16="http://schemas.microsoft.com/office/drawing/2014/main" id="{EF195372-FF61-4B49-9F34-41A8627272CE}"/>
            </a:ext>
          </a:extLst>
        </xdr:cNvPr>
        <xdr:cNvSpPr/>
      </xdr:nvSpPr>
      <xdr:spPr>
        <a:xfrm>
          <a:off x="162687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16273</xdr:rowOff>
    </xdr:from>
    <xdr:ext cx="405111" cy="259045"/>
    <xdr:sp macro="" textlink="">
      <xdr:nvSpPr>
        <xdr:cNvPr id="773" name="【公民館】&#10;有形固定資産減価償却率該当値テキスト">
          <a:extLst>
            <a:ext uri="{FF2B5EF4-FFF2-40B4-BE49-F238E27FC236}">
              <a16:creationId xmlns:a16="http://schemas.microsoft.com/office/drawing/2014/main" id="{A72B0958-2041-495F-9537-6F0E0271CE8A}"/>
            </a:ext>
          </a:extLst>
        </xdr:cNvPr>
        <xdr:cNvSpPr txBox="1"/>
      </xdr:nvSpPr>
      <xdr:spPr>
        <a:xfrm>
          <a:off x="16357600" y="1733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151130</xdr:rowOff>
    </xdr:from>
    <xdr:to>
      <xdr:col>81</xdr:col>
      <xdr:colOff>101600</xdr:colOff>
      <xdr:row>102</xdr:row>
      <xdr:rowOff>81280</xdr:rowOff>
    </xdr:to>
    <xdr:sp macro="" textlink="">
      <xdr:nvSpPr>
        <xdr:cNvPr id="774" name="楕円 773">
          <a:extLst>
            <a:ext uri="{FF2B5EF4-FFF2-40B4-BE49-F238E27FC236}">
              <a16:creationId xmlns:a16="http://schemas.microsoft.com/office/drawing/2014/main" id="{D39411B2-0D94-4F86-A0DE-2385931B4CE7}"/>
            </a:ext>
          </a:extLst>
        </xdr:cNvPr>
        <xdr:cNvSpPr/>
      </xdr:nvSpPr>
      <xdr:spPr>
        <a:xfrm>
          <a:off x="15430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30480</xdr:rowOff>
    </xdr:from>
    <xdr:to>
      <xdr:col>85</xdr:col>
      <xdr:colOff>127000</xdr:colOff>
      <xdr:row>102</xdr:row>
      <xdr:rowOff>44196</xdr:rowOff>
    </xdr:to>
    <xdr:cxnSp macro="">
      <xdr:nvCxnSpPr>
        <xdr:cNvPr id="775" name="直線コネクタ 774">
          <a:extLst>
            <a:ext uri="{FF2B5EF4-FFF2-40B4-BE49-F238E27FC236}">
              <a16:creationId xmlns:a16="http://schemas.microsoft.com/office/drawing/2014/main" id="{7570571E-6BCD-470E-A7F7-7BCC5C690C40}"/>
            </a:ext>
          </a:extLst>
        </xdr:cNvPr>
        <xdr:cNvCxnSpPr/>
      </xdr:nvCxnSpPr>
      <xdr:spPr>
        <a:xfrm>
          <a:off x="15481300" y="175183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20828</xdr:rowOff>
    </xdr:from>
    <xdr:to>
      <xdr:col>76</xdr:col>
      <xdr:colOff>165100</xdr:colOff>
      <xdr:row>102</xdr:row>
      <xdr:rowOff>122428</xdr:rowOff>
    </xdr:to>
    <xdr:sp macro="" textlink="">
      <xdr:nvSpPr>
        <xdr:cNvPr id="776" name="楕円 775">
          <a:extLst>
            <a:ext uri="{FF2B5EF4-FFF2-40B4-BE49-F238E27FC236}">
              <a16:creationId xmlns:a16="http://schemas.microsoft.com/office/drawing/2014/main" id="{A6C721B8-A79B-4A10-9D03-05A237A0B3E4}"/>
            </a:ext>
          </a:extLst>
        </xdr:cNvPr>
        <xdr:cNvSpPr/>
      </xdr:nvSpPr>
      <xdr:spPr>
        <a:xfrm>
          <a:off x="14541500" y="175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30480</xdr:rowOff>
    </xdr:from>
    <xdr:to>
      <xdr:col>81</xdr:col>
      <xdr:colOff>50800</xdr:colOff>
      <xdr:row>102</xdr:row>
      <xdr:rowOff>71628</xdr:rowOff>
    </xdr:to>
    <xdr:cxnSp macro="">
      <xdr:nvCxnSpPr>
        <xdr:cNvPr id="777" name="直線コネクタ 776">
          <a:extLst>
            <a:ext uri="{FF2B5EF4-FFF2-40B4-BE49-F238E27FC236}">
              <a16:creationId xmlns:a16="http://schemas.microsoft.com/office/drawing/2014/main" id="{ED192860-5535-4CD3-874B-1720DCE21134}"/>
            </a:ext>
          </a:extLst>
        </xdr:cNvPr>
        <xdr:cNvCxnSpPr/>
      </xdr:nvCxnSpPr>
      <xdr:spPr>
        <a:xfrm flipV="1">
          <a:off x="14592300" y="175183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11685</xdr:rowOff>
    </xdr:from>
    <xdr:to>
      <xdr:col>72</xdr:col>
      <xdr:colOff>38100</xdr:colOff>
      <xdr:row>102</xdr:row>
      <xdr:rowOff>113285</xdr:rowOff>
    </xdr:to>
    <xdr:sp macro="" textlink="">
      <xdr:nvSpPr>
        <xdr:cNvPr id="778" name="楕円 777">
          <a:extLst>
            <a:ext uri="{FF2B5EF4-FFF2-40B4-BE49-F238E27FC236}">
              <a16:creationId xmlns:a16="http://schemas.microsoft.com/office/drawing/2014/main" id="{5C9174B9-A537-401A-95A9-E446BCC1BE91}"/>
            </a:ext>
          </a:extLst>
        </xdr:cNvPr>
        <xdr:cNvSpPr/>
      </xdr:nvSpPr>
      <xdr:spPr>
        <a:xfrm>
          <a:off x="136525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62485</xdr:rowOff>
    </xdr:from>
    <xdr:to>
      <xdr:col>76</xdr:col>
      <xdr:colOff>114300</xdr:colOff>
      <xdr:row>102</xdr:row>
      <xdr:rowOff>71628</xdr:rowOff>
    </xdr:to>
    <xdr:cxnSp macro="">
      <xdr:nvCxnSpPr>
        <xdr:cNvPr id="779" name="直線コネクタ 778">
          <a:extLst>
            <a:ext uri="{FF2B5EF4-FFF2-40B4-BE49-F238E27FC236}">
              <a16:creationId xmlns:a16="http://schemas.microsoft.com/office/drawing/2014/main" id="{ED86E45C-6959-427C-B415-76D25C841336}"/>
            </a:ext>
          </a:extLst>
        </xdr:cNvPr>
        <xdr:cNvCxnSpPr/>
      </xdr:nvCxnSpPr>
      <xdr:spPr>
        <a:xfrm>
          <a:off x="13703300" y="175503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141987</xdr:rowOff>
    </xdr:from>
    <xdr:to>
      <xdr:col>67</xdr:col>
      <xdr:colOff>101600</xdr:colOff>
      <xdr:row>102</xdr:row>
      <xdr:rowOff>72137</xdr:rowOff>
    </xdr:to>
    <xdr:sp macro="" textlink="">
      <xdr:nvSpPr>
        <xdr:cNvPr id="780" name="楕円 779">
          <a:extLst>
            <a:ext uri="{FF2B5EF4-FFF2-40B4-BE49-F238E27FC236}">
              <a16:creationId xmlns:a16="http://schemas.microsoft.com/office/drawing/2014/main" id="{A76B09D2-DF85-4AA9-8E90-BCE9F3929299}"/>
            </a:ext>
          </a:extLst>
        </xdr:cNvPr>
        <xdr:cNvSpPr/>
      </xdr:nvSpPr>
      <xdr:spPr>
        <a:xfrm>
          <a:off x="127635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21337</xdr:rowOff>
    </xdr:from>
    <xdr:to>
      <xdr:col>71</xdr:col>
      <xdr:colOff>177800</xdr:colOff>
      <xdr:row>102</xdr:row>
      <xdr:rowOff>62485</xdr:rowOff>
    </xdr:to>
    <xdr:cxnSp macro="">
      <xdr:nvCxnSpPr>
        <xdr:cNvPr id="781" name="直線コネクタ 780">
          <a:extLst>
            <a:ext uri="{FF2B5EF4-FFF2-40B4-BE49-F238E27FC236}">
              <a16:creationId xmlns:a16="http://schemas.microsoft.com/office/drawing/2014/main" id="{7CEDDE63-3146-46CD-9CC6-8DA80BC9165A}"/>
            </a:ext>
          </a:extLst>
        </xdr:cNvPr>
        <xdr:cNvCxnSpPr/>
      </xdr:nvCxnSpPr>
      <xdr:spPr>
        <a:xfrm>
          <a:off x="12814300" y="175092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782" name="n_1aveValue【公民館】&#10;有形固定資産減価償却率">
          <a:extLst>
            <a:ext uri="{FF2B5EF4-FFF2-40B4-BE49-F238E27FC236}">
              <a16:creationId xmlns:a16="http://schemas.microsoft.com/office/drawing/2014/main" id="{C097C00A-D75A-46A0-97EB-557B25A7E743}"/>
            </a:ext>
          </a:extLst>
        </xdr:cNvPr>
        <xdr:cNvSpPr txBox="1"/>
      </xdr:nvSpPr>
      <xdr:spPr>
        <a:xfrm>
          <a:off x="152660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783" name="n_2aveValue【公民館】&#10;有形固定資産減価償却率">
          <a:extLst>
            <a:ext uri="{FF2B5EF4-FFF2-40B4-BE49-F238E27FC236}">
              <a16:creationId xmlns:a16="http://schemas.microsoft.com/office/drawing/2014/main" id="{3F979293-0E66-4DE1-8BC0-11052A6460B5}"/>
            </a:ext>
          </a:extLst>
        </xdr:cNvPr>
        <xdr:cNvSpPr txBox="1"/>
      </xdr:nvSpPr>
      <xdr:spPr>
        <a:xfrm>
          <a:off x="14389744" y="179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3827</xdr:rowOff>
    </xdr:from>
    <xdr:ext cx="405111" cy="259045"/>
    <xdr:sp macro="" textlink="">
      <xdr:nvSpPr>
        <xdr:cNvPr id="784" name="n_3aveValue【公民館】&#10;有形固定資産減価償却率">
          <a:extLst>
            <a:ext uri="{FF2B5EF4-FFF2-40B4-BE49-F238E27FC236}">
              <a16:creationId xmlns:a16="http://schemas.microsoft.com/office/drawing/2014/main" id="{DAF5A4EB-F5BB-43D9-9F88-C344D81FF845}"/>
            </a:ext>
          </a:extLst>
        </xdr:cNvPr>
        <xdr:cNvSpPr txBox="1"/>
      </xdr:nvSpPr>
      <xdr:spPr>
        <a:xfrm>
          <a:off x="13500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785" name="n_4aveValue【公民館】&#10;有形固定資産減価償却率">
          <a:extLst>
            <a:ext uri="{FF2B5EF4-FFF2-40B4-BE49-F238E27FC236}">
              <a16:creationId xmlns:a16="http://schemas.microsoft.com/office/drawing/2014/main" id="{482A7696-E2EE-40A9-B3D0-29E0906DEFC0}"/>
            </a:ext>
          </a:extLst>
        </xdr:cNvPr>
        <xdr:cNvSpPr txBox="1"/>
      </xdr:nvSpPr>
      <xdr:spPr>
        <a:xfrm>
          <a:off x="12611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97807</xdr:rowOff>
    </xdr:from>
    <xdr:ext cx="405111" cy="259045"/>
    <xdr:sp macro="" textlink="">
      <xdr:nvSpPr>
        <xdr:cNvPr id="786" name="n_1mainValue【公民館】&#10;有形固定資産減価償却率">
          <a:extLst>
            <a:ext uri="{FF2B5EF4-FFF2-40B4-BE49-F238E27FC236}">
              <a16:creationId xmlns:a16="http://schemas.microsoft.com/office/drawing/2014/main" id="{0F5C274B-EACB-4CF1-9AC8-8A349E774339}"/>
            </a:ext>
          </a:extLst>
        </xdr:cNvPr>
        <xdr:cNvSpPr txBox="1"/>
      </xdr:nvSpPr>
      <xdr:spPr>
        <a:xfrm>
          <a:off x="152660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138955</xdr:rowOff>
    </xdr:from>
    <xdr:ext cx="405111" cy="259045"/>
    <xdr:sp macro="" textlink="">
      <xdr:nvSpPr>
        <xdr:cNvPr id="787" name="n_2mainValue【公民館】&#10;有形固定資産減価償却率">
          <a:extLst>
            <a:ext uri="{FF2B5EF4-FFF2-40B4-BE49-F238E27FC236}">
              <a16:creationId xmlns:a16="http://schemas.microsoft.com/office/drawing/2014/main" id="{D8B80B81-AE07-4CB7-BEDA-33CCD3D31391}"/>
            </a:ext>
          </a:extLst>
        </xdr:cNvPr>
        <xdr:cNvSpPr txBox="1"/>
      </xdr:nvSpPr>
      <xdr:spPr>
        <a:xfrm>
          <a:off x="14389744" y="1728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129812</xdr:rowOff>
    </xdr:from>
    <xdr:ext cx="405111" cy="259045"/>
    <xdr:sp macro="" textlink="">
      <xdr:nvSpPr>
        <xdr:cNvPr id="788" name="n_3mainValue【公民館】&#10;有形固定資産減価償却率">
          <a:extLst>
            <a:ext uri="{FF2B5EF4-FFF2-40B4-BE49-F238E27FC236}">
              <a16:creationId xmlns:a16="http://schemas.microsoft.com/office/drawing/2014/main" id="{3B29497A-A46A-458B-AC52-C337A7E2BDD2}"/>
            </a:ext>
          </a:extLst>
        </xdr:cNvPr>
        <xdr:cNvSpPr txBox="1"/>
      </xdr:nvSpPr>
      <xdr:spPr>
        <a:xfrm>
          <a:off x="13500744" y="1727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88664</xdr:rowOff>
    </xdr:from>
    <xdr:ext cx="405111" cy="259045"/>
    <xdr:sp macro="" textlink="">
      <xdr:nvSpPr>
        <xdr:cNvPr id="789" name="n_4mainValue【公民館】&#10;有形固定資産減価償却率">
          <a:extLst>
            <a:ext uri="{FF2B5EF4-FFF2-40B4-BE49-F238E27FC236}">
              <a16:creationId xmlns:a16="http://schemas.microsoft.com/office/drawing/2014/main" id="{8F02942D-81D8-472A-9748-5BD67795AB77}"/>
            </a:ext>
          </a:extLst>
        </xdr:cNvPr>
        <xdr:cNvSpPr txBox="1"/>
      </xdr:nvSpPr>
      <xdr:spPr>
        <a:xfrm>
          <a:off x="12611744" y="1723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93C5314F-EF70-4FC0-BFA5-EDBCFD5681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378DDE3D-6B48-4953-B784-78B3D572A66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E6E2AEEF-7A21-4FDC-8671-A87E78C380F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B64CE404-12BE-4590-8FE3-26372AE6E41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FE6C7C2D-FC13-4C69-9B72-3B1F0F3C8B4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E752D997-0914-484B-A7D5-0221C17EF68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55F4D572-8533-4D21-ACEB-255637E1EDB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732B769E-568E-426F-87CA-05E4CCDB73D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A52BF38D-97A9-4C6E-B01D-4DF44354542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F14D0B84-CB5C-48F8-AC8E-415C6687B2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55F3BD3B-1D06-4AD6-85F9-DC370664613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54343C48-62E6-4295-A51B-FF3AC85CCD6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923787D8-BF3E-44E9-8554-0A2766BE266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4C908102-E0B0-49EA-8980-F4FC187BCF9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20788762-018F-4F24-9161-F041F6603CC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4DE6C785-B37F-4CA4-8242-000DA2837F6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85D8DEB3-339D-44CE-AFE3-445A39EFA06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9E40E70D-22DB-4BB3-A783-6357F9EE6D2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72C408CD-311E-4586-89AF-6056292E9AB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BA9F4F3F-83BA-475E-AA88-018D48AAB46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8217232E-9820-4B11-AC18-7CE814CC6D7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1" name="直線コネクタ 810">
          <a:extLst>
            <a:ext uri="{FF2B5EF4-FFF2-40B4-BE49-F238E27FC236}">
              <a16:creationId xmlns:a16="http://schemas.microsoft.com/office/drawing/2014/main" id="{ECBAACC4-119F-4FF6-9800-D5570457A536}"/>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2" name="【公民館】&#10;一人当たり面積最小値テキスト">
          <a:extLst>
            <a:ext uri="{FF2B5EF4-FFF2-40B4-BE49-F238E27FC236}">
              <a16:creationId xmlns:a16="http://schemas.microsoft.com/office/drawing/2014/main" id="{3887D505-746A-44C1-8B8D-D6F8941A6105}"/>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3" name="直線コネクタ 812">
          <a:extLst>
            <a:ext uri="{FF2B5EF4-FFF2-40B4-BE49-F238E27FC236}">
              <a16:creationId xmlns:a16="http://schemas.microsoft.com/office/drawing/2014/main" id="{07B5378E-5941-457E-9F49-6AD993522348}"/>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4" name="【公民館】&#10;一人当たり面積最大値テキスト">
          <a:extLst>
            <a:ext uri="{FF2B5EF4-FFF2-40B4-BE49-F238E27FC236}">
              <a16:creationId xmlns:a16="http://schemas.microsoft.com/office/drawing/2014/main" id="{A340FE53-FF5F-4F71-A025-EFAEE5D9E3ED}"/>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5" name="直線コネクタ 814">
          <a:extLst>
            <a:ext uri="{FF2B5EF4-FFF2-40B4-BE49-F238E27FC236}">
              <a16:creationId xmlns:a16="http://schemas.microsoft.com/office/drawing/2014/main" id="{FEE04D81-E959-4FC9-89FD-118B8DC97F7F}"/>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816" name="【公民館】&#10;一人当たり面積平均値テキスト">
          <a:extLst>
            <a:ext uri="{FF2B5EF4-FFF2-40B4-BE49-F238E27FC236}">
              <a16:creationId xmlns:a16="http://schemas.microsoft.com/office/drawing/2014/main" id="{1C985427-011E-42F6-8302-EC0C9369F437}"/>
            </a:ext>
          </a:extLst>
        </xdr:cNvPr>
        <xdr:cNvSpPr txBox="1"/>
      </xdr:nvSpPr>
      <xdr:spPr>
        <a:xfrm>
          <a:off x="221996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7" name="フローチャート: 判断 816">
          <a:extLst>
            <a:ext uri="{FF2B5EF4-FFF2-40B4-BE49-F238E27FC236}">
              <a16:creationId xmlns:a16="http://schemas.microsoft.com/office/drawing/2014/main" id="{A1E09E19-BAB6-4420-97BB-46EA07DCB034}"/>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18" name="フローチャート: 判断 817">
          <a:extLst>
            <a:ext uri="{FF2B5EF4-FFF2-40B4-BE49-F238E27FC236}">
              <a16:creationId xmlns:a16="http://schemas.microsoft.com/office/drawing/2014/main" id="{E22075E5-7C03-4BB5-8E3F-7EE446E329D4}"/>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19" name="フローチャート: 判断 818">
          <a:extLst>
            <a:ext uri="{FF2B5EF4-FFF2-40B4-BE49-F238E27FC236}">
              <a16:creationId xmlns:a16="http://schemas.microsoft.com/office/drawing/2014/main" id="{F3DEFA07-FCC9-452D-9BAE-09C02E5136A6}"/>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20" name="フローチャート: 判断 819">
          <a:extLst>
            <a:ext uri="{FF2B5EF4-FFF2-40B4-BE49-F238E27FC236}">
              <a16:creationId xmlns:a16="http://schemas.microsoft.com/office/drawing/2014/main" id="{2775DBB5-DC21-424C-9D5C-7FB3CEE33FE7}"/>
            </a:ext>
          </a:extLst>
        </xdr:cNvPr>
        <xdr:cNvSpPr/>
      </xdr:nvSpPr>
      <xdr:spPr>
        <a:xfrm>
          <a:off x="19494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821" name="フローチャート: 判断 820">
          <a:extLst>
            <a:ext uri="{FF2B5EF4-FFF2-40B4-BE49-F238E27FC236}">
              <a16:creationId xmlns:a16="http://schemas.microsoft.com/office/drawing/2014/main" id="{2B86A29F-B5EE-4822-B95F-E99BA6774B64}"/>
            </a:ext>
          </a:extLst>
        </xdr:cNvPr>
        <xdr:cNvSpPr/>
      </xdr:nvSpPr>
      <xdr:spPr>
        <a:xfrm>
          <a:off x="18605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6F5E31CE-A1D2-409A-BBAA-490FBE22AC5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35095D8D-1F02-4F12-828E-C65067A98BE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724A6B31-5575-4298-9068-48096595ECC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62A1E3DB-64E5-4A14-B916-BD9FD900BD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10D9170A-AE45-4A41-9E51-D75420EE930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123698</xdr:rowOff>
    </xdr:from>
    <xdr:to>
      <xdr:col>116</xdr:col>
      <xdr:colOff>114300</xdr:colOff>
      <xdr:row>101</xdr:row>
      <xdr:rowOff>53848</xdr:rowOff>
    </xdr:to>
    <xdr:sp macro="" textlink="">
      <xdr:nvSpPr>
        <xdr:cNvPr id="827" name="楕円 826">
          <a:extLst>
            <a:ext uri="{FF2B5EF4-FFF2-40B4-BE49-F238E27FC236}">
              <a16:creationId xmlns:a16="http://schemas.microsoft.com/office/drawing/2014/main" id="{1C23AA65-8FF1-4CF0-9CCC-DEAA7C93C156}"/>
            </a:ext>
          </a:extLst>
        </xdr:cNvPr>
        <xdr:cNvSpPr/>
      </xdr:nvSpPr>
      <xdr:spPr>
        <a:xfrm>
          <a:off x="22110700" y="1726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56151</xdr:rowOff>
    </xdr:from>
    <xdr:ext cx="469744" cy="259045"/>
    <xdr:sp macro="" textlink="">
      <xdr:nvSpPr>
        <xdr:cNvPr id="828" name="【公民館】&#10;一人当たり面積該当値テキスト">
          <a:extLst>
            <a:ext uri="{FF2B5EF4-FFF2-40B4-BE49-F238E27FC236}">
              <a16:creationId xmlns:a16="http://schemas.microsoft.com/office/drawing/2014/main" id="{8E15BDF5-1D9E-42CA-8F83-402F4AAF8019}"/>
            </a:ext>
          </a:extLst>
        </xdr:cNvPr>
        <xdr:cNvSpPr txBox="1"/>
      </xdr:nvSpPr>
      <xdr:spPr>
        <a:xfrm>
          <a:off x="22199600" y="1720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64263</xdr:rowOff>
    </xdr:from>
    <xdr:to>
      <xdr:col>112</xdr:col>
      <xdr:colOff>38100</xdr:colOff>
      <xdr:row>100</xdr:row>
      <xdr:rowOff>165863</xdr:rowOff>
    </xdr:to>
    <xdr:sp macro="" textlink="">
      <xdr:nvSpPr>
        <xdr:cNvPr id="829" name="楕円 828">
          <a:extLst>
            <a:ext uri="{FF2B5EF4-FFF2-40B4-BE49-F238E27FC236}">
              <a16:creationId xmlns:a16="http://schemas.microsoft.com/office/drawing/2014/main" id="{5A65DA20-5294-47CE-AE18-07B53979F531}"/>
            </a:ext>
          </a:extLst>
        </xdr:cNvPr>
        <xdr:cNvSpPr/>
      </xdr:nvSpPr>
      <xdr:spPr>
        <a:xfrm>
          <a:off x="21272500" y="172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115063</xdr:rowOff>
    </xdr:from>
    <xdr:to>
      <xdr:col>116</xdr:col>
      <xdr:colOff>63500</xdr:colOff>
      <xdr:row>101</xdr:row>
      <xdr:rowOff>3048</xdr:rowOff>
    </xdr:to>
    <xdr:cxnSp macro="">
      <xdr:nvCxnSpPr>
        <xdr:cNvPr id="830" name="直線コネクタ 829">
          <a:extLst>
            <a:ext uri="{FF2B5EF4-FFF2-40B4-BE49-F238E27FC236}">
              <a16:creationId xmlns:a16="http://schemas.microsoft.com/office/drawing/2014/main" id="{5ECCD9E8-D584-455F-80E1-AAB52BC3011D}"/>
            </a:ext>
          </a:extLst>
        </xdr:cNvPr>
        <xdr:cNvCxnSpPr/>
      </xdr:nvCxnSpPr>
      <xdr:spPr>
        <a:xfrm>
          <a:off x="21323300" y="17260063"/>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91694</xdr:rowOff>
    </xdr:from>
    <xdr:to>
      <xdr:col>107</xdr:col>
      <xdr:colOff>101600</xdr:colOff>
      <xdr:row>100</xdr:row>
      <xdr:rowOff>21844</xdr:rowOff>
    </xdr:to>
    <xdr:sp macro="" textlink="">
      <xdr:nvSpPr>
        <xdr:cNvPr id="831" name="楕円 830">
          <a:extLst>
            <a:ext uri="{FF2B5EF4-FFF2-40B4-BE49-F238E27FC236}">
              <a16:creationId xmlns:a16="http://schemas.microsoft.com/office/drawing/2014/main" id="{F7399E78-7419-4FAB-BCEF-8950003A8977}"/>
            </a:ext>
          </a:extLst>
        </xdr:cNvPr>
        <xdr:cNvSpPr/>
      </xdr:nvSpPr>
      <xdr:spPr>
        <a:xfrm>
          <a:off x="20383500" y="170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142494</xdr:rowOff>
    </xdr:from>
    <xdr:to>
      <xdr:col>111</xdr:col>
      <xdr:colOff>177800</xdr:colOff>
      <xdr:row>100</xdr:row>
      <xdr:rowOff>115063</xdr:rowOff>
    </xdr:to>
    <xdr:cxnSp macro="">
      <xdr:nvCxnSpPr>
        <xdr:cNvPr id="832" name="直線コネクタ 831">
          <a:extLst>
            <a:ext uri="{FF2B5EF4-FFF2-40B4-BE49-F238E27FC236}">
              <a16:creationId xmlns:a16="http://schemas.microsoft.com/office/drawing/2014/main" id="{1B24B4B1-1D17-44F0-A775-4567CB312FF1}"/>
            </a:ext>
          </a:extLst>
        </xdr:cNvPr>
        <xdr:cNvCxnSpPr/>
      </xdr:nvCxnSpPr>
      <xdr:spPr>
        <a:xfrm>
          <a:off x="20434300" y="17116044"/>
          <a:ext cx="889000" cy="1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98552</xdr:rowOff>
    </xdr:from>
    <xdr:to>
      <xdr:col>102</xdr:col>
      <xdr:colOff>165100</xdr:colOff>
      <xdr:row>100</xdr:row>
      <xdr:rowOff>28702</xdr:rowOff>
    </xdr:to>
    <xdr:sp macro="" textlink="">
      <xdr:nvSpPr>
        <xdr:cNvPr id="833" name="楕円 832">
          <a:extLst>
            <a:ext uri="{FF2B5EF4-FFF2-40B4-BE49-F238E27FC236}">
              <a16:creationId xmlns:a16="http://schemas.microsoft.com/office/drawing/2014/main" id="{4D236946-8085-4C9E-B240-A7505FF1B7DE}"/>
            </a:ext>
          </a:extLst>
        </xdr:cNvPr>
        <xdr:cNvSpPr/>
      </xdr:nvSpPr>
      <xdr:spPr>
        <a:xfrm>
          <a:off x="19494500" y="1707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142494</xdr:rowOff>
    </xdr:from>
    <xdr:to>
      <xdr:col>107</xdr:col>
      <xdr:colOff>50800</xdr:colOff>
      <xdr:row>99</xdr:row>
      <xdr:rowOff>149352</xdr:rowOff>
    </xdr:to>
    <xdr:cxnSp macro="">
      <xdr:nvCxnSpPr>
        <xdr:cNvPr id="834" name="直線コネクタ 833">
          <a:extLst>
            <a:ext uri="{FF2B5EF4-FFF2-40B4-BE49-F238E27FC236}">
              <a16:creationId xmlns:a16="http://schemas.microsoft.com/office/drawing/2014/main" id="{21AA79B6-8FA4-4CFF-9708-2B9441896313}"/>
            </a:ext>
          </a:extLst>
        </xdr:cNvPr>
        <xdr:cNvCxnSpPr/>
      </xdr:nvCxnSpPr>
      <xdr:spPr>
        <a:xfrm flipV="1">
          <a:off x="19545300" y="171160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114554</xdr:rowOff>
    </xdr:from>
    <xdr:to>
      <xdr:col>98</xdr:col>
      <xdr:colOff>38100</xdr:colOff>
      <xdr:row>100</xdr:row>
      <xdr:rowOff>44704</xdr:rowOff>
    </xdr:to>
    <xdr:sp macro="" textlink="">
      <xdr:nvSpPr>
        <xdr:cNvPr id="835" name="楕円 834">
          <a:extLst>
            <a:ext uri="{FF2B5EF4-FFF2-40B4-BE49-F238E27FC236}">
              <a16:creationId xmlns:a16="http://schemas.microsoft.com/office/drawing/2014/main" id="{44E3C873-19DD-4A68-8037-0FAB251D5B1D}"/>
            </a:ext>
          </a:extLst>
        </xdr:cNvPr>
        <xdr:cNvSpPr/>
      </xdr:nvSpPr>
      <xdr:spPr>
        <a:xfrm>
          <a:off x="18605500" y="1708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99</xdr:row>
      <xdr:rowOff>149352</xdr:rowOff>
    </xdr:from>
    <xdr:to>
      <xdr:col>102</xdr:col>
      <xdr:colOff>114300</xdr:colOff>
      <xdr:row>99</xdr:row>
      <xdr:rowOff>165354</xdr:rowOff>
    </xdr:to>
    <xdr:cxnSp macro="">
      <xdr:nvCxnSpPr>
        <xdr:cNvPr id="836" name="直線コネクタ 835">
          <a:extLst>
            <a:ext uri="{FF2B5EF4-FFF2-40B4-BE49-F238E27FC236}">
              <a16:creationId xmlns:a16="http://schemas.microsoft.com/office/drawing/2014/main" id="{88B4FF3E-B0C8-4B30-B82E-21510D19E93C}"/>
            </a:ext>
          </a:extLst>
        </xdr:cNvPr>
        <xdr:cNvCxnSpPr/>
      </xdr:nvCxnSpPr>
      <xdr:spPr>
        <a:xfrm flipV="1">
          <a:off x="18656300" y="1712290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37" name="n_1aveValue【公民館】&#10;一人当たり面積">
          <a:extLst>
            <a:ext uri="{FF2B5EF4-FFF2-40B4-BE49-F238E27FC236}">
              <a16:creationId xmlns:a16="http://schemas.microsoft.com/office/drawing/2014/main" id="{3B4E3F3E-20B4-425F-B350-469A247B8B01}"/>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838" name="n_2aveValue【公民館】&#10;一人当たり面積">
          <a:extLst>
            <a:ext uri="{FF2B5EF4-FFF2-40B4-BE49-F238E27FC236}">
              <a16:creationId xmlns:a16="http://schemas.microsoft.com/office/drawing/2014/main" id="{E5EB2C4A-634D-487B-9B59-7B450681A10B}"/>
            </a:ext>
          </a:extLst>
        </xdr:cNvPr>
        <xdr:cNvSpPr txBox="1"/>
      </xdr:nvSpPr>
      <xdr:spPr>
        <a:xfrm>
          <a:off x="20199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143273</xdr:rowOff>
    </xdr:from>
    <xdr:ext cx="469744" cy="259045"/>
    <xdr:sp macro="" textlink="">
      <xdr:nvSpPr>
        <xdr:cNvPr id="839" name="n_3aveValue【公民館】&#10;一人当たり面積">
          <a:extLst>
            <a:ext uri="{FF2B5EF4-FFF2-40B4-BE49-F238E27FC236}">
              <a16:creationId xmlns:a16="http://schemas.microsoft.com/office/drawing/2014/main" id="{55473443-FEEF-449F-9D6E-4A03F2D6B7B9}"/>
            </a:ext>
          </a:extLst>
        </xdr:cNvPr>
        <xdr:cNvSpPr txBox="1"/>
      </xdr:nvSpPr>
      <xdr:spPr>
        <a:xfrm>
          <a:off x="19310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131842</xdr:rowOff>
    </xdr:from>
    <xdr:ext cx="469744" cy="259045"/>
    <xdr:sp macro="" textlink="">
      <xdr:nvSpPr>
        <xdr:cNvPr id="840" name="n_4aveValue【公民館】&#10;一人当たり面積">
          <a:extLst>
            <a:ext uri="{FF2B5EF4-FFF2-40B4-BE49-F238E27FC236}">
              <a16:creationId xmlns:a16="http://schemas.microsoft.com/office/drawing/2014/main" id="{E2968285-AA21-40D1-A527-9C51C95C1725}"/>
            </a:ext>
          </a:extLst>
        </xdr:cNvPr>
        <xdr:cNvSpPr txBox="1"/>
      </xdr:nvSpPr>
      <xdr:spPr>
        <a:xfrm>
          <a:off x="18421427"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10940</xdr:rowOff>
    </xdr:from>
    <xdr:ext cx="469744" cy="259045"/>
    <xdr:sp macro="" textlink="">
      <xdr:nvSpPr>
        <xdr:cNvPr id="841" name="n_1mainValue【公民館】&#10;一人当たり面積">
          <a:extLst>
            <a:ext uri="{FF2B5EF4-FFF2-40B4-BE49-F238E27FC236}">
              <a16:creationId xmlns:a16="http://schemas.microsoft.com/office/drawing/2014/main" id="{69EC958D-EFB4-42CC-922E-8FDCEB285747}"/>
            </a:ext>
          </a:extLst>
        </xdr:cNvPr>
        <xdr:cNvSpPr txBox="1"/>
      </xdr:nvSpPr>
      <xdr:spPr>
        <a:xfrm>
          <a:off x="21075727" y="1698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38371</xdr:rowOff>
    </xdr:from>
    <xdr:ext cx="469744" cy="259045"/>
    <xdr:sp macro="" textlink="">
      <xdr:nvSpPr>
        <xdr:cNvPr id="842" name="n_2mainValue【公民館】&#10;一人当たり面積">
          <a:extLst>
            <a:ext uri="{FF2B5EF4-FFF2-40B4-BE49-F238E27FC236}">
              <a16:creationId xmlns:a16="http://schemas.microsoft.com/office/drawing/2014/main" id="{6EBDF75C-5DBE-48C9-BF99-E6AB6272DCAC}"/>
            </a:ext>
          </a:extLst>
        </xdr:cNvPr>
        <xdr:cNvSpPr txBox="1"/>
      </xdr:nvSpPr>
      <xdr:spPr>
        <a:xfrm>
          <a:off x="20199427" y="1684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45229</xdr:rowOff>
    </xdr:from>
    <xdr:ext cx="469744" cy="259045"/>
    <xdr:sp macro="" textlink="">
      <xdr:nvSpPr>
        <xdr:cNvPr id="843" name="n_3mainValue【公民館】&#10;一人当たり面積">
          <a:extLst>
            <a:ext uri="{FF2B5EF4-FFF2-40B4-BE49-F238E27FC236}">
              <a16:creationId xmlns:a16="http://schemas.microsoft.com/office/drawing/2014/main" id="{49D41D2B-F1A0-41BC-B357-C794C728A738}"/>
            </a:ext>
          </a:extLst>
        </xdr:cNvPr>
        <xdr:cNvSpPr txBox="1"/>
      </xdr:nvSpPr>
      <xdr:spPr>
        <a:xfrm>
          <a:off x="19310427" y="1684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61231</xdr:rowOff>
    </xdr:from>
    <xdr:ext cx="469744" cy="259045"/>
    <xdr:sp macro="" textlink="">
      <xdr:nvSpPr>
        <xdr:cNvPr id="844" name="n_4mainValue【公民館】&#10;一人当たり面積">
          <a:extLst>
            <a:ext uri="{FF2B5EF4-FFF2-40B4-BE49-F238E27FC236}">
              <a16:creationId xmlns:a16="http://schemas.microsoft.com/office/drawing/2014/main" id="{BDF582C7-4179-4554-AB29-5E36BF7F4366}"/>
            </a:ext>
          </a:extLst>
        </xdr:cNvPr>
        <xdr:cNvSpPr txBox="1"/>
      </xdr:nvSpPr>
      <xdr:spPr>
        <a:xfrm>
          <a:off x="18421427" y="1686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80A51BD7-0E67-4757-8723-7F90D114948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305E323E-0E20-4189-8D1B-631CA34D8B7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3069D748-DAA2-48B1-AFEF-EDF8D15E5C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道路については、有形固定資産減価償却率・一人当たり延長ともに類似団体平均を上回っているが、道路延長の縮減は困難であるため、優先順位をつけ、計画的に改良・修繕を行っていくこととする。</a:t>
          </a:r>
          <a:endParaRPr lang="ja-JP" altLang="ja-JP" sz="1400">
            <a:effectLst/>
          </a:endParaRPr>
        </a:p>
        <a:p>
          <a:r>
            <a:rPr kumimoji="1" lang="ja-JP" altLang="ja-JP" sz="1100" b="0">
              <a:solidFill>
                <a:schemeClr val="dk1"/>
              </a:solidFill>
              <a:effectLst/>
              <a:latin typeface="+mn-lt"/>
              <a:ea typeface="+mn-ea"/>
              <a:cs typeface="+mn-cs"/>
            </a:rPr>
            <a:t>公営住宅については、類似団体と比較して有形固定資産減価償却率が特に高くなっているが、公共施設個別計画において廃止・解体の方針が確定している施設が多く、老朽化した施設の改修も予定されているため、今後は数値の減少が見込まれる。</a:t>
          </a:r>
          <a:endParaRPr lang="ja-JP" altLang="ja-JP" sz="1400">
            <a:effectLst/>
          </a:endParaRPr>
        </a:p>
        <a:p>
          <a:r>
            <a:rPr kumimoji="1" lang="ja-JP" altLang="ja-JP" sz="1100" b="0">
              <a:solidFill>
                <a:schemeClr val="dk1"/>
              </a:solidFill>
              <a:effectLst/>
              <a:latin typeface="+mn-lt"/>
              <a:ea typeface="+mn-ea"/>
              <a:cs typeface="+mn-cs"/>
            </a:rPr>
            <a:t>児童館については、ゆふいん児童クラブ（平成</a:t>
          </a:r>
          <a:r>
            <a:rPr kumimoji="1" lang="en-US" altLang="ja-JP" sz="1100" b="0">
              <a:solidFill>
                <a:schemeClr val="dk1"/>
              </a:solidFill>
              <a:effectLst/>
              <a:latin typeface="+mn-lt"/>
              <a:ea typeface="+mn-ea"/>
              <a:cs typeface="+mn-cs"/>
            </a:rPr>
            <a:t>23</a:t>
          </a:r>
          <a:r>
            <a:rPr kumimoji="1" lang="ja-JP" altLang="ja-JP" sz="1100" b="0">
              <a:solidFill>
                <a:schemeClr val="dk1"/>
              </a:solidFill>
              <a:effectLst/>
              <a:latin typeface="+mn-lt"/>
              <a:ea typeface="+mn-ea"/>
              <a:cs typeface="+mn-cs"/>
            </a:rPr>
            <a:t>年度）・由布川児童クラブ（平成</a:t>
          </a:r>
          <a:r>
            <a:rPr kumimoji="1" lang="en-US" altLang="ja-JP" sz="1100" b="0">
              <a:solidFill>
                <a:schemeClr val="dk1"/>
              </a:solidFill>
              <a:effectLst/>
              <a:latin typeface="+mn-lt"/>
              <a:ea typeface="+mn-ea"/>
              <a:cs typeface="+mn-cs"/>
            </a:rPr>
            <a:t>28</a:t>
          </a:r>
          <a:r>
            <a:rPr kumimoji="1" lang="ja-JP" altLang="ja-JP" sz="1100" b="0">
              <a:solidFill>
                <a:schemeClr val="dk1"/>
              </a:solidFill>
              <a:effectLst/>
              <a:latin typeface="+mn-lt"/>
              <a:ea typeface="+mn-ea"/>
              <a:cs typeface="+mn-cs"/>
            </a:rPr>
            <a:t>年度）の新設により、類似団体と比較して有形固定資産減価償却率が特に低くなっている。さらに、児童クラブ２か所の新設を予定しているため、有形固定資産減価償却率の減少及び一人当たり面積の増加が見込まれる。</a:t>
          </a:r>
          <a:endParaRPr lang="ja-JP" altLang="ja-JP" sz="1400">
            <a:effectLst/>
          </a:endParaRPr>
        </a:p>
        <a:p>
          <a:r>
            <a:rPr kumimoji="1" lang="ja-JP" altLang="ja-JP" sz="1100" b="0">
              <a:solidFill>
                <a:schemeClr val="dk1"/>
              </a:solidFill>
              <a:effectLst/>
              <a:latin typeface="+mn-lt"/>
              <a:ea typeface="+mn-ea"/>
              <a:cs typeface="+mn-cs"/>
            </a:rPr>
            <a:t>公民館については、類似団体と比較して有形固定資産減価償却率が特に低くなっているが、平成</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年度に庄内公民館を新設したことや有形固定資産額全体の約</a:t>
          </a:r>
          <a:r>
            <a:rPr kumimoji="1" lang="en-US" altLang="ja-JP" sz="1100" b="0">
              <a:solidFill>
                <a:schemeClr val="dk1"/>
              </a:solidFill>
              <a:effectLst/>
              <a:latin typeface="+mn-lt"/>
              <a:ea typeface="+mn-ea"/>
              <a:cs typeface="+mn-cs"/>
            </a:rPr>
            <a:t>50</a:t>
          </a:r>
          <a:r>
            <a:rPr kumimoji="1" lang="ja-JP" altLang="ja-JP" sz="1100" b="0">
              <a:solidFill>
                <a:schemeClr val="dk1"/>
              </a:solidFill>
              <a:effectLst/>
              <a:latin typeface="+mn-lt"/>
              <a:ea typeface="+mn-ea"/>
              <a:cs typeface="+mn-cs"/>
            </a:rPr>
            <a:t>％を占めているはさま未来館の有形固定資産減価償却率が約</a:t>
          </a:r>
          <a:r>
            <a:rPr kumimoji="1" lang="en-US" altLang="ja-JP" sz="1100" b="0">
              <a:solidFill>
                <a:schemeClr val="dk1"/>
              </a:solidFill>
              <a:effectLst/>
              <a:latin typeface="+mn-lt"/>
              <a:ea typeface="+mn-ea"/>
              <a:cs typeface="+mn-cs"/>
            </a:rPr>
            <a:t>50</a:t>
          </a:r>
          <a:r>
            <a:rPr kumimoji="1" lang="ja-JP" altLang="ja-JP" sz="1100" b="0">
              <a:solidFill>
                <a:schemeClr val="dk1"/>
              </a:solidFill>
              <a:effectLst/>
              <a:latin typeface="+mn-lt"/>
              <a:ea typeface="+mn-ea"/>
              <a:cs typeface="+mn-cs"/>
            </a:rPr>
            <a:t>％となっていることによるものである。一人当たり面積については、類似団体と比較して特に大きくなっている。旧庄内公民館の除却を予定しているため、一人当たり面積は減少する見込みであるが、今後も計画等に基づき適正化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B3E497-3D24-4E31-9500-F7209B8B756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5A8DD1-25FF-4DD7-94EF-5B92CB282DB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91BF66-04C4-4F3E-848D-FEA044091F0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B6A0D4-BA83-40AC-9244-33A0DD6ABD6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1AEB51D-852F-4A0E-BA2F-6E91EE7B5EB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818D91-9F84-4B16-8369-53325A02FA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B047A0-123F-416F-9B79-C61B5BB1B5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04449DF-ED77-434C-9B74-DBD6296536C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1D812D4-FEFD-47A1-87C4-E76670E26B5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C033DBA-2CD3-4CA3-B4E3-26590336FF1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33,580
32,936
319.32
23,037,294
22,154,316
620,889
11,259,744
21,091,165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DEB287-1A66-4636-9BDA-1F79146C7A9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6E1AB3-A090-47ED-9769-749ACA785AD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C3690A-E939-4223-9674-402BF7688E5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C23B55-7BD0-4A29-859A-A7D23FDDA05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0E877D7-1A03-420F-96CE-BC9530B7DED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1D9A743-8CE1-4A23-B876-A34BB487EE1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68AEEB8-A17B-4420-868C-49457E38038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4EF5EF-DDE8-4A62-A492-6F118E5208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007D755-37A2-46E8-9BA7-839E7D826DE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72F91A-AFBE-4BBD-BC85-26FF11F600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6499DFC-4D26-48F2-BE98-6DD574D39E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5FCCE41-9BB8-4A65-9DF8-C432A71F89B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6933DCA-4C7B-45FF-8EC2-AA4C788533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830075-3C70-4645-9E6C-0BA66FF536F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55FCA5-926E-4621-BC7B-DAA0DA726F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53BAD76-9EFD-443E-AFE7-41C4357592F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4F9C25-E923-49B0-BF72-F48C8236DAC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0BBCF9-5C3C-4AD3-9C1E-FC0943B2671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5E1CABA-107B-40A3-A4C8-2C3E3C4E1B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41DADD-1407-407A-B40E-21E07A285DC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F46A62-81B5-4E65-8AA2-EC67B15C0AE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3BE3BB-AC2D-4DF8-856C-DFCC776970C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EEE6083-2CB3-4147-B70C-83EE61EEBDF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D33DB5F-4DC9-4FEA-9E9A-E6EEA4ACB60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3E2301-DDD5-4C75-9939-A759F4970F4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889FFC4-6F86-4847-A9CB-9481952BBBF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D862628-5B3C-4808-B586-6EF5C977338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5E9CA37-EF99-4273-BFC4-B0634C315EF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FF1761B-4F78-47BA-9D89-EB395729AED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0069071-2AB2-487E-B041-899A2523FCD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7152DEA-1E2C-426D-9C10-12160BF25C3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E15E2FA-F222-414F-A832-5D99B816614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F7A0805-2DA9-490A-A9F3-7B193AE231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B628B13-7468-4951-A6D1-D2789AB3A7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C0F0EEF-931B-4B80-8DD6-2D6494D160E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50DD2EB-618A-4CF0-9DFF-738D8B61EC0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88FE05B-A835-4898-9AE9-A09FCDF11F1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61DFAA-1CEE-4834-9770-0DCF93F6E32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8A16358-F87C-47E4-97C3-8A02E93FA3A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B71B5D2-47CF-4D6A-9C4E-70CEB326A08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467AEB8-2458-4730-955F-AD164A99C9B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6AACCF1-EDF2-45C0-8E91-CCD4545802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8E953A4-34F7-4122-AF99-C3B1CFA19D9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48404BC-4982-4C84-9688-02CCE5FB6F2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9A44231-310B-4206-97E4-B999890D8B9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63E5A6C-4124-423B-A5C0-CCB0B32226E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35351EB-E480-47BD-AC39-7F7FC05D467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BD9CBC9-D93F-4418-BF6C-2C2E0C7FF27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CD9D0637-AE60-44A2-8F20-D32A9620F61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9B8EB326-A73C-47B6-BE82-4731A9DBDDD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878DC0BC-AD67-4720-89B4-E5E012FDD55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EE4E6052-6B11-401F-BFFE-61DDF127300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928F59A9-AC9C-4E55-96C2-E4C74559F86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116C9EA4-F969-4BF0-B7AE-52E705F514E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28DE451-BC62-4D52-A09B-7956FFA5761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F4E36C6D-4131-4B6B-9068-E503F3A63F1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2E55917B-8F0E-4790-B9EC-30977C6A057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8126089B-34A1-420D-9E54-A34374CD57D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FB72E86-D694-4BFB-AB0E-41CEB2A5BFA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512DC71-DCFF-461F-9404-48EA2DCBCBF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B545EF62-67F0-4DBD-94F5-2D77697E618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D6D02433-679B-42E7-8403-0970ECA1BAFD}"/>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311AF65B-CD22-4FA9-9143-24AC5421BF5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76433EE7-7456-4BF2-B12D-1ED2FEB7AC2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ADE21CA6-3B7D-456E-8AB4-FC3926281436}"/>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77" name="直線コネクタ 76">
          <a:extLst>
            <a:ext uri="{FF2B5EF4-FFF2-40B4-BE49-F238E27FC236}">
              <a16:creationId xmlns:a16="http://schemas.microsoft.com/office/drawing/2014/main" id="{43EFAFE2-ED94-4D13-A02D-237E103A309A}"/>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F6338A5-865E-4BD1-B310-F4D76DE4C543}"/>
            </a:ext>
          </a:extLst>
        </xdr:cNvPr>
        <xdr:cNvSpPr txBox="1"/>
      </xdr:nvSpPr>
      <xdr:spPr>
        <a:xfrm>
          <a:off x="467360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79" name="フローチャート: 判断 78">
          <a:extLst>
            <a:ext uri="{FF2B5EF4-FFF2-40B4-BE49-F238E27FC236}">
              <a16:creationId xmlns:a16="http://schemas.microsoft.com/office/drawing/2014/main" id="{3D71636A-6A62-4E02-A221-8F950A329010}"/>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80" name="フローチャート: 判断 79">
          <a:extLst>
            <a:ext uri="{FF2B5EF4-FFF2-40B4-BE49-F238E27FC236}">
              <a16:creationId xmlns:a16="http://schemas.microsoft.com/office/drawing/2014/main" id="{D88E9DB3-92ED-43B7-A757-92E5EEFA555F}"/>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81" name="フローチャート: 判断 80">
          <a:extLst>
            <a:ext uri="{FF2B5EF4-FFF2-40B4-BE49-F238E27FC236}">
              <a16:creationId xmlns:a16="http://schemas.microsoft.com/office/drawing/2014/main" id="{FCCA640E-C09F-48E4-B8DB-EBFD88003E06}"/>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82" name="フローチャート: 判断 81">
          <a:extLst>
            <a:ext uri="{FF2B5EF4-FFF2-40B4-BE49-F238E27FC236}">
              <a16:creationId xmlns:a16="http://schemas.microsoft.com/office/drawing/2014/main" id="{104AFEFB-F984-4AB8-A7DA-45C2B0C748C1}"/>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83" name="フローチャート: 判断 82">
          <a:extLst>
            <a:ext uri="{FF2B5EF4-FFF2-40B4-BE49-F238E27FC236}">
              <a16:creationId xmlns:a16="http://schemas.microsoft.com/office/drawing/2014/main" id="{A60BD8D0-8341-4681-917D-D77CFC95D493}"/>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5E77C43-1D04-49BB-85D5-620DFA66D64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8F547E0-BF3A-4E0B-99CC-6AE0A92352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4ADA9EF-6F83-44FB-9B47-7F42F19B729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34CB952-55D8-489C-AF0A-93E3B99593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F885BEA-CCAA-4B01-B0F1-81BB1CB307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89" name="楕円 88">
          <a:extLst>
            <a:ext uri="{FF2B5EF4-FFF2-40B4-BE49-F238E27FC236}">
              <a16:creationId xmlns:a16="http://schemas.microsoft.com/office/drawing/2014/main" id="{43FEEFB3-333F-49EA-9604-121F32F08C88}"/>
            </a:ext>
          </a:extLst>
        </xdr:cNvPr>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19067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AA9D91C9-2F14-4540-B778-5B451479A5B7}"/>
            </a:ext>
          </a:extLst>
        </xdr:cNvPr>
        <xdr:cNvSpPr txBox="1"/>
      </xdr:nvSpPr>
      <xdr:spPr>
        <a:xfrm>
          <a:off x="4673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10160</xdr:rowOff>
    </xdr:from>
    <xdr:to>
      <xdr:col>20</xdr:col>
      <xdr:colOff>38100</xdr:colOff>
      <xdr:row>61</xdr:row>
      <xdr:rowOff>111760</xdr:rowOff>
    </xdr:to>
    <xdr:sp macro="" textlink="">
      <xdr:nvSpPr>
        <xdr:cNvPr id="91" name="楕円 90">
          <a:extLst>
            <a:ext uri="{FF2B5EF4-FFF2-40B4-BE49-F238E27FC236}">
              <a16:creationId xmlns:a16="http://schemas.microsoft.com/office/drawing/2014/main" id="{125C3F6B-B9C1-4D2D-B5D4-D38EAFECF4B8}"/>
            </a:ext>
          </a:extLst>
        </xdr:cNvPr>
        <xdr:cNvSpPr/>
      </xdr:nvSpPr>
      <xdr:spPr>
        <a:xfrm>
          <a:off x="3746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60960</xdr:rowOff>
    </xdr:from>
    <xdr:to>
      <xdr:col>24</xdr:col>
      <xdr:colOff>63500</xdr:colOff>
      <xdr:row>61</xdr:row>
      <xdr:rowOff>91440</xdr:rowOff>
    </xdr:to>
    <xdr:cxnSp macro="">
      <xdr:nvCxnSpPr>
        <xdr:cNvPr id="92" name="直線コネクタ 91">
          <a:extLst>
            <a:ext uri="{FF2B5EF4-FFF2-40B4-BE49-F238E27FC236}">
              <a16:creationId xmlns:a16="http://schemas.microsoft.com/office/drawing/2014/main" id="{82E3EFBF-1BD5-46F3-9CFA-6E7A92643805}"/>
            </a:ext>
          </a:extLst>
        </xdr:cNvPr>
        <xdr:cNvCxnSpPr/>
      </xdr:nvCxnSpPr>
      <xdr:spPr>
        <a:xfrm>
          <a:off x="3797300" y="105194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168275</xdr:rowOff>
    </xdr:from>
    <xdr:to>
      <xdr:col>15</xdr:col>
      <xdr:colOff>101600</xdr:colOff>
      <xdr:row>61</xdr:row>
      <xdr:rowOff>98425</xdr:rowOff>
    </xdr:to>
    <xdr:sp macro="" textlink="">
      <xdr:nvSpPr>
        <xdr:cNvPr id="93" name="楕円 92">
          <a:extLst>
            <a:ext uri="{FF2B5EF4-FFF2-40B4-BE49-F238E27FC236}">
              <a16:creationId xmlns:a16="http://schemas.microsoft.com/office/drawing/2014/main" id="{DA50A7CD-0A8C-41CF-88B4-6CC1E231B576}"/>
            </a:ext>
          </a:extLst>
        </xdr:cNvPr>
        <xdr:cNvSpPr/>
      </xdr:nvSpPr>
      <xdr:spPr>
        <a:xfrm>
          <a:off x="2857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47625</xdr:rowOff>
    </xdr:from>
    <xdr:to>
      <xdr:col>19</xdr:col>
      <xdr:colOff>177800</xdr:colOff>
      <xdr:row>61</xdr:row>
      <xdr:rowOff>60960</xdr:rowOff>
    </xdr:to>
    <xdr:cxnSp macro="">
      <xdr:nvCxnSpPr>
        <xdr:cNvPr id="94" name="直線コネクタ 93">
          <a:extLst>
            <a:ext uri="{FF2B5EF4-FFF2-40B4-BE49-F238E27FC236}">
              <a16:creationId xmlns:a16="http://schemas.microsoft.com/office/drawing/2014/main" id="{C9BF7CCC-18C8-4F06-AB05-97058D1CC26F}"/>
            </a:ext>
          </a:extLst>
        </xdr:cNvPr>
        <xdr:cNvCxnSpPr/>
      </xdr:nvCxnSpPr>
      <xdr:spPr>
        <a:xfrm>
          <a:off x="2908300" y="105060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44450</xdr:rowOff>
    </xdr:from>
    <xdr:to>
      <xdr:col>10</xdr:col>
      <xdr:colOff>165100</xdr:colOff>
      <xdr:row>61</xdr:row>
      <xdr:rowOff>146050</xdr:rowOff>
    </xdr:to>
    <xdr:sp macro="" textlink="">
      <xdr:nvSpPr>
        <xdr:cNvPr id="95" name="楕円 94">
          <a:extLst>
            <a:ext uri="{FF2B5EF4-FFF2-40B4-BE49-F238E27FC236}">
              <a16:creationId xmlns:a16="http://schemas.microsoft.com/office/drawing/2014/main" id="{011395D9-F78B-4D73-B7E1-A401FC4F8706}"/>
            </a:ext>
          </a:extLst>
        </xdr:cNvPr>
        <xdr:cNvSpPr/>
      </xdr:nvSpPr>
      <xdr:spPr>
        <a:xfrm>
          <a:off x="1968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47625</xdr:rowOff>
    </xdr:from>
    <xdr:to>
      <xdr:col>15</xdr:col>
      <xdr:colOff>50800</xdr:colOff>
      <xdr:row>61</xdr:row>
      <xdr:rowOff>95250</xdr:rowOff>
    </xdr:to>
    <xdr:cxnSp macro="">
      <xdr:nvCxnSpPr>
        <xdr:cNvPr id="96" name="直線コネクタ 95">
          <a:extLst>
            <a:ext uri="{FF2B5EF4-FFF2-40B4-BE49-F238E27FC236}">
              <a16:creationId xmlns:a16="http://schemas.microsoft.com/office/drawing/2014/main" id="{3CD42A31-D82B-415F-8AC4-300CA5395A8D}"/>
            </a:ext>
          </a:extLst>
        </xdr:cNvPr>
        <xdr:cNvCxnSpPr/>
      </xdr:nvCxnSpPr>
      <xdr:spPr>
        <a:xfrm flipV="1">
          <a:off x="2019300" y="10506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xdr:rowOff>
    </xdr:from>
    <xdr:to>
      <xdr:col>6</xdr:col>
      <xdr:colOff>38100</xdr:colOff>
      <xdr:row>61</xdr:row>
      <xdr:rowOff>117475</xdr:rowOff>
    </xdr:to>
    <xdr:sp macro="" textlink="">
      <xdr:nvSpPr>
        <xdr:cNvPr id="97" name="楕円 96">
          <a:extLst>
            <a:ext uri="{FF2B5EF4-FFF2-40B4-BE49-F238E27FC236}">
              <a16:creationId xmlns:a16="http://schemas.microsoft.com/office/drawing/2014/main" id="{9890864D-1BBB-4803-8550-A8875BC9A6BE}"/>
            </a:ext>
          </a:extLst>
        </xdr:cNvPr>
        <xdr:cNvSpPr/>
      </xdr:nvSpPr>
      <xdr:spPr>
        <a:xfrm>
          <a:off x="1079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66675</xdr:rowOff>
    </xdr:from>
    <xdr:to>
      <xdr:col>10</xdr:col>
      <xdr:colOff>114300</xdr:colOff>
      <xdr:row>61</xdr:row>
      <xdr:rowOff>95250</xdr:rowOff>
    </xdr:to>
    <xdr:cxnSp macro="">
      <xdr:nvCxnSpPr>
        <xdr:cNvPr id="98" name="直線コネクタ 97">
          <a:extLst>
            <a:ext uri="{FF2B5EF4-FFF2-40B4-BE49-F238E27FC236}">
              <a16:creationId xmlns:a16="http://schemas.microsoft.com/office/drawing/2014/main" id="{0C0FBC2A-8181-439D-BEF8-0FF4E75134FF}"/>
            </a:ext>
          </a:extLst>
        </xdr:cNvPr>
        <xdr:cNvCxnSpPr/>
      </xdr:nvCxnSpPr>
      <xdr:spPr>
        <a:xfrm>
          <a:off x="1130300" y="105251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99" name="n_1aveValue【体育館・プール】&#10;有形固定資産減価償却率">
          <a:extLst>
            <a:ext uri="{FF2B5EF4-FFF2-40B4-BE49-F238E27FC236}">
              <a16:creationId xmlns:a16="http://schemas.microsoft.com/office/drawing/2014/main" id="{834CC6EB-AC8A-4BC8-9FEC-91A514ACC286}"/>
            </a:ext>
          </a:extLst>
        </xdr:cNvPr>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100" name="n_2aveValue【体育館・プール】&#10;有形固定資産減価償却率">
          <a:extLst>
            <a:ext uri="{FF2B5EF4-FFF2-40B4-BE49-F238E27FC236}">
              <a16:creationId xmlns:a16="http://schemas.microsoft.com/office/drawing/2014/main" id="{7D874A6C-2C30-496D-8BC7-AE7F1E524E75}"/>
            </a:ext>
          </a:extLst>
        </xdr:cNvPr>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01" name="n_3aveValue【体育館・プール】&#10;有形固定資産減価償却率">
          <a:extLst>
            <a:ext uri="{FF2B5EF4-FFF2-40B4-BE49-F238E27FC236}">
              <a16:creationId xmlns:a16="http://schemas.microsoft.com/office/drawing/2014/main" id="{8A227A19-263A-4403-A048-386CAB2C332B}"/>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102" name="n_4aveValue【体育館・プール】&#10;有形固定資産減価償却率">
          <a:extLst>
            <a:ext uri="{FF2B5EF4-FFF2-40B4-BE49-F238E27FC236}">
              <a16:creationId xmlns:a16="http://schemas.microsoft.com/office/drawing/2014/main" id="{81BF29B8-169E-418B-847F-8D8E02E31495}"/>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102887</xdr:rowOff>
    </xdr:from>
    <xdr:ext cx="405111" cy="259045"/>
    <xdr:sp macro="" textlink="">
      <xdr:nvSpPr>
        <xdr:cNvPr id="103" name="n_1mainValue【体育館・プール】&#10;有形固定資産減価償却率">
          <a:extLst>
            <a:ext uri="{FF2B5EF4-FFF2-40B4-BE49-F238E27FC236}">
              <a16:creationId xmlns:a16="http://schemas.microsoft.com/office/drawing/2014/main" id="{C4E39C06-2EC1-48F3-B683-51F36606A530}"/>
            </a:ext>
          </a:extLst>
        </xdr:cNvPr>
        <xdr:cNvSpPr txBox="1"/>
      </xdr:nvSpPr>
      <xdr:spPr>
        <a:xfrm>
          <a:off x="35820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89552</xdr:rowOff>
    </xdr:from>
    <xdr:ext cx="405111" cy="259045"/>
    <xdr:sp macro="" textlink="">
      <xdr:nvSpPr>
        <xdr:cNvPr id="104" name="n_2mainValue【体育館・プール】&#10;有形固定資産減価償却率">
          <a:extLst>
            <a:ext uri="{FF2B5EF4-FFF2-40B4-BE49-F238E27FC236}">
              <a16:creationId xmlns:a16="http://schemas.microsoft.com/office/drawing/2014/main" id="{77A6337C-AB3F-4976-AC1C-4C07EE7E329A}"/>
            </a:ext>
          </a:extLst>
        </xdr:cNvPr>
        <xdr:cNvSpPr txBox="1"/>
      </xdr:nvSpPr>
      <xdr:spPr>
        <a:xfrm>
          <a:off x="2705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137177</xdr:rowOff>
    </xdr:from>
    <xdr:ext cx="405111" cy="259045"/>
    <xdr:sp macro="" textlink="">
      <xdr:nvSpPr>
        <xdr:cNvPr id="105" name="n_3mainValue【体育館・プール】&#10;有形固定資産減価償却率">
          <a:extLst>
            <a:ext uri="{FF2B5EF4-FFF2-40B4-BE49-F238E27FC236}">
              <a16:creationId xmlns:a16="http://schemas.microsoft.com/office/drawing/2014/main" id="{5E604483-BC52-4530-9849-3037F189B425}"/>
            </a:ext>
          </a:extLst>
        </xdr:cNvPr>
        <xdr:cNvSpPr txBox="1"/>
      </xdr:nvSpPr>
      <xdr:spPr>
        <a:xfrm>
          <a:off x="1816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108602</xdr:rowOff>
    </xdr:from>
    <xdr:ext cx="405111" cy="259045"/>
    <xdr:sp macro="" textlink="">
      <xdr:nvSpPr>
        <xdr:cNvPr id="106" name="n_4mainValue【体育館・プール】&#10;有形固定資産減価償却率">
          <a:extLst>
            <a:ext uri="{FF2B5EF4-FFF2-40B4-BE49-F238E27FC236}">
              <a16:creationId xmlns:a16="http://schemas.microsoft.com/office/drawing/2014/main" id="{C1D1CB4E-606A-4CDF-B973-A872242F3AEE}"/>
            </a:ext>
          </a:extLst>
        </xdr:cNvPr>
        <xdr:cNvSpPr txBox="1"/>
      </xdr:nvSpPr>
      <xdr:spPr>
        <a:xfrm>
          <a:off x="927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ABAE1F66-D093-4434-A428-F3D4C09A6B0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4395CDF-3921-4A5F-AC5C-7083AEC3460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F48E4B6B-F90E-4B9C-A172-1647392540F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7BBC86AC-24EA-445D-BE1A-2CDDA0EBFE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5B3EC8F-C83F-416B-921F-9FF1FE6C623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8D84BB66-B1DF-4C66-B6C2-230CE9E572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C91F344B-BB94-4408-B930-CB73C06FF0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A0707557-6EE5-4851-BB4F-63EDFB58AD2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9F4E4D91-FCF3-4126-BC78-93F9982320B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A0C6C8C5-F0AF-4295-A95B-D1C17225EEC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2187F54B-8393-45CF-AEE2-CA786C46BE6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45DBB585-F979-4165-B26D-2ACE040BE65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ECFA1CB3-C721-4C60-9076-DC8CA00F1F9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700F9C10-3F4C-41FC-B808-33BB07C4548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17A3ACA5-262C-47C8-BC22-9075E602779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6E157777-C8F5-46E2-AFF1-F7642B9493E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890AD6DA-AC9E-4AFE-819A-3E1DA477253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FF752228-A277-4683-90FA-1AB1D1A83CE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A3872319-9309-40CE-BED9-C049DE89FC5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D683B90F-9527-4B2F-8C4D-92F3FB4274C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45871E62-F65F-42FF-854E-88171CAAFE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700A0157-931C-4510-9BAB-01AC1A0EF01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1D5126CB-66AA-47B8-9F88-CB68B7B7CF2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130" name="直線コネクタ 129">
          <a:extLst>
            <a:ext uri="{FF2B5EF4-FFF2-40B4-BE49-F238E27FC236}">
              <a16:creationId xmlns:a16="http://schemas.microsoft.com/office/drawing/2014/main" id="{19CED95E-C046-45AC-9816-51398DEF517A}"/>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131" name="【体育館・プール】&#10;一人当たり面積最小値テキスト">
          <a:extLst>
            <a:ext uri="{FF2B5EF4-FFF2-40B4-BE49-F238E27FC236}">
              <a16:creationId xmlns:a16="http://schemas.microsoft.com/office/drawing/2014/main" id="{89748E14-12A9-455B-99EF-04C1D508BCCB}"/>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132" name="直線コネクタ 131">
          <a:extLst>
            <a:ext uri="{FF2B5EF4-FFF2-40B4-BE49-F238E27FC236}">
              <a16:creationId xmlns:a16="http://schemas.microsoft.com/office/drawing/2014/main" id="{C5CCE4B5-DDD9-4835-A894-79514C94402E}"/>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133" name="【体育館・プール】&#10;一人当たり面積最大値テキスト">
          <a:extLst>
            <a:ext uri="{FF2B5EF4-FFF2-40B4-BE49-F238E27FC236}">
              <a16:creationId xmlns:a16="http://schemas.microsoft.com/office/drawing/2014/main" id="{2C4ED46B-4F0A-4885-A6AC-268FE153941B}"/>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134" name="直線コネクタ 133">
          <a:extLst>
            <a:ext uri="{FF2B5EF4-FFF2-40B4-BE49-F238E27FC236}">
              <a16:creationId xmlns:a16="http://schemas.microsoft.com/office/drawing/2014/main" id="{4B7D64D4-0573-4404-A331-93417C8E866B}"/>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135" name="【体育館・プール】&#10;一人当たり面積平均値テキスト">
          <a:extLst>
            <a:ext uri="{FF2B5EF4-FFF2-40B4-BE49-F238E27FC236}">
              <a16:creationId xmlns:a16="http://schemas.microsoft.com/office/drawing/2014/main" id="{0EA6FCA8-E091-4E8B-839C-A8A12BEE75F0}"/>
            </a:ext>
          </a:extLst>
        </xdr:cNvPr>
        <xdr:cNvSpPr txBox="1"/>
      </xdr:nvSpPr>
      <xdr:spPr>
        <a:xfrm>
          <a:off x="10515600" y="10485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136" name="フローチャート: 判断 135">
          <a:extLst>
            <a:ext uri="{FF2B5EF4-FFF2-40B4-BE49-F238E27FC236}">
              <a16:creationId xmlns:a16="http://schemas.microsoft.com/office/drawing/2014/main" id="{AEF0F632-DAE6-41C8-B53E-304D308E4099}"/>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137" name="フローチャート: 判断 136">
          <a:extLst>
            <a:ext uri="{FF2B5EF4-FFF2-40B4-BE49-F238E27FC236}">
              <a16:creationId xmlns:a16="http://schemas.microsoft.com/office/drawing/2014/main" id="{9683AE33-3192-41E2-A0F3-8DE09519BB09}"/>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138" name="フローチャート: 判断 137">
          <a:extLst>
            <a:ext uri="{FF2B5EF4-FFF2-40B4-BE49-F238E27FC236}">
              <a16:creationId xmlns:a16="http://schemas.microsoft.com/office/drawing/2014/main" id="{12C86BBE-FD73-443E-A701-5EA0A76C3904}"/>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62230</xdr:rowOff>
    </xdr:from>
    <xdr:to>
      <xdr:col>41</xdr:col>
      <xdr:colOff>101600</xdr:colOff>
      <xdr:row>61</xdr:row>
      <xdr:rowOff>163830</xdr:rowOff>
    </xdr:to>
    <xdr:sp macro="" textlink="">
      <xdr:nvSpPr>
        <xdr:cNvPr id="139" name="フローチャート: 判断 138">
          <a:extLst>
            <a:ext uri="{FF2B5EF4-FFF2-40B4-BE49-F238E27FC236}">
              <a16:creationId xmlns:a16="http://schemas.microsoft.com/office/drawing/2014/main" id="{3751A379-B111-4AB7-9A9F-0B4C2FF6E72F}"/>
            </a:ext>
          </a:extLst>
        </xdr:cNvPr>
        <xdr:cNvSpPr/>
      </xdr:nvSpPr>
      <xdr:spPr>
        <a:xfrm>
          <a:off x="7810500" y="1052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102870</xdr:rowOff>
    </xdr:from>
    <xdr:to>
      <xdr:col>36</xdr:col>
      <xdr:colOff>165100</xdr:colOff>
      <xdr:row>62</xdr:row>
      <xdr:rowOff>33020</xdr:rowOff>
    </xdr:to>
    <xdr:sp macro="" textlink="">
      <xdr:nvSpPr>
        <xdr:cNvPr id="140" name="フローチャート: 判断 139">
          <a:extLst>
            <a:ext uri="{FF2B5EF4-FFF2-40B4-BE49-F238E27FC236}">
              <a16:creationId xmlns:a16="http://schemas.microsoft.com/office/drawing/2014/main" id="{F013A3CF-F680-4572-A175-B6A2B275BEBA}"/>
            </a:ext>
          </a:extLst>
        </xdr:cNvPr>
        <xdr:cNvSpPr/>
      </xdr:nvSpPr>
      <xdr:spPr>
        <a:xfrm>
          <a:off x="69215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A5692BF-96B7-4F1E-9ED5-64101B0F73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B8FBA74-52CE-4C0F-B083-DEC767752EF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F9B949B-0EC1-4A7A-8DBA-922E4A0588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BE9EE1CA-DDFA-4F2B-B4EA-D1EDA227BA1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CD7F4B0-BDE7-4CCA-AAA4-1A5C990C9E5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113030</xdr:rowOff>
    </xdr:from>
    <xdr:to>
      <xdr:col>55</xdr:col>
      <xdr:colOff>50800</xdr:colOff>
      <xdr:row>63</xdr:row>
      <xdr:rowOff>43180</xdr:rowOff>
    </xdr:to>
    <xdr:sp macro="" textlink="">
      <xdr:nvSpPr>
        <xdr:cNvPr id="146" name="楕円 145">
          <a:extLst>
            <a:ext uri="{FF2B5EF4-FFF2-40B4-BE49-F238E27FC236}">
              <a16:creationId xmlns:a16="http://schemas.microsoft.com/office/drawing/2014/main" id="{E61D32D1-EA00-4AFB-8C09-D713C007C49B}"/>
            </a:ext>
          </a:extLst>
        </xdr:cNvPr>
        <xdr:cNvSpPr/>
      </xdr:nvSpPr>
      <xdr:spPr>
        <a:xfrm>
          <a:off x="104267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91457</xdr:rowOff>
    </xdr:from>
    <xdr:ext cx="469744" cy="259045"/>
    <xdr:sp macro="" textlink="">
      <xdr:nvSpPr>
        <xdr:cNvPr id="147" name="【体育館・プール】&#10;一人当たり面積該当値テキスト">
          <a:extLst>
            <a:ext uri="{FF2B5EF4-FFF2-40B4-BE49-F238E27FC236}">
              <a16:creationId xmlns:a16="http://schemas.microsoft.com/office/drawing/2014/main" id="{208A8007-7489-475F-B43D-E7B0E8DDA806}"/>
            </a:ext>
          </a:extLst>
        </xdr:cNvPr>
        <xdr:cNvSpPr txBox="1"/>
      </xdr:nvSpPr>
      <xdr:spPr>
        <a:xfrm>
          <a:off x="10515600"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113030</xdr:rowOff>
    </xdr:from>
    <xdr:to>
      <xdr:col>50</xdr:col>
      <xdr:colOff>165100</xdr:colOff>
      <xdr:row>63</xdr:row>
      <xdr:rowOff>43180</xdr:rowOff>
    </xdr:to>
    <xdr:sp macro="" textlink="">
      <xdr:nvSpPr>
        <xdr:cNvPr id="148" name="楕円 147">
          <a:extLst>
            <a:ext uri="{FF2B5EF4-FFF2-40B4-BE49-F238E27FC236}">
              <a16:creationId xmlns:a16="http://schemas.microsoft.com/office/drawing/2014/main" id="{134CBA3D-B6D1-4650-8133-EC37CD62960C}"/>
            </a:ext>
          </a:extLst>
        </xdr:cNvPr>
        <xdr:cNvSpPr/>
      </xdr:nvSpPr>
      <xdr:spPr>
        <a:xfrm>
          <a:off x="9588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163830</xdr:rowOff>
    </xdr:from>
    <xdr:to>
      <xdr:col>55</xdr:col>
      <xdr:colOff>0</xdr:colOff>
      <xdr:row>62</xdr:row>
      <xdr:rowOff>163830</xdr:rowOff>
    </xdr:to>
    <xdr:cxnSp macro="">
      <xdr:nvCxnSpPr>
        <xdr:cNvPr id="149" name="直線コネクタ 148">
          <a:extLst>
            <a:ext uri="{FF2B5EF4-FFF2-40B4-BE49-F238E27FC236}">
              <a16:creationId xmlns:a16="http://schemas.microsoft.com/office/drawing/2014/main" id="{8D30B10F-24FD-4CEB-A6A8-27B48CA798CF}"/>
            </a:ext>
          </a:extLst>
        </xdr:cNvPr>
        <xdr:cNvCxnSpPr/>
      </xdr:nvCxnSpPr>
      <xdr:spPr>
        <a:xfrm>
          <a:off x="9639300" y="10793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115570</xdr:rowOff>
    </xdr:from>
    <xdr:to>
      <xdr:col>46</xdr:col>
      <xdr:colOff>38100</xdr:colOff>
      <xdr:row>63</xdr:row>
      <xdr:rowOff>45720</xdr:rowOff>
    </xdr:to>
    <xdr:sp macro="" textlink="">
      <xdr:nvSpPr>
        <xdr:cNvPr id="150" name="楕円 149">
          <a:extLst>
            <a:ext uri="{FF2B5EF4-FFF2-40B4-BE49-F238E27FC236}">
              <a16:creationId xmlns:a16="http://schemas.microsoft.com/office/drawing/2014/main" id="{982A5D57-57B6-493A-8F6C-C9A1090DBBDD}"/>
            </a:ext>
          </a:extLst>
        </xdr:cNvPr>
        <xdr:cNvSpPr/>
      </xdr:nvSpPr>
      <xdr:spPr>
        <a:xfrm>
          <a:off x="8699500" y="1074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163830</xdr:rowOff>
    </xdr:from>
    <xdr:to>
      <xdr:col>50</xdr:col>
      <xdr:colOff>114300</xdr:colOff>
      <xdr:row>62</xdr:row>
      <xdr:rowOff>166370</xdr:rowOff>
    </xdr:to>
    <xdr:cxnSp macro="">
      <xdr:nvCxnSpPr>
        <xdr:cNvPr id="151" name="直線コネクタ 150">
          <a:extLst>
            <a:ext uri="{FF2B5EF4-FFF2-40B4-BE49-F238E27FC236}">
              <a16:creationId xmlns:a16="http://schemas.microsoft.com/office/drawing/2014/main" id="{B2E71992-461C-4F2C-888A-3AA30A859F39}"/>
            </a:ext>
          </a:extLst>
        </xdr:cNvPr>
        <xdr:cNvCxnSpPr/>
      </xdr:nvCxnSpPr>
      <xdr:spPr>
        <a:xfrm flipV="1">
          <a:off x="8750300" y="107937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115570</xdr:rowOff>
    </xdr:from>
    <xdr:to>
      <xdr:col>41</xdr:col>
      <xdr:colOff>101600</xdr:colOff>
      <xdr:row>63</xdr:row>
      <xdr:rowOff>45720</xdr:rowOff>
    </xdr:to>
    <xdr:sp macro="" textlink="">
      <xdr:nvSpPr>
        <xdr:cNvPr id="152" name="楕円 151">
          <a:extLst>
            <a:ext uri="{FF2B5EF4-FFF2-40B4-BE49-F238E27FC236}">
              <a16:creationId xmlns:a16="http://schemas.microsoft.com/office/drawing/2014/main" id="{D6D70641-16E3-49F9-A617-FB945056C83A}"/>
            </a:ext>
          </a:extLst>
        </xdr:cNvPr>
        <xdr:cNvSpPr/>
      </xdr:nvSpPr>
      <xdr:spPr>
        <a:xfrm>
          <a:off x="7810500" y="1074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166370</xdr:rowOff>
    </xdr:from>
    <xdr:to>
      <xdr:col>45</xdr:col>
      <xdr:colOff>177800</xdr:colOff>
      <xdr:row>62</xdr:row>
      <xdr:rowOff>166370</xdr:rowOff>
    </xdr:to>
    <xdr:cxnSp macro="">
      <xdr:nvCxnSpPr>
        <xdr:cNvPr id="153" name="直線コネクタ 152">
          <a:extLst>
            <a:ext uri="{FF2B5EF4-FFF2-40B4-BE49-F238E27FC236}">
              <a16:creationId xmlns:a16="http://schemas.microsoft.com/office/drawing/2014/main" id="{12511065-7716-4E56-B8A4-DAB0AD481599}"/>
            </a:ext>
          </a:extLst>
        </xdr:cNvPr>
        <xdr:cNvCxnSpPr/>
      </xdr:nvCxnSpPr>
      <xdr:spPr>
        <a:xfrm>
          <a:off x="7861300" y="10796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119380</xdr:rowOff>
    </xdr:from>
    <xdr:to>
      <xdr:col>36</xdr:col>
      <xdr:colOff>165100</xdr:colOff>
      <xdr:row>63</xdr:row>
      <xdr:rowOff>49530</xdr:rowOff>
    </xdr:to>
    <xdr:sp macro="" textlink="">
      <xdr:nvSpPr>
        <xdr:cNvPr id="154" name="楕円 153">
          <a:extLst>
            <a:ext uri="{FF2B5EF4-FFF2-40B4-BE49-F238E27FC236}">
              <a16:creationId xmlns:a16="http://schemas.microsoft.com/office/drawing/2014/main" id="{92A22A3F-ACBF-4A6E-815E-9A5B3F084577}"/>
            </a:ext>
          </a:extLst>
        </xdr:cNvPr>
        <xdr:cNvSpPr/>
      </xdr:nvSpPr>
      <xdr:spPr>
        <a:xfrm>
          <a:off x="69215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166370</xdr:rowOff>
    </xdr:from>
    <xdr:to>
      <xdr:col>41</xdr:col>
      <xdr:colOff>50800</xdr:colOff>
      <xdr:row>62</xdr:row>
      <xdr:rowOff>170180</xdr:rowOff>
    </xdr:to>
    <xdr:cxnSp macro="">
      <xdr:nvCxnSpPr>
        <xdr:cNvPr id="155" name="直線コネクタ 154">
          <a:extLst>
            <a:ext uri="{FF2B5EF4-FFF2-40B4-BE49-F238E27FC236}">
              <a16:creationId xmlns:a16="http://schemas.microsoft.com/office/drawing/2014/main" id="{AEB537BB-1EA0-46E1-A172-31EDED4F4474}"/>
            </a:ext>
          </a:extLst>
        </xdr:cNvPr>
        <xdr:cNvCxnSpPr/>
      </xdr:nvCxnSpPr>
      <xdr:spPr>
        <a:xfrm flipV="1">
          <a:off x="6972300" y="10796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156" name="n_1aveValue【体育館・プール】&#10;一人当たり面積">
          <a:extLst>
            <a:ext uri="{FF2B5EF4-FFF2-40B4-BE49-F238E27FC236}">
              <a16:creationId xmlns:a16="http://schemas.microsoft.com/office/drawing/2014/main" id="{416EB656-4063-4206-960E-7BDF6A0C858D}"/>
            </a:ext>
          </a:extLst>
        </xdr:cNvPr>
        <xdr:cNvSpPr txBox="1"/>
      </xdr:nvSpPr>
      <xdr:spPr>
        <a:xfrm>
          <a:off x="93917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157" name="n_2aveValue【体育館・プール】&#10;一人当たり面積">
          <a:extLst>
            <a:ext uri="{FF2B5EF4-FFF2-40B4-BE49-F238E27FC236}">
              <a16:creationId xmlns:a16="http://schemas.microsoft.com/office/drawing/2014/main" id="{02DCDE9D-B8A6-45F4-94C3-07D50834698C}"/>
            </a:ext>
          </a:extLst>
        </xdr:cNvPr>
        <xdr:cNvSpPr txBox="1"/>
      </xdr:nvSpPr>
      <xdr:spPr>
        <a:xfrm>
          <a:off x="8515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8907</xdr:rowOff>
    </xdr:from>
    <xdr:ext cx="469744" cy="259045"/>
    <xdr:sp macro="" textlink="">
      <xdr:nvSpPr>
        <xdr:cNvPr id="158" name="n_3aveValue【体育館・プール】&#10;一人当たり面積">
          <a:extLst>
            <a:ext uri="{FF2B5EF4-FFF2-40B4-BE49-F238E27FC236}">
              <a16:creationId xmlns:a16="http://schemas.microsoft.com/office/drawing/2014/main" id="{51BDCB0C-9B7D-475C-9886-E00DD563DD5A}"/>
            </a:ext>
          </a:extLst>
        </xdr:cNvPr>
        <xdr:cNvSpPr txBox="1"/>
      </xdr:nvSpPr>
      <xdr:spPr>
        <a:xfrm>
          <a:off x="7626427" y="1029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49547</xdr:rowOff>
    </xdr:from>
    <xdr:ext cx="469744" cy="259045"/>
    <xdr:sp macro="" textlink="">
      <xdr:nvSpPr>
        <xdr:cNvPr id="159" name="n_4aveValue【体育館・プール】&#10;一人当たり面積">
          <a:extLst>
            <a:ext uri="{FF2B5EF4-FFF2-40B4-BE49-F238E27FC236}">
              <a16:creationId xmlns:a16="http://schemas.microsoft.com/office/drawing/2014/main" id="{F4D0E632-E57C-420D-B7DC-DD5DC4C327CD}"/>
            </a:ext>
          </a:extLst>
        </xdr:cNvPr>
        <xdr:cNvSpPr txBox="1"/>
      </xdr:nvSpPr>
      <xdr:spPr>
        <a:xfrm>
          <a:off x="6737427" y="10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34307</xdr:rowOff>
    </xdr:from>
    <xdr:ext cx="469744" cy="259045"/>
    <xdr:sp macro="" textlink="">
      <xdr:nvSpPr>
        <xdr:cNvPr id="160" name="n_1mainValue【体育館・プール】&#10;一人当たり面積">
          <a:extLst>
            <a:ext uri="{FF2B5EF4-FFF2-40B4-BE49-F238E27FC236}">
              <a16:creationId xmlns:a16="http://schemas.microsoft.com/office/drawing/2014/main" id="{BF7CCCE9-9719-419E-972C-AA6CE0EF9681}"/>
            </a:ext>
          </a:extLst>
        </xdr:cNvPr>
        <xdr:cNvSpPr txBox="1"/>
      </xdr:nvSpPr>
      <xdr:spPr>
        <a:xfrm>
          <a:off x="93917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36847</xdr:rowOff>
    </xdr:from>
    <xdr:ext cx="469744" cy="259045"/>
    <xdr:sp macro="" textlink="">
      <xdr:nvSpPr>
        <xdr:cNvPr id="161" name="n_2mainValue【体育館・プール】&#10;一人当たり面積">
          <a:extLst>
            <a:ext uri="{FF2B5EF4-FFF2-40B4-BE49-F238E27FC236}">
              <a16:creationId xmlns:a16="http://schemas.microsoft.com/office/drawing/2014/main" id="{B7BFF04D-C2AD-42F9-9AA1-64A6CC714BD9}"/>
            </a:ext>
          </a:extLst>
        </xdr:cNvPr>
        <xdr:cNvSpPr txBox="1"/>
      </xdr:nvSpPr>
      <xdr:spPr>
        <a:xfrm>
          <a:off x="8515427" y="1083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36847</xdr:rowOff>
    </xdr:from>
    <xdr:ext cx="469744" cy="259045"/>
    <xdr:sp macro="" textlink="">
      <xdr:nvSpPr>
        <xdr:cNvPr id="162" name="n_3mainValue【体育館・プール】&#10;一人当たり面積">
          <a:extLst>
            <a:ext uri="{FF2B5EF4-FFF2-40B4-BE49-F238E27FC236}">
              <a16:creationId xmlns:a16="http://schemas.microsoft.com/office/drawing/2014/main" id="{38B4DCB2-87E8-4A22-B4CB-5FCAFA37EF8B}"/>
            </a:ext>
          </a:extLst>
        </xdr:cNvPr>
        <xdr:cNvSpPr txBox="1"/>
      </xdr:nvSpPr>
      <xdr:spPr>
        <a:xfrm>
          <a:off x="7626427" y="1083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40657</xdr:rowOff>
    </xdr:from>
    <xdr:ext cx="469744" cy="259045"/>
    <xdr:sp macro="" textlink="">
      <xdr:nvSpPr>
        <xdr:cNvPr id="163" name="n_4mainValue【体育館・プール】&#10;一人当たり面積">
          <a:extLst>
            <a:ext uri="{FF2B5EF4-FFF2-40B4-BE49-F238E27FC236}">
              <a16:creationId xmlns:a16="http://schemas.microsoft.com/office/drawing/2014/main" id="{299BBEF9-AC8C-4410-9C2F-30416344279C}"/>
            </a:ext>
          </a:extLst>
        </xdr:cNvPr>
        <xdr:cNvSpPr txBox="1"/>
      </xdr:nvSpPr>
      <xdr:spPr>
        <a:xfrm>
          <a:off x="6737427" y="1084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19172788-02AE-4D7D-B220-C806CFE4C48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C071A098-9661-4CDE-B499-F8E39CDFB8A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DC0FF7BB-BCE1-4F0E-ABF4-B89D49207DA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1E329EFC-D132-411E-ADAF-7E7E172E7B7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1567DDD8-2575-43C1-BAAF-51C6DAF77D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B13942A9-90D2-4346-BADF-28B49E0A954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1F3395E0-0E72-4A34-97A6-AF15BF39999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B46C532F-7AFA-46D7-9A76-A8CC3B9E5BA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FDD663A1-1271-45FA-8AB6-79C727F6148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5277DD74-C2D4-44BC-9A5C-8ADC318E6C8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636AA893-8034-4A8C-997D-F216C9C2A6B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5" name="直線コネクタ 174">
          <a:extLst>
            <a:ext uri="{FF2B5EF4-FFF2-40B4-BE49-F238E27FC236}">
              <a16:creationId xmlns:a16="http://schemas.microsoft.com/office/drawing/2014/main" id="{0A7DC6B7-72C7-41A6-8C51-0A9F0BEF0B38}"/>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6" name="テキスト ボックス 175">
          <a:extLst>
            <a:ext uri="{FF2B5EF4-FFF2-40B4-BE49-F238E27FC236}">
              <a16:creationId xmlns:a16="http://schemas.microsoft.com/office/drawing/2014/main" id="{9A620FE4-1025-40F0-B67E-8A05BBB0E93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7" name="直線コネクタ 176">
          <a:extLst>
            <a:ext uri="{FF2B5EF4-FFF2-40B4-BE49-F238E27FC236}">
              <a16:creationId xmlns:a16="http://schemas.microsoft.com/office/drawing/2014/main" id="{EBFE315E-8EC2-4BD0-8785-ECF3A24DC00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8" name="テキスト ボックス 177">
          <a:extLst>
            <a:ext uri="{FF2B5EF4-FFF2-40B4-BE49-F238E27FC236}">
              <a16:creationId xmlns:a16="http://schemas.microsoft.com/office/drawing/2014/main" id="{9A1CFB5B-21A1-425D-8235-C50252FD4BB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9" name="直線コネクタ 178">
          <a:extLst>
            <a:ext uri="{FF2B5EF4-FFF2-40B4-BE49-F238E27FC236}">
              <a16:creationId xmlns:a16="http://schemas.microsoft.com/office/drawing/2014/main" id="{D27F88B4-FE51-45FF-9739-FCF4CD8650E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0" name="テキスト ボックス 179">
          <a:extLst>
            <a:ext uri="{FF2B5EF4-FFF2-40B4-BE49-F238E27FC236}">
              <a16:creationId xmlns:a16="http://schemas.microsoft.com/office/drawing/2014/main" id="{4618D093-B207-4D21-BA91-8B1A71B603E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1" name="直線コネクタ 180">
          <a:extLst>
            <a:ext uri="{FF2B5EF4-FFF2-40B4-BE49-F238E27FC236}">
              <a16:creationId xmlns:a16="http://schemas.microsoft.com/office/drawing/2014/main" id="{5C147FE6-1CE6-4A0B-AAD0-B4CCC98F4A8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2" name="テキスト ボックス 181">
          <a:extLst>
            <a:ext uri="{FF2B5EF4-FFF2-40B4-BE49-F238E27FC236}">
              <a16:creationId xmlns:a16="http://schemas.microsoft.com/office/drawing/2014/main" id="{AF3723AA-A880-4EB4-B9BD-9B12D0FE7D8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CF81DE62-1975-460F-ADB0-1B99B48072B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4" name="テキスト ボックス 183">
          <a:extLst>
            <a:ext uri="{FF2B5EF4-FFF2-40B4-BE49-F238E27FC236}">
              <a16:creationId xmlns:a16="http://schemas.microsoft.com/office/drawing/2014/main" id="{49FC4C47-A683-401F-89AD-68F357478DD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FF56324E-651A-40BA-BCD9-3C4203AB042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186" name="直線コネクタ 185">
          <a:extLst>
            <a:ext uri="{FF2B5EF4-FFF2-40B4-BE49-F238E27FC236}">
              <a16:creationId xmlns:a16="http://schemas.microsoft.com/office/drawing/2014/main" id="{5EC00E92-6373-4AB8-BA1C-50043FAFF943}"/>
            </a:ext>
          </a:extLst>
        </xdr:cNvPr>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187" name="【福祉施設】&#10;有形固定資産減価償却率最小値テキスト">
          <a:extLst>
            <a:ext uri="{FF2B5EF4-FFF2-40B4-BE49-F238E27FC236}">
              <a16:creationId xmlns:a16="http://schemas.microsoft.com/office/drawing/2014/main" id="{76D7A515-1F6A-4B82-8374-9C773AB810A8}"/>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188" name="直線コネクタ 187">
          <a:extLst>
            <a:ext uri="{FF2B5EF4-FFF2-40B4-BE49-F238E27FC236}">
              <a16:creationId xmlns:a16="http://schemas.microsoft.com/office/drawing/2014/main" id="{E33F6D24-16A9-4D54-BF5D-EA8D87ED8AC7}"/>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FF9FCF88-09F5-4D06-9749-F6AA0D71F04D}"/>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190" name="直線コネクタ 189">
          <a:extLst>
            <a:ext uri="{FF2B5EF4-FFF2-40B4-BE49-F238E27FC236}">
              <a16:creationId xmlns:a16="http://schemas.microsoft.com/office/drawing/2014/main" id="{97D5C144-08D6-4DDF-85A4-82A182B1C90D}"/>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6875</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77039566-CF50-4697-8366-FCAB7A3751DD}"/>
            </a:ext>
          </a:extLst>
        </xdr:cNvPr>
        <xdr:cNvSpPr txBox="1"/>
      </xdr:nvSpPr>
      <xdr:spPr>
        <a:xfrm>
          <a:off x="4673600" y="1389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192" name="フローチャート: 判断 191">
          <a:extLst>
            <a:ext uri="{FF2B5EF4-FFF2-40B4-BE49-F238E27FC236}">
              <a16:creationId xmlns:a16="http://schemas.microsoft.com/office/drawing/2014/main" id="{CD585E6D-E6A9-4589-B07C-32CC6355614C}"/>
            </a:ext>
          </a:extLst>
        </xdr:cNvPr>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193" name="フローチャート: 判断 192">
          <a:extLst>
            <a:ext uri="{FF2B5EF4-FFF2-40B4-BE49-F238E27FC236}">
              <a16:creationId xmlns:a16="http://schemas.microsoft.com/office/drawing/2014/main" id="{E5BC7B8B-3124-4D84-989B-9BC086EB6600}"/>
            </a:ext>
          </a:extLst>
        </xdr:cNvPr>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194" name="フローチャート: 判断 193">
          <a:extLst>
            <a:ext uri="{FF2B5EF4-FFF2-40B4-BE49-F238E27FC236}">
              <a16:creationId xmlns:a16="http://schemas.microsoft.com/office/drawing/2014/main" id="{CC7AC171-AAF4-4083-A946-8DB6D601C699}"/>
            </a:ext>
          </a:extLst>
        </xdr:cNvPr>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195" name="フローチャート: 判断 194">
          <a:extLst>
            <a:ext uri="{FF2B5EF4-FFF2-40B4-BE49-F238E27FC236}">
              <a16:creationId xmlns:a16="http://schemas.microsoft.com/office/drawing/2014/main" id="{9E687AE0-BD62-41E0-883F-47ABE13B5C01}"/>
            </a:ext>
          </a:extLst>
        </xdr:cNvPr>
        <xdr:cNvSpPr/>
      </xdr:nvSpPr>
      <xdr:spPr>
        <a:xfrm>
          <a:off x="1968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26163</xdr:rowOff>
    </xdr:from>
    <xdr:to>
      <xdr:col>6</xdr:col>
      <xdr:colOff>38100</xdr:colOff>
      <xdr:row>80</xdr:row>
      <xdr:rowOff>127763</xdr:rowOff>
    </xdr:to>
    <xdr:sp macro="" textlink="">
      <xdr:nvSpPr>
        <xdr:cNvPr id="196" name="フローチャート: 判断 195">
          <a:extLst>
            <a:ext uri="{FF2B5EF4-FFF2-40B4-BE49-F238E27FC236}">
              <a16:creationId xmlns:a16="http://schemas.microsoft.com/office/drawing/2014/main" id="{680CC9D2-17B6-42B7-847F-92189475A449}"/>
            </a:ext>
          </a:extLst>
        </xdr:cNvPr>
        <xdr:cNvSpPr/>
      </xdr:nvSpPr>
      <xdr:spPr>
        <a:xfrm>
          <a:off x="1079500" y="13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0B9AF1C-AE50-4544-B8FA-55DE11517B5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243102AB-7214-4B09-88C1-81991632258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348FE5F-6267-4FDE-8F7F-540E2BFE59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502E5905-9BDD-4302-B474-8F15D8F3044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CA7C665-15B8-4E6B-A0EA-4754A659351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149606</xdr:rowOff>
    </xdr:from>
    <xdr:to>
      <xdr:col>24</xdr:col>
      <xdr:colOff>114300</xdr:colOff>
      <xdr:row>80</xdr:row>
      <xdr:rowOff>79756</xdr:rowOff>
    </xdr:to>
    <xdr:sp macro="" textlink="">
      <xdr:nvSpPr>
        <xdr:cNvPr id="202" name="楕円 201">
          <a:extLst>
            <a:ext uri="{FF2B5EF4-FFF2-40B4-BE49-F238E27FC236}">
              <a16:creationId xmlns:a16="http://schemas.microsoft.com/office/drawing/2014/main" id="{AA17257E-4F83-4919-B3FB-6603F31D7753}"/>
            </a:ext>
          </a:extLst>
        </xdr:cNvPr>
        <xdr:cNvSpPr/>
      </xdr:nvSpPr>
      <xdr:spPr>
        <a:xfrm>
          <a:off x="45847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1033</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2C871ED-9205-4738-B32F-C398B60F225A}"/>
            </a:ext>
          </a:extLst>
        </xdr:cNvPr>
        <xdr:cNvSpPr txBox="1"/>
      </xdr:nvSpPr>
      <xdr:spPr>
        <a:xfrm>
          <a:off x="4673600" y="1354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99313</xdr:rowOff>
    </xdr:from>
    <xdr:to>
      <xdr:col>20</xdr:col>
      <xdr:colOff>38100</xdr:colOff>
      <xdr:row>80</xdr:row>
      <xdr:rowOff>29463</xdr:rowOff>
    </xdr:to>
    <xdr:sp macro="" textlink="">
      <xdr:nvSpPr>
        <xdr:cNvPr id="204" name="楕円 203">
          <a:extLst>
            <a:ext uri="{FF2B5EF4-FFF2-40B4-BE49-F238E27FC236}">
              <a16:creationId xmlns:a16="http://schemas.microsoft.com/office/drawing/2014/main" id="{FEE1A5C4-DBF4-422F-9B70-CAD21A6134B3}"/>
            </a:ext>
          </a:extLst>
        </xdr:cNvPr>
        <xdr:cNvSpPr/>
      </xdr:nvSpPr>
      <xdr:spPr>
        <a:xfrm>
          <a:off x="3746500" y="136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150113</xdr:rowOff>
    </xdr:from>
    <xdr:to>
      <xdr:col>24</xdr:col>
      <xdr:colOff>63500</xdr:colOff>
      <xdr:row>80</xdr:row>
      <xdr:rowOff>28956</xdr:rowOff>
    </xdr:to>
    <xdr:cxnSp macro="">
      <xdr:nvCxnSpPr>
        <xdr:cNvPr id="205" name="直線コネクタ 204">
          <a:extLst>
            <a:ext uri="{FF2B5EF4-FFF2-40B4-BE49-F238E27FC236}">
              <a16:creationId xmlns:a16="http://schemas.microsoft.com/office/drawing/2014/main" id="{AD3BDA36-B9D3-41C1-ABA6-E3145741DC09}"/>
            </a:ext>
          </a:extLst>
        </xdr:cNvPr>
        <xdr:cNvCxnSpPr/>
      </xdr:nvCxnSpPr>
      <xdr:spPr>
        <a:xfrm>
          <a:off x="3797300" y="13694663"/>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92456</xdr:rowOff>
    </xdr:from>
    <xdr:to>
      <xdr:col>15</xdr:col>
      <xdr:colOff>101600</xdr:colOff>
      <xdr:row>80</xdr:row>
      <xdr:rowOff>22606</xdr:rowOff>
    </xdr:to>
    <xdr:sp macro="" textlink="">
      <xdr:nvSpPr>
        <xdr:cNvPr id="206" name="楕円 205">
          <a:extLst>
            <a:ext uri="{FF2B5EF4-FFF2-40B4-BE49-F238E27FC236}">
              <a16:creationId xmlns:a16="http://schemas.microsoft.com/office/drawing/2014/main" id="{3961A1CD-0F91-45F7-8B3A-F267E732F3FC}"/>
            </a:ext>
          </a:extLst>
        </xdr:cNvPr>
        <xdr:cNvSpPr/>
      </xdr:nvSpPr>
      <xdr:spPr>
        <a:xfrm>
          <a:off x="2857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143256</xdr:rowOff>
    </xdr:from>
    <xdr:to>
      <xdr:col>19</xdr:col>
      <xdr:colOff>177800</xdr:colOff>
      <xdr:row>79</xdr:row>
      <xdr:rowOff>150113</xdr:rowOff>
    </xdr:to>
    <xdr:cxnSp macro="">
      <xdr:nvCxnSpPr>
        <xdr:cNvPr id="207" name="直線コネクタ 206">
          <a:extLst>
            <a:ext uri="{FF2B5EF4-FFF2-40B4-BE49-F238E27FC236}">
              <a16:creationId xmlns:a16="http://schemas.microsoft.com/office/drawing/2014/main" id="{43086A70-6CCD-4C07-A20C-F9E31C76A97C}"/>
            </a:ext>
          </a:extLst>
        </xdr:cNvPr>
        <xdr:cNvCxnSpPr/>
      </xdr:nvCxnSpPr>
      <xdr:spPr>
        <a:xfrm>
          <a:off x="2908300" y="136878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44450</xdr:rowOff>
    </xdr:from>
    <xdr:to>
      <xdr:col>10</xdr:col>
      <xdr:colOff>165100</xdr:colOff>
      <xdr:row>79</xdr:row>
      <xdr:rowOff>146050</xdr:rowOff>
    </xdr:to>
    <xdr:sp macro="" textlink="">
      <xdr:nvSpPr>
        <xdr:cNvPr id="208" name="楕円 207">
          <a:extLst>
            <a:ext uri="{FF2B5EF4-FFF2-40B4-BE49-F238E27FC236}">
              <a16:creationId xmlns:a16="http://schemas.microsoft.com/office/drawing/2014/main" id="{38CEBBC1-C838-4927-8711-7F15C90DB19F}"/>
            </a:ext>
          </a:extLst>
        </xdr:cNvPr>
        <xdr:cNvSpPr/>
      </xdr:nvSpPr>
      <xdr:spPr>
        <a:xfrm>
          <a:off x="1968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95250</xdr:rowOff>
    </xdr:from>
    <xdr:to>
      <xdr:col>15</xdr:col>
      <xdr:colOff>50800</xdr:colOff>
      <xdr:row>79</xdr:row>
      <xdr:rowOff>143256</xdr:rowOff>
    </xdr:to>
    <xdr:cxnSp macro="">
      <xdr:nvCxnSpPr>
        <xdr:cNvPr id="209" name="直線コネクタ 208">
          <a:extLst>
            <a:ext uri="{FF2B5EF4-FFF2-40B4-BE49-F238E27FC236}">
              <a16:creationId xmlns:a16="http://schemas.microsoft.com/office/drawing/2014/main" id="{81F7B44C-9D85-434F-84A1-3039528D12EB}"/>
            </a:ext>
          </a:extLst>
        </xdr:cNvPr>
        <xdr:cNvCxnSpPr/>
      </xdr:nvCxnSpPr>
      <xdr:spPr>
        <a:xfrm>
          <a:off x="2019300" y="1363980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165608</xdr:rowOff>
    </xdr:from>
    <xdr:to>
      <xdr:col>6</xdr:col>
      <xdr:colOff>38100</xdr:colOff>
      <xdr:row>79</xdr:row>
      <xdr:rowOff>95758</xdr:rowOff>
    </xdr:to>
    <xdr:sp macro="" textlink="">
      <xdr:nvSpPr>
        <xdr:cNvPr id="210" name="楕円 209">
          <a:extLst>
            <a:ext uri="{FF2B5EF4-FFF2-40B4-BE49-F238E27FC236}">
              <a16:creationId xmlns:a16="http://schemas.microsoft.com/office/drawing/2014/main" id="{1A0C8AEF-F4DD-4481-8F09-0F17078D83BE}"/>
            </a:ext>
          </a:extLst>
        </xdr:cNvPr>
        <xdr:cNvSpPr/>
      </xdr:nvSpPr>
      <xdr:spPr>
        <a:xfrm>
          <a:off x="1079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44958</xdr:rowOff>
    </xdr:from>
    <xdr:to>
      <xdr:col>10</xdr:col>
      <xdr:colOff>114300</xdr:colOff>
      <xdr:row>79</xdr:row>
      <xdr:rowOff>95250</xdr:rowOff>
    </xdr:to>
    <xdr:cxnSp macro="">
      <xdr:nvCxnSpPr>
        <xdr:cNvPr id="211" name="直線コネクタ 210">
          <a:extLst>
            <a:ext uri="{FF2B5EF4-FFF2-40B4-BE49-F238E27FC236}">
              <a16:creationId xmlns:a16="http://schemas.microsoft.com/office/drawing/2014/main" id="{8F26DBFD-098F-4ED3-8026-A83FB4BF10A4}"/>
            </a:ext>
          </a:extLst>
        </xdr:cNvPr>
        <xdr:cNvCxnSpPr/>
      </xdr:nvCxnSpPr>
      <xdr:spPr>
        <a:xfrm>
          <a:off x="1130300" y="135895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96029</xdr:rowOff>
    </xdr:from>
    <xdr:ext cx="405111" cy="259045"/>
    <xdr:sp macro="" textlink="">
      <xdr:nvSpPr>
        <xdr:cNvPr id="212" name="n_1aveValue【福祉施設】&#10;有形固定資産減価償却率">
          <a:extLst>
            <a:ext uri="{FF2B5EF4-FFF2-40B4-BE49-F238E27FC236}">
              <a16:creationId xmlns:a16="http://schemas.microsoft.com/office/drawing/2014/main" id="{409373DC-1B54-42D1-911D-BA69EB0127A4}"/>
            </a:ext>
          </a:extLst>
        </xdr:cNvPr>
        <xdr:cNvSpPr txBox="1"/>
      </xdr:nvSpPr>
      <xdr:spPr>
        <a:xfrm>
          <a:off x="3582044"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52595</xdr:rowOff>
    </xdr:from>
    <xdr:ext cx="405111" cy="259045"/>
    <xdr:sp macro="" textlink="">
      <xdr:nvSpPr>
        <xdr:cNvPr id="213" name="n_2aveValue【福祉施設】&#10;有形固定資産減価償却率">
          <a:extLst>
            <a:ext uri="{FF2B5EF4-FFF2-40B4-BE49-F238E27FC236}">
              <a16:creationId xmlns:a16="http://schemas.microsoft.com/office/drawing/2014/main" id="{92996DB8-4F4E-4846-8C5F-7ECDCA4BB04B}"/>
            </a:ext>
          </a:extLst>
        </xdr:cNvPr>
        <xdr:cNvSpPr txBox="1"/>
      </xdr:nvSpPr>
      <xdr:spPr>
        <a:xfrm>
          <a:off x="27057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84599</xdr:rowOff>
    </xdr:from>
    <xdr:ext cx="405111" cy="259045"/>
    <xdr:sp macro="" textlink="">
      <xdr:nvSpPr>
        <xdr:cNvPr id="214" name="n_3aveValue【福祉施設】&#10;有形固定資産減価償却率">
          <a:extLst>
            <a:ext uri="{FF2B5EF4-FFF2-40B4-BE49-F238E27FC236}">
              <a16:creationId xmlns:a16="http://schemas.microsoft.com/office/drawing/2014/main" id="{500C0403-CBBA-4132-A428-C68784DBE026}"/>
            </a:ext>
          </a:extLst>
        </xdr:cNvPr>
        <xdr:cNvSpPr txBox="1"/>
      </xdr:nvSpPr>
      <xdr:spPr>
        <a:xfrm>
          <a:off x="1816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118890</xdr:rowOff>
    </xdr:from>
    <xdr:ext cx="405111" cy="259045"/>
    <xdr:sp macro="" textlink="">
      <xdr:nvSpPr>
        <xdr:cNvPr id="215" name="n_4aveValue【福祉施設】&#10;有形固定資産減価償却率">
          <a:extLst>
            <a:ext uri="{FF2B5EF4-FFF2-40B4-BE49-F238E27FC236}">
              <a16:creationId xmlns:a16="http://schemas.microsoft.com/office/drawing/2014/main" id="{ADA6932A-0FB8-40FD-862E-600C1A5E7386}"/>
            </a:ext>
          </a:extLst>
        </xdr:cNvPr>
        <xdr:cNvSpPr txBox="1"/>
      </xdr:nvSpPr>
      <xdr:spPr>
        <a:xfrm>
          <a:off x="927744" y="1383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45990</xdr:rowOff>
    </xdr:from>
    <xdr:ext cx="405111" cy="259045"/>
    <xdr:sp macro="" textlink="">
      <xdr:nvSpPr>
        <xdr:cNvPr id="216" name="n_1mainValue【福祉施設】&#10;有形固定資産減価償却率">
          <a:extLst>
            <a:ext uri="{FF2B5EF4-FFF2-40B4-BE49-F238E27FC236}">
              <a16:creationId xmlns:a16="http://schemas.microsoft.com/office/drawing/2014/main" id="{971B9228-F878-443A-A7EF-C65C824B85DC}"/>
            </a:ext>
          </a:extLst>
        </xdr:cNvPr>
        <xdr:cNvSpPr txBox="1"/>
      </xdr:nvSpPr>
      <xdr:spPr>
        <a:xfrm>
          <a:off x="3582044" y="134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39133</xdr:rowOff>
    </xdr:from>
    <xdr:ext cx="405111" cy="259045"/>
    <xdr:sp macro="" textlink="">
      <xdr:nvSpPr>
        <xdr:cNvPr id="217" name="n_2mainValue【福祉施設】&#10;有形固定資産減価償却率">
          <a:extLst>
            <a:ext uri="{FF2B5EF4-FFF2-40B4-BE49-F238E27FC236}">
              <a16:creationId xmlns:a16="http://schemas.microsoft.com/office/drawing/2014/main" id="{82AA7F05-13B0-44A3-9FC4-DBEC30A9172F}"/>
            </a:ext>
          </a:extLst>
        </xdr:cNvPr>
        <xdr:cNvSpPr txBox="1"/>
      </xdr:nvSpPr>
      <xdr:spPr>
        <a:xfrm>
          <a:off x="27057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162577</xdr:rowOff>
    </xdr:from>
    <xdr:ext cx="405111" cy="259045"/>
    <xdr:sp macro="" textlink="">
      <xdr:nvSpPr>
        <xdr:cNvPr id="218" name="n_3mainValue【福祉施設】&#10;有形固定資産減価償却率">
          <a:extLst>
            <a:ext uri="{FF2B5EF4-FFF2-40B4-BE49-F238E27FC236}">
              <a16:creationId xmlns:a16="http://schemas.microsoft.com/office/drawing/2014/main" id="{08FAEBB3-1E52-4892-94B1-F30478148DA8}"/>
            </a:ext>
          </a:extLst>
        </xdr:cNvPr>
        <xdr:cNvSpPr txBox="1"/>
      </xdr:nvSpPr>
      <xdr:spPr>
        <a:xfrm>
          <a:off x="1816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112285</xdr:rowOff>
    </xdr:from>
    <xdr:ext cx="405111" cy="259045"/>
    <xdr:sp macro="" textlink="">
      <xdr:nvSpPr>
        <xdr:cNvPr id="219" name="n_4mainValue【福祉施設】&#10;有形固定資産減価償却率">
          <a:extLst>
            <a:ext uri="{FF2B5EF4-FFF2-40B4-BE49-F238E27FC236}">
              <a16:creationId xmlns:a16="http://schemas.microsoft.com/office/drawing/2014/main" id="{C693932A-8230-4E33-8367-B21EEC66F24A}"/>
            </a:ext>
          </a:extLst>
        </xdr:cNvPr>
        <xdr:cNvSpPr txBox="1"/>
      </xdr:nvSpPr>
      <xdr:spPr>
        <a:xfrm>
          <a:off x="927744"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67E37BBC-944B-478F-B50F-263C1DD0C44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B0E2E784-3BD1-4378-9FAA-6D841B6A27E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D0D7861D-AA03-4DD3-95A7-47C62757874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9DDEE70-5298-49F3-84EC-313A9E874CB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2E1A6C13-CD2B-40B5-B45F-DEB388DAAD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30460C86-307B-4610-86A7-86076AD7F3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3172B6DE-0324-4C82-B0FC-5DA450B9370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9527CF41-AAF6-4740-8062-533D92EC934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A5777DD3-D9D7-4FA8-B1CA-CB67DCC9853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306FF8F7-FACF-42B4-B915-B4AE9E46482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0" name="直線コネクタ 229">
          <a:extLst>
            <a:ext uri="{FF2B5EF4-FFF2-40B4-BE49-F238E27FC236}">
              <a16:creationId xmlns:a16="http://schemas.microsoft.com/office/drawing/2014/main" id="{79BCC60D-E1A9-4C70-9BAD-003D4A31DC6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1" name="テキスト ボックス 230">
          <a:extLst>
            <a:ext uri="{FF2B5EF4-FFF2-40B4-BE49-F238E27FC236}">
              <a16:creationId xmlns:a16="http://schemas.microsoft.com/office/drawing/2014/main" id="{4884E960-4629-416F-AE8D-893B1250386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2" name="直線コネクタ 231">
          <a:extLst>
            <a:ext uri="{FF2B5EF4-FFF2-40B4-BE49-F238E27FC236}">
              <a16:creationId xmlns:a16="http://schemas.microsoft.com/office/drawing/2014/main" id="{D829A771-4536-44EF-BBC3-9C827C3D292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3" name="テキスト ボックス 232">
          <a:extLst>
            <a:ext uri="{FF2B5EF4-FFF2-40B4-BE49-F238E27FC236}">
              <a16:creationId xmlns:a16="http://schemas.microsoft.com/office/drawing/2014/main" id="{0482F425-AC1A-4772-B96A-E5726760F6D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4" name="直線コネクタ 233">
          <a:extLst>
            <a:ext uri="{FF2B5EF4-FFF2-40B4-BE49-F238E27FC236}">
              <a16:creationId xmlns:a16="http://schemas.microsoft.com/office/drawing/2014/main" id="{B097D0CD-00E6-48B9-91B8-44220F33D4E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5" name="テキスト ボックス 234">
          <a:extLst>
            <a:ext uri="{FF2B5EF4-FFF2-40B4-BE49-F238E27FC236}">
              <a16:creationId xmlns:a16="http://schemas.microsoft.com/office/drawing/2014/main" id="{431B97A4-AC32-4B3F-97D7-76D13A71C8A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6" name="直線コネクタ 235">
          <a:extLst>
            <a:ext uri="{FF2B5EF4-FFF2-40B4-BE49-F238E27FC236}">
              <a16:creationId xmlns:a16="http://schemas.microsoft.com/office/drawing/2014/main" id="{EF53862F-CB09-478A-A891-52E84F22A0A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7" name="テキスト ボックス 236">
          <a:extLst>
            <a:ext uri="{FF2B5EF4-FFF2-40B4-BE49-F238E27FC236}">
              <a16:creationId xmlns:a16="http://schemas.microsoft.com/office/drawing/2014/main" id="{881FCFE4-018E-4DF3-AAD8-A03A528E170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8" name="直線コネクタ 237">
          <a:extLst>
            <a:ext uri="{FF2B5EF4-FFF2-40B4-BE49-F238E27FC236}">
              <a16:creationId xmlns:a16="http://schemas.microsoft.com/office/drawing/2014/main" id="{2AB30FE9-41D7-48B2-9056-D3F9C1BDFB0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9" name="テキスト ボックス 238">
          <a:extLst>
            <a:ext uri="{FF2B5EF4-FFF2-40B4-BE49-F238E27FC236}">
              <a16:creationId xmlns:a16="http://schemas.microsoft.com/office/drawing/2014/main" id="{FD83F1DD-3665-49EF-8154-0D37919D0AA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0" name="直線コネクタ 239">
          <a:extLst>
            <a:ext uri="{FF2B5EF4-FFF2-40B4-BE49-F238E27FC236}">
              <a16:creationId xmlns:a16="http://schemas.microsoft.com/office/drawing/2014/main" id="{234FD05A-4E45-4565-A07A-A2A300E65D7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1" name="テキスト ボックス 240">
          <a:extLst>
            <a:ext uri="{FF2B5EF4-FFF2-40B4-BE49-F238E27FC236}">
              <a16:creationId xmlns:a16="http://schemas.microsoft.com/office/drawing/2014/main" id="{29D58F3C-0D66-4268-A4C0-2197FA7851F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23A5F132-C0B7-4361-A101-771E213F25E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24EAC434-D8AB-49FF-B928-E77EBD3F803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ECF50CC7-516F-4D12-9910-881BC07EEBB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245" name="直線コネクタ 244">
          <a:extLst>
            <a:ext uri="{FF2B5EF4-FFF2-40B4-BE49-F238E27FC236}">
              <a16:creationId xmlns:a16="http://schemas.microsoft.com/office/drawing/2014/main" id="{AE3C8786-E921-47F3-B5CB-844AC8031C85}"/>
            </a:ext>
          </a:extLst>
        </xdr:cNvPr>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246" name="【福祉施設】&#10;一人当たり面積最小値テキスト">
          <a:extLst>
            <a:ext uri="{FF2B5EF4-FFF2-40B4-BE49-F238E27FC236}">
              <a16:creationId xmlns:a16="http://schemas.microsoft.com/office/drawing/2014/main" id="{CF795A9B-EF9D-47FE-AFBA-89CC7EE65C4F}"/>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247" name="直線コネクタ 246">
          <a:extLst>
            <a:ext uri="{FF2B5EF4-FFF2-40B4-BE49-F238E27FC236}">
              <a16:creationId xmlns:a16="http://schemas.microsoft.com/office/drawing/2014/main" id="{50DEAF1E-A51D-424F-8CC9-7B1B0297EBD9}"/>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248" name="【福祉施設】&#10;一人当たり面積最大値テキスト">
          <a:extLst>
            <a:ext uri="{FF2B5EF4-FFF2-40B4-BE49-F238E27FC236}">
              <a16:creationId xmlns:a16="http://schemas.microsoft.com/office/drawing/2014/main" id="{1474E7A9-69FA-4883-8F9E-32C18E02B395}"/>
            </a:ext>
          </a:extLst>
        </xdr:cNvPr>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249" name="直線コネクタ 248">
          <a:extLst>
            <a:ext uri="{FF2B5EF4-FFF2-40B4-BE49-F238E27FC236}">
              <a16:creationId xmlns:a16="http://schemas.microsoft.com/office/drawing/2014/main" id="{7170727D-5796-4D48-AA04-AE395D93A6BE}"/>
            </a:ext>
          </a:extLst>
        </xdr:cNvPr>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250" name="【福祉施設】&#10;一人当たり面積平均値テキスト">
          <a:extLst>
            <a:ext uri="{FF2B5EF4-FFF2-40B4-BE49-F238E27FC236}">
              <a16:creationId xmlns:a16="http://schemas.microsoft.com/office/drawing/2014/main" id="{14A67B0F-FCCA-4B7D-8B87-0621E8C16017}"/>
            </a:ext>
          </a:extLst>
        </xdr:cNvPr>
        <xdr:cNvSpPr txBox="1"/>
      </xdr:nvSpPr>
      <xdr:spPr>
        <a:xfrm>
          <a:off x="10515600" y="14549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251" name="フローチャート: 判断 250">
          <a:extLst>
            <a:ext uri="{FF2B5EF4-FFF2-40B4-BE49-F238E27FC236}">
              <a16:creationId xmlns:a16="http://schemas.microsoft.com/office/drawing/2014/main" id="{45B091E7-9099-4EDC-8553-21B30F57B884}"/>
            </a:ext>
          </a:extLst>
        </xdr:cNvPr>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252" name="フローチャート: 判断 251">
          <a:extLst>
            <a:ext uri="{FF2B5EF4-FFF2-40B4-BE49-F238E27FC236}">
              <a16:creationId xmlns:a16="http://schemas.microsoft.com/office/drawing/2014/main" id="{5C97F7DC-FEAC-4019-97DD-130BC1F8AFD6}"/>
            </a:ext>
          </a:extLst>
        </xdr:cNvPr>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253" name="フローチャート: 判断 252">
          <a:extLst>
            <a:ext uri="{FF2B5EF4-FFF2-40B4-BE49-F238E27FC236}">
              <a16:creationId xmlns:a16="http://schemas.microsoft.com/office/drawing/2014/main" id="{18890D01-6A26-454F-88C7-3868BCC0D24B}"/>
            </a:ext>
          </a:extLst>
        </xdr:cNvPr>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122827</xdr:rowOff>
    </xdr:from>
    <xdr:to>
      <xdr:col>41</xdr:col>
      <xdr:colOff>101600</xdr:colOff>
      <xdr:row>86</xdr:row>
      <xdr:rowOff>52977</xdr:rowOff>
    </xdr:to>
    <xdr:sp macro="" textlink="">
      <xdr:nvSpPr>
        <xdr:cNvPr id="254" name="フローチャート: 判断 253">
          <a:extLst>
            <a:ext uri="{FF2B5EF4-FFF2-40B4-BE49-F238E27FC236}">
              <a16:creationId xmlns:a16="http://schemas.microsoft.com/office/drawing/2014/main" id="{A7F7D238-C2D1-413C-A4AF-C14B1F5658C1}"/>
            </a:ext>
          </a:extLst>
        </xdr:cNvPr>
        <xdr:cNvSpPr/>
      </xdr:nvSpPr>
      <xdr:spPr>
        <a:xfrm>
          <a:off x="7810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127181</xdr:rowOff>
    </xdr:from>
    <xdr:to>
      <xdr:col>36</xdr:col>
      <xdr:colOff>165100</xdr:colOff>
      <xdr:row>86</xdr:row>
      <xdr:rowOff>57331</xdr:rowOff>
    </xdr:to>
    <xdr:sp macro="" textlink="">
      <xdr:nvSpPr>
        <xdr:cNvPr id="255" name="フローチャート: 判断 254">
          <a:extLst>
            <a:ext uri="{FF2B5EF4-FFF2-40B4-BE49-F238E27FC236}">
              <a16:creationId xmlns:a16="http://schemas.microsoft.com/office/drawing/2014/main" id="{7FA3FA5F-B475-475E-B800-4BD79C1BB805}"/>
            </a:ext>
          </a:extLst>
        </xdr:cNvPr>
        <xdr:cNvSpPr/>
      </xdr:nvSpPr>
      <xdr:spPr>
        <a:xfrm>
          <a:off x="6921500" y="1470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79C3EF5C-34DE-4FA3-8231-12671B532C5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3DFCC9A-D5C7-49A9-BA06-EAE0A15021F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081FBCC-7309-4C7D-880B-CE69A7F3053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FA09B5FA-750E-489F-9400-1D1582A4366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50B0C9C4-F710-4011-9E4A-1FB53FC4DF6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157662</xdr:rowOff>
    </xdr:from>
    <xdr:to>
      <xdr:col>55</xdr:col>
      <xdr:colOff>50800</xdr:colOff>
      <xdr:row>86</xdr:row>
      <xdr:rowOff>87812</xdr:rowOff>
    </xdr:to>
    <xdr:sp macro="" textlink="">
      <xdr:nvSpPr>
        <xdr:cNvPr id="261" name="楕円 260">
          <a:extLst>
            <a:ext uri="{FF2B5EF4-FFF2-40B4-BE49-F238E27FC236}">
              <a16:creationId xmlns:a16="http://schemas.microsoft.com/office/drawing/2014/main" id="{66AE54C3-2E0E-4B42-976C-E552538DACD7}"/>
            </a:ext>
          </a:extLst>
        </xdr:cNvPr>
        <xdr:cNvSpPr/>
      </xdr:nvSpPr>
      <xdr:spPr>
        <a:xfrm>
          <a:off x="10426700" y="147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103432</xdr:rowOff>
    </xdr:from>
    <xdr:ext cx="469744" cy="259045"/>
    <xdr:sp macro="" textlink="">
      <xdr:nvSpPr>
        <xdr:cNvPr id="262" name="【福祉施設】&#10;一人当たり面積該当値テキスト">
          <a:extLst>
            <a:ext uri="{FF2B5EF4-FFF2-40B4-BE49-F238E27FC236}">
              <a16:creationId xmlns:a16="http://schemas.microsoft.com/office/drawing/2014/main" id="{4784AFB7-2441-4667-B69A-1DF55C914AAB}"/>
            </a:ext>
          </a:extLst>
        </xdr:cNvPr>
        <xdr:cNvSpPr txBox="1"/>
      </xdr:nvSpPr>
      <xdr:spPr>
        <a:xfrm>
          <a:off x="10515600" y="146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156573</xdr:rowOff>
    </xdr:from>
    <xdr:to>
      <xdr:col>50</xdr:col>
      <xdr:colOff>165100</xdr:colOff>
      <xdr:row>86</xdr:row>
      <xdr:rowOff>86723</xdr:rowOff>
    </xdr:to>
    <xdr:sp macro="" textlink="">
      <xdr:nvSpPr>
        <xdr:cNvPr id="263" name="楕円 262">
          <a:extLst>
            <a:ext uri="{FF2B5EF4-FFF2-40B4-BE49-F238E27FC236}">
              <a16:creationId xmlns:a16="http://schemas.microsoft.com/office/drawing/2014/main" id="{EB6F468D-F04A-4363-BC92-8CFC617F4220}"/>
            </a:ext>
          </a:extLst>
        </xdr:cNvPr>
        <xdr:cNvSpPr/>
      </xdr:nvSpPr>
      <xdr:spPr>
        <a:xfrm>
          <a:off x="9588500" y="1472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35923</xdr:rowOff>
    </xdr:from>
    <xdr:to>
      <xdr:col>55</xdr:col>
      <xdr:colOff>0</xdr:colOff>
      <xdr:row>86</xdr:row>
      <xdr:rowOff>37012</xdr:rowOff>
    </xdr:to>
    <xdr:cxnSp macro="">
      <xdr:nvCxnSpPr>
        <xdr:cNvPr id="264" name="直線コネクタ 263">
          <a:extLst>
            <a:ext uri="{FF2B5EF4-FFF2-40B4-BE49-F238E27FC236}">
              <a16:creationId xmlns:a16="http://schemas.microsoft.com/office/drawing/2014/main" id="{9B721E5B-2D18-40F1-96E6-D163945776A3}"/>
            </a:ext>
          </a:extLst>
        </xdr:cNvPr>
        <xdr:cNvCxnSpPr/>
      </xdr:nvCxnSpPr>
      <xdr:spPr>
        <a:xfrm>
          <a:off x="9639300" y="14780623"/>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157662</xdr:rowOff>
    </xdr:from>
    <xdr:to>
      <xdr:col>46</xdr:col>
      <xdr:colOff>38100</xdr:colOff>
      <xdr:row>86</xdr:row>
      <xdr:rowOff>87812</xdr:rowOff>
    </xdr:to>
    <xdr:sp macro="" textlink="">
      <xdr:nvSpPr>
        <xdr:cNvPr id="265" name="楕円 264">
          <a:extLst>
            <a:ext uri="{FF2B5EF4-FFF2-40B4-BE49-F238E27FC236}">
              <a16:creationId xmlns:a16="http://schemas.microsoft.com/office/drawing/2014/main" id="{6987D07A-29B7-40BF-9572-D01512AA61F5}"/>
            </a:ext>
          </a:extLst>
        </xdr:cNvPr>
        <xdr:cNvSpPr/>
      </xdr:nvSpPr>
      <xdr:spPr>
        <a:xfrm>
          <a:off x="8699500" y="147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35923</xdr:rowOff>
    </xdr:from>
    <xdr:to>
      <xdr:col>50</xdr:col>
      <xdr:colOff>114300</xdr:colOff>
      <xdr:row>86</xdr:row>
      <xdr:rowOff>37012</xdr:rowOff>
    </xdr:to>
    <xdr:cxnSp macro="">
      <xdr:nvCxnSpPr>
        <xdr:cNvPr id="266" name="直線コネクタ 265">
          <a:extLst>
            <a:ext uri="{FF2B5EF4-FFF2-40B4-BE49-F238E27FC236}">
              <a16:creationId xmlns:a16="http://schemas.microsoft.com/office/drawing/2014/main" id="{398DBCDC-5603-4117-A78B-8EC8CF5CE2BC}"/>
            </a:ext>
          </a:extLst>
        </xdr:cNvPr>
        <xdr:cNvCxnSpPr/>
      </xdr:nvCxnSpPr>
      <xdr:spPr>
        <a:xfrm flipV="1">
          <a:off x="8750300" y="1478062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267" name="楕円 266">
          <a:extLst>
            <a:ext uri="{FF2B5EF4-FFF2-40B4-BE49-F238E27FC236}">
              <a16:creationId xmlns:a16="http://schemas.microsoft.com/office/drawing/2014/main" id="{82337E6D-6F5C-4958-8D68-F16B59BDFD08}"/>
            </a:ext>
          </a:extLst>
        </xdr:cNvPr>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37012</xdr:rowOff>
    </xdr:from>
    <xdr:to>
      <xdr:col>45</xdr:col>
      <xdr:colOff>177800</xdr:colOff>
      <xdr:row>86</xdr:row>
      <xdr:rowOff>38100</xdr:rowOff>
    </xdr:to>
    <xdr:cxnSp macro="">
      <xdr:nvCxnSpPr>
        <xdr:cNvPr id="268" name="直線コネクタ 267">
          <a:extLst>
            <a:ext uri="{FF2B5EF4-FFF2-40B4-BE49-F238E27FC236}">
              <a16:creationId xmlns:a16="http://schemas.microsoft.com/office/drawing/2014/main" id="{18B642BD-CC4C-4353-A2D7-4CD623DDD20D}"/>
            </a:ext>
          </a:extLst>
        </xdr:cNvPr>
        <xdr:cNvCxnSpPr/>
      </xdr:nvCxnSpPr>
      <xdr:spPr>
        <a:xfrm flipV="1">
          <a:off x="7861300" y="147817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159838</xdr:rowOff>
    </xdr:from>
    <xdr:to>
      <xdr:col>36</xdr:col>
      <xdr:colOff>165100</xdr:colOff>
      <xdr:row>86</xdr:row>
      <xdr:rowOff>89988</xdr:rowOff>
    </xdr:to>
    <xdr:sp macro="" textlink="">
      <xdr:nvSpPr>
        <xdr:cNvPr id="269" name="楕円 268">
          <a:extLst>
            <a:ext uri="{FF2B5EF4-FFF2-40B4-BE49-F238E27FC236}">
              <a16:creationId xmlns:a16="http://schemas.microsoft.com/office/drawing/2014/main" id="{8C2CAAEA-E804-483A-A7A2-23CF3EC5EE02}"/>
            </a:ext>
          </a:extLst>
        </xdr:cNvPr>
        <xdr:cNvSpPr/>
      </xdr:nvSpPr>
      <xdr:spPr>
        <a:xfrm>
          <a:off x="6921500" y="147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39188</xdr:rowOff>
    </xdr:to>
    <xdr:cxnSp macro="">
      <xdr:nvCxnSpPr>
        <xdr:cNvPr id="270" name="直線コネクタ 269">
          <a:extLst>
            <a:ext uri="{FF2B5EF4-FFF2-40B4-BE49-F238E27FC236}">
              <a16:creationId xmlns:a16="http://schemas.microsoft.com/office/drawing/2014/main" id="{549CA2CE-C244-401C-9CFC-CE93F95CC165}"/>
            </a:ext>
          </a:extLst>
        </xdr:cNvPr>
        <xdr:cNvCxnSpPr/>
      </xdr:nvCxnSpPr>
      <xdr:spPr>
        <a:xfrm flipV="1">
          <a:off x="6972300" y="147828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271" name="n_1aveValue【福祉施設】&#10;一人当たり面積">
          <a:extLst>
            <a:ext uri="{FF2B5EF4-FFF2-40B4-BE49-F238E27FC236}">
              <a16:creationId xmlns:a16="http://schemas.microsoft.com/office/drawing/2014/main" id="{3CBFB764-8CF9-4C6B-B384-C7869432B6A9}"/>
            </a:ext>
          </a:extLst>
        </xdr:cNvPr>
        <xdr:cNvSpPr txBox="1"/>
      </xdr:nvSpPr>
      <xdr:spPr>
        <a:xfrm>
          <a:off x="93917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272" name="n_2aveValue【福祉施設】&#10;一人当たり面積">
          <a:extLst>
            <a:ext uri="{FF2B5EF4-FFF2-40B4-BE49-F238E27FC236}">
              <a16:creationId xmlns:a16="http://schemas.microsoft.com/office/drawing/2014/main" id="{8DC8A369-1354-407E-95AD-CEA3AB885A7C}"/>
            </a:ext>
          </a:extLst>
        </xdr:cNvPr>
        <xdr:cNvSpPr txBox="1"/>
      </xdr:nvSpPr>
      <xdr:spPr>
        <a:xfrm>
          <a:off x="8515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69504</xdr:rowOff>
    </xdr:from>
    <xdr:ext cx="469744" cy="259045"/>
    <xdr:sp macro="" textlink="">
      <xdr:nvSpPr>
        <xdr:cNvPr id="273" name="n_3aveValue【福祉施設】&#10;一人当たり面積">
          <a:extLst>
            <a:ext uri="{FF2B5EF4-FFF2-40B4-BE49-F238E27FC236}">
              <a16:creationId xmlns:a16="http://schemas.microsoft.com/office/drawing/2014/main" id="{41B84BA7-64B0-4FC2-A32C-2807DCF9212D}"/>
            </a:ext>
          </a:extLst>
        </xdr:cNvPr>
        <xdr:cNvSpPr txBox="1"/>
      </xdr:nvSpPr>
      <xdr:spPr>
        <a:xfrm>
          <a:off x="76264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73858</xdr:rowOff>
    </xdr:from>
    <xdr:ext cx="469744" cy="259045"/>
    <xdr:sp macro="" textlink="">
      <xdr:nvSpPr>
        <xdr:cNvPr id="274" name="n_4aveValue【福祉施設】&#10;一人当たり面積">
          <a:extLst>
            <a:ext uri="{FF2B5EF4-FFF2-40B4-BE49-F238E27FC236}">
              <a16:creationId xmlns:a16="http://schemas.microsoft.com/office/drawing/2014/main" id="{2821B5B7-70C2-40EC-A51A-E067EE7F48EF}"/>
            </a:ext>
          </a:extLst>
        </xdr:cNvPr>
        <xdr:cNvSpPr txBox="1"/>
      </xdr:nvSpPr>
      <xdr:spPr>
        <a:xfrm>
          <a:off x="6737427" y="1447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77850</xdr:rowOff>
    </xdr:from>
    <xdr:ext cx="469744" cy="259045"/>
    <xdr:sp macro="" textlink="">
      <xdr:nvSpPr>
        <xdr:cNvPr id="275" name="n_1mainValue【福祉施設】&#10;一人当たり面積">
          <a:extLst>
            <a:ext uri="{FF2B5EF4-FFF2-40B4-BE49-F238E27FC236}">
              <a16:creationId xmlns:a16="http://schemas.microsoft.com/office/drawing/2014/main" id="{30EE7F7E-E916-465A-879B-C5EFD5373262}"/>
            </a:ext>
          </a:extLst>
        </xdr:cNvPr>
        <xdr:cNvSpPr txBox="1"/>
      </xdr:nvSpPr>
      <xdr:spPr>
        <a:xfrm>
          <a:off x="9391727"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78939</xdr:rowOff>
    </xdr:from>
    <xdr:ext cx="469744" cy="259045"/>
    <xdr:sp macro="" textlink="">
      <xdr:nvSpPr>
        <xdr:cNvPr id="276" name="n_2mainValue【福祉施設】&#10;一人当たり面積">
          <a:extLst>
            <a:ext uri="{FF2B5EF4-FFF2-40B4-BE49-F238E27FC236}">
              <a16:creationId xmlns:a16="http://schemas.microsoft.com/office/drawing/2014/main" id="{5D18D487-98B9-432B-8D69-19CEF9D291AF}"/>
            </a:ext>
          </a:extLst>
        </xdr:cNvPr>
        <xdr:cNvSpPr txBox="1"/>
      </xdr:nvSpPr>
      <xdr:spPr>
        <a:xfrm>
          <a:off x="85154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277" name="n_3mainValue【福祉施設】&#10;一人当たり面積">
          <a:extLst>
            <a:ext uri="{FF2B5EF4-FFF2-40B4-BE49-F238E27FC236}">
              <a16:creationId xmlns:a16="http://schemas.microsoft.com/office/drawing/2014/main" id="{7E712B55-1751-4A1A-AFAC-F2638CDD1189}"/>
            </a:ext>
          </a:extLst>
        </xdr:cNvPr>
        <xdr:cNvSpPr txBox="1"/>
      </xdr:nvSpPr>
      <xdr:spPr>
        <a:xfrm>
          <a:off x="7626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81115</xdr:rowOff>
    </xdr:from>
    <xdr:ext cx="469744" cy="259045"/>
    <xdr:sp macro="" textlink="">
      <xdr:nvSpPr>
        <xdr:cNvPr id="278" name="n_4mainValue【福祉施設】&#10;一人当たり面積">
          <a:extLst>
            <a:ext uri="{FF2B5EF4-FFF2-40B4-BE49-F238E27FC236}">
              <a16:creationId xmlns:a16="http://schemas.microsoft.com/office/drawing/2014/main" id="{3759D497-0D13-47DB-A4B4-9ACBF73371DD}"/>
            </a:ext>
          </a:extLst>
        </xdr:cNvPr>
        <xdr:cNvSpPr txBox="1"/>
      </xdr:nvSpPr>
      <xdr:spPr>
        <a:xfrm>
          <a:off x="6737427" y="1482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61450DA7-E8DD-459B-B949-9A86A69739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87CA0952-56E0-4D3C-A268-595472B4D5B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A66ADAB3-BFA3-40F9-BE1B-13D77923F32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F7C06B46-423D-4B76-99A6-4360E21F2CD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AA91D773-3BCF-4F90-926A-3EF89085B3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4FDAC056-55D1-4504-9A61-6EBDB72F477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79FD0F3C-2F82-4B3C-8690-E22DBA4AE4F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E265484C-952E-47E7-8DF0-7BBDE4143FB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1405F820-F33C-4641-B395-F9A3FE56A54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2A68E7BD-F985-4158-A5AB-4A49AF48CB6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88B72E19-1367-4AEF-A16B-6E1E5826998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75FCC447-03E6-438D-A183-C250B00FD22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015EC616-29F4-4DD8-AC3A-2AFBDDB07B6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D385732D-963A-4729-A397-E4348B02040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0D349D5B-7ACC-4782-849F-E747FF3B84A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C36378BD-DA11-4F8E-9A79-35D2D1D05F6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3F37D61C-F617-40CD-84BB-3EC34DDE850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4042EC42-883C-4AEE-ABE5-DB14193F992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FD44D0BC-F5F5-40B3-890B-F2714934DA9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5F93B991-9D31-47A7-953A-8EB5E83236A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B4C42B9A-7A67-49C9-A5FC-BE8E544191E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E8754A47-2E41-4693-9F72-E93F8AF88DC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93D60A70-1547-4CD9-8B9C-C2BEBFD9ACB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EA4146F8-7F01-46DA-96BE-9B8A2DD2BFE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561663C6-BDD1-4A3E-958F-84FE564D7FF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938A626A-15F9-4960-87A0-47CF9DFECCF2}"/>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A1A4C59D-56F3-4D36-8B8B-9A39E0987C4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69B48A5C-4DDF-4811-AA42-A540B5DF264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307" name="【市民会館】&#10;有形固定資産減価償却率最大値テキスト">
          <a:extLst>
            <a:ext uri="{FF2B5EF4-FFF2-40B4-BE49-F238E27FC236}">
              <a16:creationId xmlns:a16="http://schemas.microsoft.com/office/drawing/2014/main" id="{A5286407-9104-4BE9-9959-981B5DD40AD9}"/>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308" name="直線コネクタ 307">
          <a:extLst>
            <a:ext uri="{FF2B5EF4-FFF2-40B4-BE49-F238E27FC236}">
              <a16:creationId xmlns:a16="http://schemas.microsoft.com/office/drawing/2014/main" id="{C41EA558-F183-4995-ACAC-E2B934AEDB12}"/>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9D4ED392-7F31-43F1-89E6-9742DC8E3BBC}"/>
            </a:ext>
          </a:extLst>
        </xdr:cNvPr>
        <xdr:cNvSpPr txBox="1"/>
      </xdr:nvSpPr>
      <xdr:spPr>
        <a:xfrm>
          <a:off x="4673600" y="1795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310" name="フローチャート: 判断 309">
          <a:extLst>
            <a:ext uri="{FF2B5EF4-FFF2-40B4-BE49-F238E27FC236}">
              <a16:creationId xmlns:a16="http://schemas.microsoft.com/office/drawing/2014/main" id="{BB0230A7-874E-4481-850A-5DA1AA053085}"/>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311" name="フローチャート: 判断 310">
          <a:extLst>
            <a:ext uri="{FF2B5EF4-FFF2-40B4-BE49-F238E27FC236}">
              <a16:creationId xmlns:a16="http://schemas.microsoft.com/office/drawing/2014/main" id="{560D605E-E19F-402C-80C7-E016C76C06EE}"/>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12" name="フローチャート: 判断 311">
          <a:extLst>
            <a:ext uri="{FF2B5EF4-FFF2-40B4-BE49-F238E27FC236}">
              <a16:creationId xmlns:a16="http://schemas.microsoft.com/office/drawing/2014/main" id="{A5287698-507E-4740-ABDA-B55D28B9696F}"/>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13" name="フローチャート: 判断 312">
          <a:extLst>
            <a:ext uri="{FF2B5EF4-FFF2-40B4-BE49-F238E27FC236}">
              <a16:creationId xmlns:a16="http://schemas.microsoft.com/office/drawing/2014/main" id="{37FBEFB0-0D9D-4A3E-B127-AFF904048D44}"/>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14" name="フローチャート: 判断 313">
          <a:extLst>
            <a:ext uri="{FF2B5EF4-FFF2-40B4-BE49-F238E27FC236}">
              <a16:creationId xmlns:a16="http://schemas.microsoft.com/office/drawing/2014/main" id="{CCCB96DC-73E3-47CD-BC6F-E0C8D048DF26}"/>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8C331DF2-BEE5-40F7-B639-E497CB64AD4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A1BA2A34-7FF5-47E8-8577-286CB09101F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7B9A50DA-F139-4834-BCDE-DF0050341B6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4F48404A-2B1E-4954-9270-945959189E1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65E5270-4561-4D60-9D11-A8BEEA80D76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103777</xdr:rowOff>
    </xdr:from>
    <xdr:to>
      <xdr:col>24</xdr:col>
      <xdr:colOff>114300</xdr:colOff>
      <xdr:row>105</xdr:row>
      <xdr:rowOff>33927</xdr:rowOff>
    </xdr:to>
    <xdr:sp macro="" textlink="">
      <xdr:nvSpPr>
        <xdr:cNvPr id="320" name="楕円 319">
          <a:extLst>
            <a:ext uri="{FF2B5EF4-FFF2-40B4-BE49-F238E27FC236}">
              <a16:creationId xmlns:a16="http://schemas.microsoft.com/office/drawing/2014/main" id="{34CF9BD6-6D29-48CD-B602-E4B1F13B5F9A}"/>
            </a:ext>
          </a:extLst>
        </xdr:cNvPr>
        <xdr:cNvSpPr/>
      </xdr:nvSpPr>
      <xdr:spPr>
        <a:xfrm>
          <a:off x="45847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126654</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13B727D4-A811-4E19-AFC8-CCD4FF560AD0}"/>
            </a:ext>
          </a:extLst>
        </xdr:cNvPr>
        <xdr:cNvSpPr txBox="1"/>
      </xdr:nvSpPr>
      <xdr:spPr>
        <a:xfrm>
          <a:off x="4673600" y="1778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76019</xdr:rowOff>
    </xdr:from>
    <xdr:to>
      <xdr:col>20</xdr:col>
      <xdr:colOff>38100</xdr:colOff>
      <xdr:row>105</xdr:row>
      <xdr:rowOff>6169</xdr:rowOff>
    </xdr:to>
    <xdr:sp macro="" textlink="">
      <xdr:nvSpPr>
        <xdr:cNvPr id="322" name="楕円 321">
          <a:extLst>
            <a:ext uri="{FF2B5EF4-FFF2-40B4-BE49-F238E27FC236}">
              <a16:creationId xmlns:a16="http://schemas.microsoft.com/office/drawing/2014/main" id="{E73587FF-F878-4AE4-B682-27071EE0F040}"/>
            </a:ext>
          </a:extLst>
        </xdr:cNvPr>
        <xdr:cNvSpPr/>
      </xdr:nvSpPr>
      <xdr:spPr>
        <a:xfrm>
          <a:off x="3746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126819</xdr:rowOff>
    </xdr:from>
    <xdr:to>
      <xdr:col>24</xdr:col>
      <xdr:colOff>63500</xdr:colOff>
      <xdr:row>104</xdr:row>
      <xdr:rowOff>154577</xdr:rowOff>
    </xdr:to>
    <xdr:cxnSp macro="">
      <xdr:nvCxnSpPr>
        <xdr:cNvPr id="323" name="直線コネクタ 322">
          <a:extLst>
            <a:ext uri="{FF2B5EF4-FFF2-40B4-BE49-F238E27FC236}">
              <a16:creationId xmlns:a16="http://schemas.microsoft.com/office/drawing/2014/main" id="{85E50EB5-1CFC-48CF-AFA3-998B135CE757}"/>
            </a:ext>
          </a:extLst>
        </xdr:cNvPr>
        <xdr:cNvCxnSpPr/>
      </xdr:nvCxnSpPr>
      <xdr:spPr>
        <a:xfrm>
          <a:off x="3797300" y="1795761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46627</xdr:rowOff>
    </xdr:from>
    <xdr:to>
      <xdr:col>15</xdr:col>
      <xdr:colOff>101600</xdr:colOff>
      <xdr:row>104</xdr:row>
      <xdr:rowOff>148227</xdr:rowOff>
    </xdr:to>
    <xdr:sp macro="" textlink="">
      <xdr:nvSpPr>
        <xdr:cNvPr id="324" name="楕円 323">
          <a:extLst>
            <a:ext uri="{FF2B5EF4-FFF2-40B4-BE49-F238E27FC236}">
              <a16:creationId xmlns:a16="http://schemas.microsoft.com/office/drawing/2014/main" id="{224CE312-3D09-46D0-A9F5-8A208FCBC1A1}"/>
            </a:ext>
          </a:extLst>
        </xdr:cNvPr>
        <xdr:cNvSpPr/>
      </xdr:nvSpPr>
      <xdr:spPr>
        <a:xfrm>
          <a:off x="2857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97427</xdr:rowOff>
    </xdr:from>
    <xdr:to>
      <xdr:col>19</xdr:col>
      <xdr:colOff>177800</xdr:colOff>
      <xdr:row>104</xdr:row>
      <xdr:rowOff>126819</xdr:rowOff>
    </xdr:to>
    <xdr:cxnSp macro="">
      <xdr:nvCxnSpPr>
        <xdr:cNvPr id="325" name="直線コネクタ 324">
          <a:extLst>
            <a:ext uri="{FF2B5EF4-FFF2-40B4-BE49-F238E27FC236}">
              <a16:creationId xmlns:a16="http://schemas.microsoft.com/office/drawing/2014/main" id="{BAE5F4A3-D7A8-4B27-BD62-705370858B2A}"/>
            </a:ext>
          </a:extLst>
        </xdr:cNvPr>
        <xdr:cNvCxnSpPr/>
      </xdr:nvCxnSpPr>
      <xdr:spPr>
        <a:xfrm>
          <a:off x="2908300" y="179282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18869</xdr:rowOff>
    </xdr:from>
    <xdr:to>
      <xdr:col>10</xdr:col>
      <xdr:colOff>165100</xdr:colOff>
      <xdr:row>104</xdr:row>
      <xdr:rowOff>120469</xdr:rowOff>
    </xdr:to>
    <xdr:sp macro="" textlink="">
      <xdr:nvSpPr>
        <xdr:cNvPr id="326" name="楕円 325">
          <a:extLst>
            <a:ext uri="{FF2B5EF4-FFF2-40B4-BE49-F238E27FC236}">
              <a16:creationId xmlns:a16="http://schemas.microsoft.com/office/drawing/2014/main" id="{8E7FA293-9EF2-4172-B9F3-1E6F412C51AD}"/>
            </a:ext>
          </a:extLst>
        </xdr:cNvPr>
        <xdr:cNvSpPr/>
      </xdr:nvSpPr>
      <xdr:spPr>
        <a:xfrm>
          <a:off x="1968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69669</xdr:rowOff>
    </xdr:from>
    <xdr:to>
      <xdr:col>15</xdr:col>
      <xdr:colOff>50800</xdr:colOff>
      <xdr:row>104</xdr:row>
      <xdr:rowOff>97427</xdr:rowOff>
    </xdr:to>
    <xdr:cxnSp macro="">
      <xdr:nvCxnSpPr>
        <xdr:cNvPr id="327" name="直線コネクタ 326">
          <a:extLst>
            <a:ext uri="{FF2B5EF4-FFF2-40B4-BE49-F238E27FC236}">
              <a16:creationId xmlns:a16="http://schemas.microsoft.com/office/drawing/2014/main" id="{5BDCD173-FB05-46FF-B133-E1D9BE8EBF78}"/>
            </a:ext>
          </a:extLst>
        </xdr:cNvPr>
        <xdr:cNvCxnSpPr/>
      </xdr:nvCxnSpPr>
      <xdr:spPr>
        <a:xfrm>
          <a:off x="2019300" y="179004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157662</xdr:rowOff>
    </xdr:from>
    <xdr:to>
      <xdr:col>6</xdr:col>
      <xdr:colOff>38100</xdr:colOff>
      <xdr:row>104</xdr:row>
      <xdr:rowOff>87812</xdr:rowOff>
    </xdr:to>
    <xdr:sp macro="" textlink="">
      <xdr:nvSpPr>
        <xdr:cNvPr id="328" name="楕円 327">
          <a:extLst>
            <a:ext uri="{FF2B5EF4-FFF2-40B4-BE49-F238E27FC236}">
              <a16:creationId xmlns:a16="http://schemas.microsoft.com/office/drawing/2014/main" id="{A51840C4-496A-44A2-A74E-17039DB1A4AF}"/>
            </a:ext>
          </a:extLst>
        </xdr:cNvPr>
        <xdr:cNvSpPr/>
      </xdr:nvSpPr>
      <xdr:spPr>
        <a:xfrm>
          <a:off x="1079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37012</xdr:rowOff>
    </xdr:from>
    <xdr:to>
      <xdr:col>10</xdr:col>
      <xdr:colOff>114300</xdr:colOff>
      <xdr:row>104</xdr:row>
      <xdr:rowOff>69669</xdr:rowOff>
    </xdr:to>
    <xdr:cxnSp macro="">
      <xdr:nvCxnSpPr>
        <xdr:cNvPr id="329" name="直線コネクタ 328">
          <a:extLst>
            <a:ext uri="{FF2B5EF4-FFF2-40B4-BE49-F238E27FC236}">
              <a16:creationId xmlns:a16="http://schemas.microsoft.com/office/drawing/2014/main" id="{400803B1-D6BB-4363-8AC2-26C49307DC96}"/>
            </a:ext>
          </a:extLst>
        </xdr:cNvPr>
        <xdr:cNvCxnSpPr/>
      </xdr:nvCxnSpPr>
      <xdr:spPr>
        <a:xfrm>
          <a:off x="1130300" y="178678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28320</xdr:rowOff>
    </xdr:from>
    <xdr:ext cx="405111" cy="259045"/>
    <xdr:sp macro="" textlink="">
      <xdr:nvSpPr>
        <xdr:cNvPr id="330" name="n_1aveValue【市民会館】&#10;有形固定資産減価償却率">
          <a:extLst>
            <a:ext uri="{FF2B5EF4-FFF2-40B4-BE49-F238E27FC236}">
              <a16:creationId xmlns:a16="http://schemas.microsoft.com/office/drawing/2014/main" id="{12DDD7AA-47D2-4547-86D0-91DFE8964813}"/>
            </a:ext>
          </a:extLst>
        </xdr:cNvPr>
        <xdr:cNvSpPr txBox="1"/>
      </xdr:nvSpPr>
      <xdr:spPr>
        <a:xfrm>
          <a:off x="35820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331" name="n_2aveValue【市民会館】&#10;有形固定資産減価償却率">
          <a:extLst>
            <a:ext uri="{FF2B5EF4-FFF2-40B4-BE49-F238E27FC236}">
              <a16:creationId xmlns:a16="http://schemas.microsoft.com/office/drawing/2014/main" id="{2AB38935-F4CE-49F1-9C75-FCB13D142FAC}"/>
            </a:ext>
          </a:extLst>
        </xdr:cNvPr>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332" name="n_3aveValue【市民会館】&#10;有形固定資産減価償却率">
          <a:extLst>
            <a:ext uri="{FF2B5EF4-FFF2-40B4-BE49-F238E27FC236}">
              <a16:creationId xmlns:a16="http://schemas.microsoft.com/office/drawing/2014/main" id="{D240146A-ED7B-481D-8D4B-997FAD30300C}"/>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333" name="n_4aveValue【市民会館】&#10;有形固定資産減価償却率">
          <a:extLst>
            <a:ext uri="{FF2B5EF4-FFF2-40B4-BE49-F238E27FC236}">
              <a16:creationId xmlns:a16="http://schemas.microsoft.com/office/drawing/2014/main" id="{00BE51CD-17E9-4FE5-877E-314A7C597C0A}"/>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22696</xdr:rowOff>
    </xdr:from>
    <xdr:ext cx="405111" cy="259045"/>
    <xdr:sp macro="" textlink="">
      <xdr:nvSpPr>
        <xdr:cNvPr id="334" name="n_1mainValue【市民会館】&#10;有形固定資産減価償却率">
          <a:extLst>
            <a:ext uri="{FF2B5EF4-FFF2-40B4-BE49-F238E27FC236}">
              <a16:creationId xmlns:a16="http://schemas.microsoft.com/office/drawing/2014/main" id="{07B6628A-3230-4DDA-A57C-98631C3C242E}"/>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335" name="n_2mainValue【市民会館】&#10;有形固定資産減価償却率">
          <a:extLst>
            <a:ext uri="{FF2B5EF4-FFF2-40B4-BE49-F238E27FC236}">
              <a16:creationId xmlns:a16="http://schemas.microsoft.com/office/drawing/2014/main" id="{ADE0DFD6-3E41-43C0-8A16-A8ADF21763F7}"/>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136996</xdr:rowOff>
    </xdr:from>
    <xdr:ext cx="405111" cy="259045"/>
    <xdr:sp macro="" textlink="">
      <xdr:nvSpPr>
        <xdr:cNvPr id="336" name="n_3mainValue【市民会館】&#10;有形固定資産減価償却率">
          <a:extLst>
            <a:ext uri="{FF2B5EF4-FFF2-40B4-BE49-F238E27FC236}">
              <a16:creationId xmlns:a16="http://schemas.microsoft.com/office/drawing/2014/main" id="{7497A0D4-505E-481C-BBB4-4DF46A68C076}"/>
            </a:ext>
          </a:extLst>
        </xdr:cNvPr>
        <xdr:cNvSpPr txBox="1"/>
      </xdr:nvSpPr>
      <xdr:spPr>
        <a:xfrm>
          <a:off x="1816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104339</xdr:rowOff>
    </xdr:from>
    <xdr:ext cx="405111" cy="259045"/>
    <xdr:sp macro="" textlink="">
      <xdr:nvSpPr>
        <xdr:cNvPr id="337" name="n_4mainValue【市民会館】&#10;有形固定資産減価償却率">
          <a:extLst>
            <a:ext uri="{FF2B5EF4-FFF2-40B4-BE49-F238E27FC236}">
              <a16:creationId xmlns:a16="http://schemas.microsoft.com/office/drawing/2014/main" id="{62F3AEB5-858A-45C1-A41A-145E6CB27D4C}"/>
            </a:ext>
          </a:extLst>
        </xdr:cNvPr>
        <xdr:cNvSpPr txBox="1"/>
      </xdr:nvSpPr>
      <xdr:spPr>
        <a:xfrm>
          <a:off x="927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3D87063D-1D20-41FF-BA9A-7B212DAA7CB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C2F8C715-888B-4790-A0ED-73C043D7C0F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4CA0A63A-45B1-46D6-BC62-83756758D90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72440C0E-F51F-4EC5-BA86-816404F87D5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D93FDF85-D8C4-49C7-A11E-56B737392A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A7750E20-6E1A-405E-94D8-B2E8E7FA5EC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1A9F71DE-3BE0-4E01-BF64-578F15C30F2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5D4295BF-83F0-4C2B-BB4A-2CC4CC450FC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80EAA9E9-0121-4E36-89A8-55AA93E8722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FC4AAB53-5275-48B5-9A69-C214D7D0E2B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11385719-E60D-4E25-AA19-0C6E75549E6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C1060858-978A-4D7F-B423-F600E2944DD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0EC62F94-496E-476C-A71A-0978F2833F8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EE61DED4-5C31-474D-8AEC-14DEE631A05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9C4F3C9D-D379-48A6-9812-CBB48DC15D2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72DE551E-04A3-46FE-9D63-E481DEE3734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F81D3E96-BF73-4840-A24B-D62D41E512B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8DC915AF-4F33-4119-9C3A-5FE82A9DB00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087F61E0-A1E5-48F8-8F5B-C1E17263CE1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793079EA-3843-4774-BCF9-D87A75B748E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98E7562D-7B5B-4B71-B35F-387A7CA5A97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388C7185-871E-4F77-84C7-B655B8D6F67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A9169953-3BB1-443B-85C2-A4B141C3041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361" name="直線コネクタ 360">
          <a:extLst>
            <a:ext uri="{FF2B5EF4-FFF2-40B4-BE49-F238E27FC236}">
              <a16:creationId xmlns:a16="http://schemas.microsoft.com/office/drawing/2014/main" id="{A8C2C31D-7C5F-4346-917E-7C1C2926DC7C}"/>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362" name="【市民会館】&#10;一人当たり面積最小値テキスト">
          <a:extLst>
            <a:ext uri="{FF2B5EF4-FFF2-40B4-BE49-F238E27FC236}">
              <a16:creationId xmlns:a16="http://schemas.microsoft.com/office/drawing/2014/main" id="{04AFEF7B-5286-401A-B59F-0F8001EA66AB}"/>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363" name="直線コネクタ 362">
          <a:extLst>
            <a:ext uri="{FF2B5EF4-FFF2-40B4-BE49-F238E27FC236}">
              <a16:creationId xmlns:a16="http://schemas.microsoft.com/office/drawing/2014/main" id="{5C0C0E11-F11A-44F3-A3E2-6230852DBAB2}"/>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364" name="【市民会館】&#10;一人当たり面積最大値テキスト">
          <a:extLst>
            <a:ext uri="{FF2B5EF4-FFF2-40B4-BE49-F238E27FC236}">
              <a16:creationId xmlns:a16="http://schemas.microsoft.com/office/drawing/2014/main" id="{1FBB30AD-7553-496C-8609-AC59BE1EB835}"/>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365" name="直線コネクタ 364">
          <a:extLst>
            <a:ext uri="{FF2B5EF4-FFF2-40B4-BE49-F238E27FC236}">
              <a16:creationId xmlns:a16="http://schemas.microsoft.com/office/drawing/2014/main" id="{A86249BC-142A-429C-92F0-F72AE01323EC}"/>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73677</xdr:rowOff>
    </xdr:from>
    <xdr:ext cx="469744" cy="259045"/>
    <xdr:sp macro="" textlink="">
      <xdr:nvSpPr>
        <xdr:cNvPr id="366" name="【市民会館】&#10;一人当たり面積平均値テキスト">
          <a:extLst>
            <a:ext uri="{FF2B5EF4-FFF2-40B4-BE49-F238E27FC236}">
              <a16:creationId xmlns:a16="http://schemas.microsoft.com/office/drawing/2014/main" id="{33741B14-1E5E-479F-B997-27C26097D978}"/>
            </a:ext>
          </a:extLst>
        </xdr:cNvPr>
        <xdr:cNvSpPr txBox="1"/>
      </xdr:nvSpPr>
      <xdr:spPr>
        <a:xfrm>
          <a:off x="10515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367" name="フローチャート: 判断 366">
          <a:extLst>
            <a:ext uri="{FF2B5EF4-FFF2-40B4-BE49-F238E27FC236}">
              <a16:creationId xmlns:a16="http://schemas.microsoft.com/office/drawing/2014/main" id="{98AB20E4-C497-41F5-AD34-F529F56EFBE1}"/>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368" name="フローチャート: 判断 367">
          <a:extLst>
            <a:ext uri="{FF2B5EF4-FFF2-40B4-BE49-F238E27FC236}">
              <a16:creationId xmlns:a16="http://schemas.microsoft.com/office/drawing/2014/main" id="{DA5DD821-258D-484F-ADE7-678405E91D46}"/>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369" name="フローチャート: 判断 368">
          <a:extLst>
            <a:ext uri="{FF2B5EF4-FFF2-40B4-BE49-F238E27FC236}">
              <a16:creationId xmlns:a16="http://schemas.microsoft.com/office/drawing/2014/main" id="{68AD36AB-ADA9-48D4-9F5C-17C2E98530E8}"/>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36830</xdr:rowOff>
    </xdr:from>
    <xdr:to>
      <xdr:col>41</xdr:col>
      <xdr:colOff>101600</xdr:colOff>
      <xdr:row>107</xdr:row>
      <xdr:rowOff>138430</xdr:rowOff>
    </xdr:to>
    <xdr:sp macro="" textlink="">
      <xdr:nvSpPr>
        <xdr:cNvPr id="370" name="フローチャート: 判断 369">
          <a:extLst>
            <a:ext uri="{FF2B5EF4-FFF2-40B4-BE49-F238E27FC236}">
              <a16:creationId xmlns:a16="http://schemas.microsoft.com/office/drawing/2014/main" id="{D8D39A30-B091-415E-AA2E-2D30535305FC}"/>
            </a:ext>
          </a:extLst>
        </xdr:cNvPr>
        <xdr:cNvSpPr/>
      </xdr:nvSpPr>
      <xdr:spPr>
        <a:xfrm>
          <a:off x="7810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45720</xdr:rowOff>
    </xdr:from>
    <xdr:to>
      <xdr:col>36</xdr:col>
      <xdr:colOff>165100</xdr:colOff>
      <xdr:row>107</xdr:row>
      <xdr:rowOff>147320</xdr:rowOff>
    </xdr:to>
    <xdr:sp macro="" textlink="">
      <xdr:nvSpPr>
        <xdr:cNvPr id="371" name="フローチャート: 判断 370">
          <a:extLst>
            <a:ext uri="{FF2B5EF4-FFF2-40B4-BE49-F238E27FC236}">
              <a16:creationId xmlns:a16="http://schemas.microsoft.com/office/drawing/2014/main" id="{94A8A823-B731-4335-90DB-4E9045A7EEC9}"/>
            </a:ext>
          </a:extLst>
        </xdr:cNvPr>
        <xdr:cNvSpPr/>
      </xdr:nvSpPr>
      <xdr:spPr>
        <a:xfrm>
          <a:off x="6921500" y="1839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55DE9AE3-E8B5-4032-AFD1-773AC666086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18E504F2-C5B9-4E0B-A9AC-F7B38B7CB74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514FE8CF-E9B7-41CE-8B74-F41F16AA6C4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D5B3D2CC-D737-4F5F-89AE-E8042FB1E19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4F3F0D04-E048-4D78-A45D-C7066C012E8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49530</xdr:rowOff>
    </xdr:from>
    <xdr:to>
      <xdr:col>55</xdr:col>
      <xdr:colOff>50800</xdr:colOff>
      <xdr:row>108</xdr:row>
      <xdr:rowOff>151130</xdr:rowOff>
    </xdr:to>
    <xdr:sp macro="" textlink="">
      <xdr:nvSpPr>
        <xdr:cNvPr id="377" name="楕円 376">
          <a:extLst>
            <a:ext uri="{FF2B5EF4-FFF2-40B4-BE49-F238E27FC236}">
              <a16:creationId xmlns:a16="http://schemas.microsoft.com/office/drawing/2014/main" id="{4C1D3C21-2205-4FE7-822A-C502E0D2FD4E}"/>
            </a:ext>
          </a:extLst>
        </xdr:cNvPr>
        <xdr:cNvSpPr/>
      </xdr:nvSpPr>
      <xdr:spPr>
        <a:xfrm>
          <a:off x="104267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135907</xdr:rowOff>
    </xdr:from>
    <xdr:ext cx="469744" cy="259045"/>
    <xdr:sp macro="" textlink="">
      <xdr:nvSpPr>
        <xdr:cNvPr id="378" name="【市民会館】&#10;一人当たり面積該当値テキスト">
          <a:extLst>
            <a:ext uri="{FF2B5EF4-FFF2-40B4-BE49-F238E27FC236}">
              <a16:creationId xmlns:a16="http://schemas.microsoft.com/office/drawing/2014/main" id="{57DD1DE0-B6A2-4D25-AE6E-207830405D8C}"/>
            </a:ext>
          </a:extLst>
        </xdr:cNvPr>
        <xdr:cNvSpPr txBox="1"/>
      </xdr:nvSpPr>
      <xdr:spPr>
        <a:xfrm>
          <a:off x="10515600" y="184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49530</xdr:rowOff>
    </xdr:from>
    <xdr:to>
      <xdr:col>50</xdr:col>
      <xdr:colOff>165100</xdr:colOff>
      <xdr:row>108</xdr:row>
      <xdr:rowOff>151130</xdr:rowOff>
    </xdr:to>
    <xdr:sp macro="" textlink="">
      <xdr:nvSpPr>
        <xdr:cNvPr id="379" name="楕円 378">
          <a:extLst>
            <a:ext uri="{FF2B5EF4-FFF2-40B4-BE49-F238E27FC236}">
              <a16:creationId xmlns:a16="http://schemas.microsoft.com/office/drawing/2014/main" id="{D26B0607-C662-4D72-A267-362790826CD0}"/>
            </a:ext>
          </a:extLst>
        </xdr:cNvPr>
        <xdr:cNvSpPr/>
      </xdr:nvSpPr>
      <xdr:spPr>
        <a:xfrm>
          <a:off x="9588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100330</xdr:rowOff>
    </xdr:from>
    <xdr:to>
      <xdr:col>55</xdr:col>
      <xdr:colOff>0</xdr:colOff>
      <xdr:row>108</xdr:row>
      <xdr:rowOff>100330</xdr:rowOff>
    </xdr:to>
    <xdr:cxnSp macro="">
      <xdr:nvCxnSpPr>
        <xdr:cNvPr id="380" name="直線コネクタ 379">
          <a:extLst>
            <a:ext uri="{FF2B5EF4-FFF2-40B4-BE49-F238E27FC236}">
              <a16:creationId xmlns:a16="http://schemas.microsoft.com/office/drawing/2014/main" id="{67C407FB-BCB1-4C00-A1BF-B9632B8991A5}"/>
            </a:ext>
          </a:extLst>
        </xdr:cNvPr>
        <xdr:cNvCxnSpPr/>
      </xdr:nvCxnSpPr>
      <xdr:spPr>
        <a:xfrm>
          <a:off x="9639300" y="18616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49530</xdr:rowOff>
    </xdr:from>
    <xdr:to>
      <xdr:col>46</xdr:col>
      <xdr:colOff>38100</xdr:colOff>
      <xdr:row>108</xdr:row>
      <xdr:rowOff>151130</xdr:rowOff>
    </xdr:to>
    <xdr:sp macro="" textlink="">
      <xdr:nvSpPr>
        <xdr:cNvPr id="381" name="楕円 380">
          <a:extLst>
            <a:ext uri="{FF2B5EF4-FFF2-40B4-BE49-F238E27FC236}">
              <a16:creationId xmlns:a16="http://schemas.microsoft.com/office/drawing/2014/main" id="{9BFE6B2D-525A-4F0B-88B6-A09F46B13ED3}"/>
            </a:ext>
          </a:extLst>
        </xdr:cNvPr>
        <xdr:cNvSpPr/>
      </xdr:nvSpPr>
      <xdr:spPr>
        <a:xfrm>
          <a:off x="8699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100330</xdr:rowOff>
    </xdr:from>
    <xdr:to>
      <xdr:col>50</xdr:col>
      <xdr:colOff>114300</xdr:colOff>
      <xdr:row>108</xdr:row>
      <xdr:rowOff>100330</xdr:rowOff>
    </xdr:to>
    <xdr:cxnSp macro="">
      <xdr:nvCxnSpPr>
        <xdr:cNvPr id="382" name="直線コネクタ 381">
          <a:extLst>
            <a:ext uri="{FF2B5EF4-FFF2-40B4-BE49-F238E27FC236}">
              <a16:creationId xmlns:a16="http://schemas.microsoft.com/office/drawing/2014/main" id="{D4777D21-75B2-43DC-8340-8B1748F6FACF}"/>
            </a:ext>
          </a:extLst>
        </xdr:cNvPr>
        <xdr:cNvCxnSpPr/>
      </xdr:nvCxnSpPr>
      <xdr:spPr>
        <a:xfrm>
          <a:off x="8750300" y="1861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49530</xdr:rowOff>
    </xdr:from>
    <xdr:to>
      <xdr:col>41</xdr:col>
      <xdr:colOff>101600</xdr:colOff>
      <xdr:row>108</xdr:row>
      <xdr:rowOff>151130</xdr:rowOff>
    </xdr:to>
    <xdr:sp macro="" textlink="">
      <xdr:nvSpPr>
        <xdr:cNvPr id="383" name="楕円 382">
          <a:extLst>
            <a:ext uri="{FF2B5EF4-FFF2-40B4-BE49-F238E27FC236}">
              <a16:creationId xmlns:a16="http://schemas.microsoft.com/office/drawing/2014/main" id="{3B7AFE16-CA28-48EE-BC2D-5C3379D6E556}"/>
            </a:ext>
          </a:extLst>
        </xdr:cNvPr>
        <xdr:cNvSpPr/>
      </xdr:nvSpPr>
      <xdr:spPr>
        <a:xfrm>
          <a:off x="7810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100330</xdr:rowOff>
    </xdr:from>
    <xdr:to>
      <xdr:col>45</xdr:col>
      <xdr:colOff>177800</xdr:colOff>
      <xdr:row>108</xdr:row>
      <xdr:rowOff>100330</xdr:rowOff>
    </xdr:to>
    <xdr:cxnSp macro="">
      <xdr:nvCxnSpPr>
        <xdr:cNvPr id="384" name="直線コネクタ 383">
          <a:extLst>
            <a:ext uri="{FF2B5EF4-FFF2-40B4-BE49-F238E27FC236}">
              <a16:creationId xmlns:a16="http://schemas.microsoft.com/office/drawing/2014/main" id="{B6E9CD76-18FE-4115-87FA-9BE101F288CA}"/>
            </a:ext>
          </a:extLst>
        </xdr:cNvPr>
        <xdr:cNvCxnSpPr/>
      </xdr:nvCxnSpPr>
      <xdr:spPr>
        <a:xfrm>
          <a:off x="7861300" y="1861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50800</xdr:rowOff>
    </xdr:from>
    <xdr:to>
      <xdr:col>36</xdr:col>
      <xdr:colOff>165100</xdr:colOff>
      <xdr:row>108</xdr:row>
      <xdr:rowOff>152400</xdr:rowOff>
    </xdr:to>
    <xdr:sp macro="" textlink="">
      <xdr:nvSpPr>
        <xdr:cNvPr id="385" name="楕円 384">
          <a:extLst>
            <a:ext uri="{FF2B5EF4-FFF2-40B4-BE49-F238E27FC236}">
              <a16:creationId xmlns:a16="http://schemas.microsoft.com/office/drawing/2014/main" id="{F372834E-2D33-4798-A2EB-ADE14C2C6FE2}"/>
            </a:ext>
          </a:extLst>
        </xdr:cNvPr>
        <xdr:cNvSpPr/>
      </xdr:nvSpPr>
      <xdr:spPr>
        <a:xfrm>
          <a:off x="6921500" y="185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100330</xdr:rowOff>
    </xdr:from>
    <xdr:to>
      <xdr:col>41</xdr:col>
      <xdr:colOff>50800</xdr:colOff>
      <xdr:row>108</xdr:row>
      <xdr:rowOff>101600</xdr:rowOff>
    </xdr:to>
    <xdr:cxnSp macro="">
      <xdr:nvCxnSpPr>
        <xdr:cNvPr id="386" name="直線コネクタ 385">
          <a:extLst>
            <a:ext uri="{FF2B5EF4-FFF2-40B4-BE49-F238E27FC236}">
              <a16:creationId xmlns:a16="http://schemas.microsoft.com/office/drawing/2014/main" id="{D202CA00-8EA1-482F-BB57-9A15A25A83B4}"/>
            </a:ext>
          </a:extLst>
        </xdr:cNvPr>
        <xdr:cNvCxnSpPr/>
      </xdr:nvCxnSpPr>
      <xdr:spPr>
        <a:xfrm flipV="1">
          <a:off x="6972300" y="186169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387" name="n_1aveValue【市民会館】&#10;一人当たり面積">
          <a:extLst>
            <a:ext uri="{FF2B5EF4-FFF2-40B4-BE49-F238E27FC236}">
              <a16:creationId xmlns:a16="http://schemas.microsoft.com/office/drawing/2014/main" id="{67C4C674-F08A-4972-8AE5-54F17F8FE177}"/>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388" name="n_2aveValue【市民会館】&#10;一人当たり面積">
          <a:extLst>
            <a:ext uri="{FF2B5EF4-FFF2-40B4-BE49-F238E27FC236}">
              <a16:creationId xmlns:a16="http://schemas.microsoft.com/office/drawing/2014/main" id="{700EB8E6-EA58-467F-97CB-19021EB6F408}"/>
            </a:ext>
          </a:extLst>
        </xdr:cNvPr>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154957</xdr:rowOff>
    </xdr:from>
    <xdr:ext cx="469744" cy="259045"/>
    <xdr:sp macro="" textlink="">
      <xdr:nvSpPr>
        <xdr:cNvPr id="389" name="n_3aveValue【市民会館】&#10;一人当たり面積">
          <a:extLst>
            <a:ext uri="{FF2B5EF4-FFF2-40B4-BE49-F238E27FC236}">
              <a16:creationId xmlns:a16="http://schemas.microsoft.com/office/drawing/2014/main" id="{36C82336-EB3B-4BCC-8404-2E182649AC99}"/>
            </a:ext>
          </a:extLst>
        </xdr:cNvPr>
        <xdr:cNvSpPr txBox="1"/>
      </xdr:nvSpPr>
      <xdr:spPr>
        <a:xfrm>
          <a:off x="7626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163847</xdr:rowOff>
    </xdr:from>
    <xdr:ext cx="469744" cy="259045"/>
    <xdr:sp macro="" textlink="">
      <xdr:nvSpPr>
        <xdr:cNvPr id="390" name="n_4aveValue【市民会館】&#10;一人当たり面積">
          <a:extLst>
            <a:ext uri="{FF2B5EF4-FFF2-40B4-BE49-F238E27FC236}">
              <a16:creationId xmlns:a16="http://schemas.microsoft.com/office/drawing/2014/main" id="{2133A03D-4917-4043-8839-7EE8F04C9ACE}"/>
            </a:ext>
          </a:extLst>
        </xdr:cNvPr>
        <xdr:cNvSpPr txBox="1"/>
      </xdr:nvSpPr>
      <xdr:spPr>
        <a:xfrm>
          <a:off x="6737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142257</xdr:rowOff>
    </xdr:from>
    <xdr:ext cx="469744" cy="259045"/>
    <xdr:sp macro="" textlink="">
      <xdr:nvSpPr>
        <xdr:cNvPr id="391" name="n_1mainValue【市民会館】&#10;一人当たり面積">
          <a:extLst>
            <a:ext uri="{FF2B5EF4-FFF2-40B4-BE49-F238E27FC236}">
              <a16:creationId xmlns:a16="http://schemas.microsoft.com/office/drawing/2014/main" id="{5AE15101-7EA9-49F2-9107-19B4C70E9A76}"/>
            </a:ext>
          </a:extLst>
        </xdr:cNvPr>
        <xdr:cNvSpPr txBox="1"/>
      </xdr:nvSpPr>
      <xdr:spPr>
        <a:xfrm>
          <a:off x="93917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142257</xdr:rowOff>
    </xdr:from>
    <xdr:ext cx="469744" cy="259045"/>
    <xdr:sp macro="" textlink="">
      <xdr:nvSpPr>
        <xdr:cNvPr id="392" name="n_2mainValue【市民会館】&#10;一人当たり面積">
          <a:extLst>
            <a:ext uri="{FF2B5EF4-FFF2-40B4-BE49-F238E27FC236}">
              <a16:creationId xmlns:a16="http://schemas.microsoft.com/office/drawing/2014/main" id="{739D9B36-FC06-4570-921E-960E4B74CC87}"/>
            </a:ext>
          </a:extLst>
        </xdr:cNvPr>
        <xdr:cNvSpPr txBox="1"/>
      </xdr:nvSpPr>
      <xdr:spPr>
        <a:xfrm>
          <a:off x="85154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142257</xdr:rowOff>
    </xdr:from>
    <xdr:ext cx="469744" cy="259045"/>
    <xdr:sp macro="" textlink="">
      <xdr:nvSpPr>
        <xdr:cNvPr id="393" name="n_3mainValue【市民会館】&#10;一人当たり面積">
          <a:extLst>
            <a:ext uri="{FF2B5EF4-FFF2-40B4-BE49-F238E27FC236}">
              <a16:creationId xmlns:a16="http://schemas.microsoft.com/office/drawing/2014/main" id="{38D83E89-FFB2-4C82-AF3E-CA9870FE1C0B}"/>
            </a:ext>
          </a:extLst>
        </xdr:cNvPr>
        <xdr:cNvSpPr txBox="1"/>
      </xdr:nvSpPr>
      <xdr:spPr>
        <a:xfrm>
          <a:off x="76264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143527</xdr:rowOff>
    </xdr:from>
    <xdr:ext cx="469744" cy="259045"/>
    <xdr:sp macro="" textlink="">
      <xdr:nvSpPr>
        <xdr:cNvPr id="394" name="n_4mainValue【市民会館】&#10;一人当たり面積">
          <a:extLst>
            <a:ext uri="{FF2B5EF4-FFF2-40B4-BE49-F238E27FC236}">
              <a16:creationId xmlns:a16="http://schemas.microsoft.com/office/drawing/2014/main" id="{5D1EE8C8-3F76-4057-B4A8-69F08ED38851}"/>
            </a:ext>
          </a:extLst>
        </xdr:cNvPr>
        <xdr:cNvSpPr txBox="1"/>
      </xdr:nvSpPr>
      <xdr:spPr>
        <a:xfrm>
          <a:off x="6737427" y="186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05C93A7-46FC-4113-9779-D2D9FF8F241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BFA836FA-CEB8-4EA0-8142-AFA803D809C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A033870-ABEF-4F2C-A7D3-A3A405FA59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FD7148A-2D3D-482A-A516-E64E30ACE9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DB76ACF7-19D6-4D36-887D-92100A1167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558509C-6DF2-4459-8CFC-DD75A8FF0F4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174B8933-B71E-447F-B286-C8679947E55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9CC84240-631D-47DD-8F1D-8C6A0C41669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17C606C-F01A-43B4-AAF9-4615585136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6C32E10-4A70-4C4A-8ACC-5EC296FCF2D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0AC8FB5-F383-49BA-8B63-341EACF4957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36B3D6AA-F5BA-44DC-BCF6-6974DFBB12B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2DACA128-10AF-4C5F-A3F0-03108DA82CC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FF2A0539-C19C-4034-897B-6279D035430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82E7A191-29C5-42AD-98C7-741D27843B7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932286A2-9A02-419C-A684-18758A20DA5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8BE55063-E77D-4AB0-A5B2-CF7D6E9F5B0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8F6E82AF-D769-472B-A58E-F811E82818A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EAEC0749-FC5E-42E9-BA17-5BB19289445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C5854036-2448-48F2-A713-62B8E225E45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5E265222-1653-463B-99C5-BAD3E4842AC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5AA97F3-8995-46E1-B138-3B6ED6CB21D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D83F955F-2241-4EC3-A1E2-49A09A53FE5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874B1F14-5F47-4ACB-9735-F598DCCBB8B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F041F528-C848-46F6-A207-FDCAAC640569}"/>
            </a:ext>
          </a:extLst>
        </xdr:cNvPr>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83A274E0-FEE6-4328-BA49-B90C5AEB731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F5CD602D-40B9-4C85-B490-32780EC23D9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5107528B-34B7-405A-83DF-09FD581F2C76}"/>
            </a:ext>
          </a:extLst>
        </xdr:cNvPr>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423" name="直線コネクタ 422">
          <a:extLst>
            <a:ext uri="{FF2B5EF4-FFF2-40B4-BE49-F238E27FC236}">
              <a16:creationId xmlns:a16="http://schemas.microsoft.com/office/drawing/2014/main" id="{7C757C3F-22F0-4FF8-A521-5CDD18740EE7}"/>
            </a:ext>
          </a:extLst>
        </xdr:cNvPr>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16BD780B-6953-4EAF-8B83-DEC478CAD74C}"/>
            </a:ext>
          </a:extLst>
        </xdr:cNvPr>
        <xdr:cNvSpPr txBox="1"/>
      </xdr:nvSpPr>
      <xdr:spPr>
        <a:xfrm>
          <a:off x="163576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25" name="フローチャート: 判断 424">
          <a:extLst>
            <a:ext uri="{FF2B5EF4-FFF2-40B4-BE49-F238E27FC236}">
              <a16:creationId xmlns:a16="http://schemas.microsoft.com/office/drawing/2014/main" id="{B74AE4A3-25FC-4B33-AF82-8710938505AF}"/>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426" name="フローチャート: 判断 425">
          <a:extLst>
            <a:ext uri="{FF2B5EF4-FFF2-40B4-BE49-F238E27FC236}">
              <a16:creationId xmlns:a16="http://schemas.microsoft.com/office/drawing/2014/main" id="{84EEA99A-7558-4B3C-B2A7-21B30CBF07B2}"/>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7" name="フローチャート: 判断 426">
          <a:extLst>
            <a:ext uri="{FF2B5EF4-FFF2-40B4-BE49-F238E27FC236}">
              <a16:creationId xmlns:a16="http://schemas.microsoft.com/office/drawing/2014/main" id="{AE73C53B-04DA-4600-B6DD-7F09363D28C9}"/>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8" name="フローチャート: 判断 427">
          <a:extLst>
            <a:ext uri="{FF2B5EF4-FFF2-40B4-BE49-F238E27FC236}">
              <a16:creationId xmlns:a16="http://schemas.microsoft.com/office/drawing/2014/main" id="{4312E508-745C-4787-B223-C9F95B558D57}"/>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AB1325C3-08F2-49CE-9CB8-0AD789FEB42A}"/>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25D29EE-D180-4F7A-BA74-8691856FCE5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B4ACD8F-3BB6-4DFD-A005-F2BF52D8133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5567C07-5B44-4762-AF4E-32B4E16EF49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885AF52-9FA7-4538-AF21-0AF861B0AD0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CF9E55D-2105-41BB-B459-8AEF7D13CD1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34925</xdr:rowOff>
    </xdr:from>
    <xdr:to>
      <xdr:col>85</xdr:col>
      <xdr:colOff>177800</xdr:colOff>
      <xdr:row>35</xdr:row>
      <xdr:rowOff>136525</xdr:rowOff>
    </xdr:to>
    <xdr:sp macro="" textlink="">
      <xdr:nvSpPr>
        <xdr:cNvPr id="435" name="楕円 434">
          <a:extLst>
            <a:ext uri="{FF2B5EF4-FFF2-40B4-BE49-F238E27FC236}">
              <a16:creationId xmlns:a16="http://schemas.microsoft.com/office/drawing/2014/main" id="{0807E353-6EC2-446D-8D46-EEABC9F52E7A}"/>
            </a:ext>
          </a:extLst>
        </xdr:cNvPr>
        <xdr:cNvSpPr/>
      </xdr:nvSpPr>
      <xdr:spPr>
        <a:xfrm>
          <a:off x="162687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57802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C509682F-ED11-4DD5-B14A-544E60843027}"/>
            </a:ext>
          </a:extLst>
        </xdr:cNvPr>
        <xdr:cNvSpPr txBox="1"/>
      </xdr:nvSpPr>
      <xdr:spPr>
        <a:xfrm>
          <a:off x="16357600"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156845</xdr:rowOff>
    </xdr:from>
    <xdr:to>
      <xdr:col>81</xdr:col>
      <xdr:colOff>101600</xdr:colOff>
      <xdr:row>35</xdr:row>
      <xdr:rowOff>86995</xdr:rowOff>
    </xdr:to>
    <xdr:sp macro="" textlink="">
      <xdr:nvSpPr>
        <xdr:cNvPr id="437" name="楕円 436">
          <a:extLst>
            <a:ext uri="{FF2B5EF4-FFF2-40B4-BE49-F238E27FC236}">
              <a16:creationId xmlns:a16="http://schemas.microsoft.com/office/drawing/2014/main" id="{184FF412-4BDD-4579-83A8-FCA7238A2F63}"/>
            </a:ext>
          </a:extLst>
        </xdr:cNvPr>
        <xdr:cNvSpPr/>
      </xdr:nvSpPr>
      <xdr:spPr>
        <a:xfrm>
          <a:off x="15430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36195</xdr:rowOff>
    </xdr:from>
    <xdr:to>
      <xdr:col>85</xdr:col>
      <xdr:colOff>127000</xdr:colOff>
      <xdr:row>35</xdr:row>
      <xdr:rowOff>85725</xdr:rowOff>
    </xdr:to>
    <xdr:cxnSp macro="">
      <xdr:nvCxnSpPr>
        <xdr:cNvPr id="438" name="直線コネクタ 437">
          <a:extLst>
            <a:ext uri="{FF2B5EF4-FFF2-40B4-BE49-F238E27FC236}">
              <a16:creationId xmlns:a16="http://schemas.microsoft.com/office/drawing/2014/main" id="{1683E301-CF96-4091-A5A2-343BE8DC0F53}"/>
            </a:ext>
          </a:extLst>
        </xdr:cNvPr>
        <xdr:cNvCxnSpPr/>
      </xdr:nvCxnSpPr>
      <xdr:spPr>
        <a:xfrm>
          <a:off x="15481300" y="60369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90170</xdr:rowOff>
    </xdr:from>
    <xdr:to>
      <xdr:col>76</xdr:col>
      <xdr:colOff>165100</xdr:colOff>
      <xdr:row>38</xdr:row>
      <xdr:rowOff>20320</xdr:rowOff>
    </xdr:to>
    <xdr:sp macro="" textlink="">
      <xdr:nvSpPr>
        <xdr:cNvPr id="439" name="楕円 438">
          <a:extLst>
            <a:ext uri="{FF2B5EF4-FFF2-40B4-BE49-F238E27FC236}">
              <a16:creationId xmlns:a16="http://schemas.microsoft.com/office/drawing/2014/main" id="{A8D1DAA2-2056-4167-A2BE-23894531E96F}"/>
            </a:ext>
          </a:extLst>
        </xdr:cNvPr>
        <xdr:cNvSpPr/>
      </xdr:nvSpPr>
      <xdr:spPr>
        <a:xfrm>
          <a:off x="14541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36195</xdr:rowOff>
    </xdr:from>
    <xdr:to>
      <xdr:col>81</xdr:col>
      <xdr:colOff>50800</xdr:colOff>
      <xdr:row>37</xdr:row>
      <xdr:rowOff>140970</xdr:rowOff>
    </xdr:to>
    <xdr:cxnSp macro="">
      <xdr:nvCxnSpPr>
        <xdr:cNvPr id="440" name="直線コネクタ 439">
          <a:extLst>
            <a:ext uri="{FF2B5EF4-FFF2-40B4-BE49-F238E27FC236}">
              <a16:creationId xmlns:a16="http://schemas.microsoft.com/office/drawing/2014/main" id="{061A0CBA-3F14-4EC7-A4E7-6CB140F17B82}"/>
            </a:ext>
          </a:extLst>
        </xdr:cNvPr>
        <xdr:cNvCxnSpPr/>
      </xdr:nvCxnSpPr>
      <xdr:spPr>
        <a:xfrm flipV="1">
          <a:off x="14592300" y="6036945"/>
          <a:ext cx="889000" cy="4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38735</xdr:rowOff>
    </xdr:from>
    <xdr:to>
      <xdr:col>72</xdr:col>
      <xdr:colOff>38100</xdr:colOff>
      <xdr:row>37</xdr:row>
      <xdr:rowOff>140335</xdr:rowOff>
    </xdr:to>
    <xdr:sp macro="" textlink="">
      <xdr:nvSpPr>
        <xdr:cNvPr id="441" name="楕円 440">
          <a:extLst>
            <a:ext uri="{FF2B5EF4-FFF2-40B4-BE49-F238E27FC236}">
              <a16:creationId xmlns:a16="http://schemas.microsoft.com/office/drawing/2014/main" id="{45AE5941-DBF1-4EE1-81F4-1EABB7A20ACF}"/>
            </a:ext>
          </a:extLst>
        </xdr:cNvPr>
        <xdr:cNvSpPr/>
      </xdr:nvSpPr>
      <xdr:spPr>
        <a:xfrm>
          <a:off x="13652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89535</xdr:rowOff>
    </xdr:from>
    <xdr:to>
      <xdr:col>76</xdr:col>
      <xdr:colOff>114300</xdr:colOff>
      <xdr:row>37</xdr:row>
      <xdr:rowOff>140970</xdr:rowOff>
    </xdr:to>
    <xdr:cxnSp macro="">
      <xdr:nvCxnSpPr>
        <xdr:cNvPr id="442" name="直線コネクタ 441">
          <a:extLst>
            <a:ext uri="{FF2B5EF4-FFF2-40B4-BE49-F238E27FC236}">
              <a16:creationId xmlns:a16="http://schemas.microsoft.com/office/drawing/2014/main" id="{FD3AACBC-DC07-4992-9D50-14FF9C7476AA}"/>
            </a:ext>
          </a:extLst>
        </xdr:cNvPr>
        <xdr:cNvCxnSpPr/>
      </xdr:nvCxnSpPr>
      <xdr:spPr>
        <a:xfrm>
          <a:off x="13703300" y="64331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160655</xdr:rowOff>
    </xdr:from>
    <xdr:to>
      <xdr:col>67</xdr:col>
      <xdr:colOff>101600</xdr:colOff>
      <xdr:row>37</xdr:row>
      <xdr:rowOff>90805</xdr:rowOff>
    </xdr:to>
    <xdr:sp macro="" textlink="">
      <xdr:nvSpPr>
        <xdr:cNvPr id="443" name="楕円 442">
          <a:extLst>
            <a:ext uri="{FF2B5EF4-FFF2-40B4-BE49-F238E27FC236}">
              <a16:creationId xmlns:a16="http://schemas.microsoft.com/office/drawing/2014/main" id="{422B4C3D-3651-4FD2-8F85-2E91BA9A5203}"/>
            </a:ext>
          </a:extLst>
        </xdr:cNvPr>
        <xdr:cNvSpPr/>
      </xdr:nvSpPr>
      <xdr:spPr>
        <a:xfrm>
          <a:off x="12763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40005</xdr:rowOff>
    </xdr:from>
    <xdr:to>
      <xdr:col>71</xdr:col>
      <xdr:colOff>177800</xdr:colOff>
      <xdr:row>37</xdr:row>
      <xdr:rowOff>89535</xdr:rowOff>
    </xdr:to>
    <xdr:cxnSp macro="">
      <xdr:nvCxnSpPr>
        <xdr:cNvPr id="444" name="直線コネクタ 443">
          <a:extLst>
            <a:ext uri="{FF2B5EF4-FFF2-40B4-BE49-F238E27FC236}">
              <a16:creationId xmlns:a16="http://schemas.microsoft.com/office/drawing/2014/main" id="{3F0244CF-3E46-4CAB-8910-26575DC51B8F}"/>
            </a:ext>
          </a:extLst>
        </xdr:cNvPr>
        <xdr:cNvCxnSpPr/>
      </xdr:nvCxnSpPr>
      <xdr:spPr>
        <a:xfrm>
          <a:off x="12814300" y="63836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A8A82786-533A-41FD-B3B3-A401AAB9213E}"/>
            </a:ext>
          </a:extLst>
        </xdr:cNvPr>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ED04564C-078C-4AFF-BDFD-5538A1557FEB}"/>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905B85E6-29F2-4F81-92DB-C6F0238BF143}"/>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0690AA38-251D-48CA-802A-1FCC667AA605}"/>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103522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793233DF-F66A-48CA-ABF1-065B4E63DCC0}"/>
            </a:ext>
          </a:extLst>
        </xdr:cNvPr>
        <xdr:cNvSpPr txBox="1"/>
      </xdr:nvSpPr>
      <xdr:spPr>
        <a:xfrm>
          <a:off x="152660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36847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24EFEB53-E9C4-44A0-AE36-A036F41147BF}"/>
            </a:ext>
          </a:extLst>
        </xdr:cNvPr>
        <xdr:cNvSpPr txBox="1"/>
      </xdr:nvSpPr>
      <xdr:spPr>
        <a:xfrm>
          <a:off x="14389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156862</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A7F1F466-18AF-464E-8894-D666B930C0EB}"/>
            </a:ext>
          </a:extLst>
        </xdr:cNvPr>
        <xdr:cNvSpPr txBox="1"/>
      </xdr:nvSpPr>
      <xdr:spPr>
        <a:xfrm>
          <a:off x="13500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76B61713-166F-43D7-BDC6-D4B3973F29EC}"/>
            </a:ext>
          </a:extLst>
        </xdr:cNvPr>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9C89E18C-3108-410E-AF81-E433C434F81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20D70A2C-3F7F-47D8-B594-CB74788B1FF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CDB65DD5-42BA-41AC-ABEC-E767BC19FA2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088944D-B4E8-4C69-B498-6A0B36345D2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107CA040-F3C2-4040-83BD-039F7E9EA31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5964AB03-10CE-4BEC-B44B-CD893D23CC1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F1B06321-74EA-4FE0-896B-BDA444E37DA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F1B1A356-BC34-4626-9B6B-412D75F12AC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E2C3DC38-AC38-4633-9789-AD13EA74885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51349CD-0EC7-41F7-A726-5A3D57A7A5F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4AA63F7-3AD3-4B7B-9EAB-4C2303C915A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4" name="テキスト ボックス 463">
          <a:extLst>
            <a:ext uri="{FF2B5EF4-FFF2-40B4-BE49-F238E27FC236}">
              <a16:creationId xmlns:a16="http://schemas.microsoft.com/office/drawing/2014/main" id="{53587FB5-649A-43C2-836E-75683FB803C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3EAAC5F-FE6A-4BF6-AC11-4312965F933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6" name="テキスト ボックス 465">
          <a:extLst>
            <a:ext uri="{FF2B5EF4-FFF2-40B4-BE49-F238E27FC236}">
              <a16:creationId xmlns:a16="http://schemas.microsoft.com/office/drawing/2014/main" id="{6AB74373-4ECE-41EF-94DA-E6BA37EE4AC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8D88B8FC-EE3D-4FFE-9058-42FF2725F56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id="{7EF0A899-CC47-48C9-9F1C-FF11240E7EE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BA5D6E24-E2AD-43AA-AE6B-6B9B4DCDC10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0" name="テキスト ボックス 469">
          <a:extLst>
            <a:ext uri="{FF2B5EF4-FFF2-40B4-BE49-F238E27FC236}">
              <a16:creationId xmlns:a16="http://schemas.microsoft.com/office/drawing/2014/main" id="{2E9C492A-9889-4C37-BEC1-8F98494B9E4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5A116A1A-7A31-48BF-A205-9E2ADCDC5D8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2" name="テキスト ボックス 471">
          <a:extLst>
            <a:ext uri="{FF2B5EF4-FFF2-40B4-BE49-F238E27FC236}">
              <a16:creationId xmlns:a16="http://schemas.microsoft.com/office/drawing/2014/main" id="{D11CDD32-44D0-490C-AB0F-83F6EFC7FA3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AF046015-59D5-4D35-B41C-A3E151C2EFE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4" name="テキスト ボックス 473">
          <a:extLst>
            <a:ext uri="{FF2B5EF4-FFF2-40B4-BE49-F238E27FC236}">
              <a16:creationId xmlns:a16="http://schemas.microsoft.com/office/drawing/2014/main" id="{93F07739-BD97-4CE8-9634-B728EB74164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44C998D8-4FCA-4374-8B37-4DF89EC5496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476" name="直線コネクタ 475">
          <a:extLst>
            <a:ext uri="{FF2B5EF4-FFF2-40B4-BE49-F238E27FC236}">
              <a16:creationId xmlns:a16="http://schemas.microsoft.com/office/drawing/2014/main" id="{741CE9C3-D245-4E06-8577-CB744B6BC963}"/>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477" name="【一般廃棄物処理施設】&#10;一人当たり有形固定資産（償却資産）額最小値テキスト">
          <a:extLst>
            <a:ext uri="{FF2B5EF4-FFF2-40B4-BE49-F238E27FC236}">
              <a16:creationId xmlns:a16="http://schemas.microsoft.com/office/drawing/2014/main" id="{E06B8F95-8138-444E-8233-B0BE73254F2C}"/>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478" name="直線コネクタ 477">
          <a:extLst>
            <a:ext uri="{FF2B5EF4-FFF2-40B4-BE49-F238E27FC236}">
              <a16:creationId xmlns:a16="http://schemas.microsoft.com/office/drawing/2014/main" id="{3A2F195E-15FA-4F3A-B853-CE3F91CAE7A9}"/>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91053475-2AFE-454B-8613-5226F6780340}"/>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480" name="直線コネクタ 479">
          <a:extLst>
            <a:ext uri="{FF2B5EF4-FFF2-40B4-BE49-F238E27FC236}">
              <a16:creationId xmlns:a16="http://schemas.microsoft.com/office/drawing/2014/main" id="{8060F8B8-74CA-417D-AFC3-21A6F52F98AA}"/>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5E9B9109-72D3-4CFA-890D-42AF1C03B190}"/>
            </a:ext>
          </a:extLst>
        </xdr:cNvPr>
        <xdr:cNvSpPr txBox="1"/>
      </xdr:nvSpPr>
      <xdr:spPr>
        <a:xfrm>
          <a:off x="22199600" y="69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482" name="フローチャート: 判断 481">
          <a:extLst>
            <a:ext uri="{FF2B5EF4-FFF2-40B4-BE49-F238E27FC236}">
              <a16:creationId xmlns:a16="http://schemas.microsoft.com/office/drawing/2014/main" id="{92CB3544-C233-4F4D-A566-A5586B99F51F}"/>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483" name="フローチャート: 判断 482">
          <a:extLst>
            <a:ext uri="{FF2B5EF4-FFF2-40B4-BE49-F238E27FC236}">
              <a16:creationId xmlns:a16="http://schemas.microsoft.com/office/drawing/2014/main" id="{2CD29A6D-6E61-4630-8631-AB90CFD3ADAD}"/>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484" name="フローチャート: 判断 483">
          <a:extLst>
            <a:ext uri="{FF2B5EF4-FFF2-40B4-BE49-F238E27FC236}">
              <a16:creationId xmlns:a16="http://schemas.microsoft.com/office/drawing/2014/main" id="{D85C6872-3A05-438C-8F12-0663D31B03A4}"/>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111626</xdr:rowOff>
    </xdr:from>
    <xdr:to>
      <xdr:col>102</xdr:col>
      <xdr:colOff>165100</xdr:colOff>
      <xdr:row>41</xdr:row>
      <xdr:rowOff>41776</xdr:rowOff>
    </xdr:to>
    <xdr:sp macro="" textlink="">
      <xdr:nvSpPr>
        <xdr:cNvPr id="485" name="フローチャート: 判断 484">
          <a:extLst>
            <a:ext uri="{FF2B5EF4-FFF2-40B4-BE49-F238E27FC236}">
              <a16:creationId xmlns:a16="http://schemas.microsoft.com/office/drawing/2014/main" id="{E75C4BC6-7D13-48DF-BFB3-66AEBCE25A07}"/>
            </a:ext>
          </a:extLst>
        </xdr:cNvPr>
        <xdr:cNvSpPr/>
      </xdr:nvSpPr>
      <xdr:spPr>
        <a:xfrm>
          <a:off x="19494500" y="69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117221</xdr:rowOff>
    </xdr:from>
    <xdr:to>
      <xdr:col>98</xdr:col>
      <xdr:colOff>38100</xdr:colOff>
      <xdr:row>41</xdr:row>
      <xdr:rowOff>47371</xdr:rowOff>
    </xdr:to>
    <xdr:sp macro="" textlink="">
      <xdr:nvSpPr>
        <xdr:cNvPr id="486" name="フローチャート: 判断 485">
          <a:extLst>
            <a:ext uri="{FF2B5EF4-FFF2-40B4-BE49-F238E27FC236}">
              <a16:creationId xmlns:a16="http://schemas.microsoft.com/office/drawing/2014/main" id="{715162FE-589C-4372-82A5-B09B156E3EB7}"/>
            </a:ext>
          </a:extLst>
        </xdr:cNvPr>
        <xdr:cNvSpPr/>
      </xdr:nvSpPr>
      <xdr:spPr>
        <a:xfrm>
          <a:off x="18605500" y="697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C58BA05-529D-4629-822B-CF019EEE397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20F5D4B-7594-41FF-9F97-7A371107519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3551159-A987-44BD-B399-078507EA7C2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ABFE573-832B-4707-8AFB-D28F1CAF9F9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0B8A6C7-4DF5-4D0C-A3DC-3ED3E11023E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50415</xdr:rowOff>
    </xdr:from>
    <xdr:to>
      <xdr:col>116</xdr:col>
      <xdr:colOff>114300</xdr:colOff>
      <xdr:row>40</xdr:row>
      <xdr:rowOff>152015</xdr:rowOff>
    </xdr:to>
    <xdr:sp macro="" textlink="">
      <xdr:nvSpPr>
        <xdr:cNvPr id="492" name="楕円 491">
          <a:extLst>
            <a:ext uri="{FF2B5EF4-FFF2-40B4-BE49-F238E27FC236}">
              <a16:creationId xmlns:a16="http://schemas.microsoft.com/office/drawing/2014/main" id="{A2EF3765-936B-4514-864E-5F7617497D03}"/>
            </a:ext>
          </a:extLst>
        </xdr:cNvPr>
        <xdr:cNvSpPr/>
      </xdr:nvSpPr>
      <xdr:spPr>
        <a:xfrm>
          <a:off x="22110700" y="690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73292</xdr:rowOff>
    </xdr:from>
    <xdr:ext cx="599010" cy="259045"/>
    <xdr:sp macro="" textlink="">
      <xdr:nvSpPr>
        <xdr:cNvPr id="493" name="【一般廃棄物処理施設】&#10;一人当たり有形固定資産（償却資産）額該当値テキスト">
          <a:extLst>
            <a:ext uri="{FF2B5EF4-FFF2-40B4-BE49-F238E27FC236}">
              <a16:creationId xmlns:a16="http://schemas.microsoft.com/office/drawing/2014/main" id="{3DC0A048-7DF7-449A-9933-6E8226D76A50}"/>
            </a:ext>
          </a:extLst>
        </xdr:cNvPr>
        <xdr:cNvSpPr txBox="1"/>
      </xdr:nvSpPr>
      <xdr:spPr>
        <a:xfrm>
          <a:off x="22199600" y="675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50005</xdr:rowOff>
    </xdr:from>
    <xdr:to>
      <xdr:col>112</xdr:col>
      <xdr:colOff>38100</xdr:colOff>
      <xdr:row>40</xdr:row>
      <xdr:rowOff>151605</xdr:rowOff>
    </xdr:to>
    <xdr:sp macro="" textlink="">
      <xdr:nvSpPr>
        <xdr:cNvPr id="494" name="楕円 493">
          <a:extLst>
            <a:ext uri="{FF2B5EF4-FFF2-40B4-BE49-F238E27FC236}">
              <a16:creationId xmlns:a16="http://schemas.microsoft.com/office/drawing/2014/main" id="{EF5B3F6F-BF3E-48E9-9D52-D5AD8E5CFC17}"/>
            </a:ext>
          </a:extLst>
        </xdr:cNvPr>
        <xdr:cNvSpPr/>
      </xdr:nvSpPr>
      <xdr:spPr>
        <a:xfrm>
          <a:off x="21272500" y="69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100805</xdr:rowOff>
    </xdr:from>
    <xdr:to>
      <xdr:col>116</xdr:col>
      <xdr:colOff>63500</xdr:colOff>
      <xdr:row>40</xdr:row>
      <xdr:rowOff>101215</xdr:rowOff>
    </xdr:to>
    <xdr:cxnSp macro="">
      <xdr:nvCxnSpPr>
        <xdr:cNvPr id="495" name="直線コネクタ 494">
          <a:extLst>
            <a:ext uri="{FF2B5EF4-FFF2-40B4-BE49-F238E27FC236}">
              <a16:creationId xmlns:a16="http://schemas.microsoft.com/office/drawing/2014/main" id="{A11FE776-B049-45B8-86F0-7834576B4141}"/>
            </a:ext>
          </a:extLst>
        </xdr:cNvPr>
        <xdr:cNvCxnSpPr/>
      </xdr:nvCxnSpPr>
      <xdr:spPr>
        <a:xfrm>
          <a:off x="21323300" y="6958805"/>
          <a:ext cx="8382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167614</xdr:rowOff>
    </xdr:from>
    <xdr:to>
      <xdr:col>107</xdr:col>
      <xdr:colOff>101600</xdr:colOff>
      <xdr:row>41</xdr:row>
      <xdr:rowOff>97764</xdr:rowOff>
    </xdr:to>
    <xdr:sp macro="" textlink="">
      <xdr:nvSpPr>
        <xdr:cNvPr id="496" name="楕円 495">
          <a:extLst>
            <a:ext uri="{FF2B5EF4-FFF2-40B4-BE49-F238E27FC236}">
              <a16:creationId xmlns:a16="http://schemas.microsoft.com/office/drawing/2014/main" id="{4F3C8B6A-C29D-4720-8930-391C9B090F5F}"/>
            </a:ext>
          </a:extLst>
        </xdr:cNvPr>
        <xdr:cNvSpPr/>
      </xdr:nvSpPr>
      <xdr:spPr>
        <a:xfrm>
          <a:off x="20383500" y="70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100805</xdr:rowOff>
    </xdr:from>
    <xdr:to>
      <xdr:col>111</xdr:col>
      <xdr:colOff>177800</xdr:colOff>
      <xdr:row>41</xdr:row>
      <xdr:rowOff>46964</xdr:rowOff>
    </xdr:to>
    <xdr:cxnSp macro="">
      <xdr:nvCxnSpPr>
        <xdr:cNvPr id="497" name="直線コネクタ 496">
          <a:extLst>
            <a:ext uri="{FF2B5EF4-FFF2-40B4-BE49-F238E27FC236}">
              <a16:creationId xmlns:a16="http://schemas.microsoft.com/office/drawing/2014/main" id="{D8570328-5B54-41BD-8113-079962068495}"/>
            </a:ext>
          </a:extLst>
        </xdr:cNvPr>
        <xdr:cNvCxnSpPr/>
      </xdr:nvCxnSpPr>
      <xdr:spPr>
        <a:xfrm flipV="1">
          <a:off x="20434300" y="6958805"/>
          <a:ext cx="889000" cy="11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168300</xdr:rowOff>
    </xdr:from>
    <xdr:to>
      <xdr:col>102</xdr:col>
      <xdr:colOff>165100</xdr:colOff>
      <xdr:row>41</xdr:row>
      <xdr:rowOff>98450</xdr:rowOff>
    </xdr:to>
    <xdr:sp macro="" textlink="">
      <xdr:nvSpPr>
        <xdr:cNvPr id="498" name="楕円 497">
          <a:extLst>
            <a:ext uri="{FF2B5EF4-FFF2-40B4-BE49-F238E27FC236}">
              <a16:creationId xmlns:a16="http://schemas.microsoft.com/office/drawing/2014/main" id="{CFEC0F74-0E2E-48C0-8E11-E00A457A1320}"/>
            </a:ext>
          </a:extLst>
        </xdr:cNvPr>
        <xdr:cNvSpPr/>
      </xdr:nvSpPr>
      <xdr:spPr>
        <a:xfrm>
          <a:off x="19494500" y="70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46964</xdr:rowOff>
    </xdr:from>
    <xdr:to>
      <xdr:col>107</xdr:col>
      <xdr:colOff>50800</xdr:colOff>
      <xdr:row>41</xdr:row>
      <xdr:rowOff>47650</xdr:rowOff>
    </xdr:to>
    <xdr:cxnSp macro="">
      <xdr:nvCxnSpPr>
        <xdr:cNvPr id="499" name="直線コネクタ 498">
          <a:extLst>
            <a:ext uri="{FF2B5EF4-FFF2-40B4-BE49-F238E27FC236}">
              <a16:creationId xmlns:a16="http://schemas.microsoft.com/office/drawing/2014/main" id="{94EBE827-8BD5-4B30-976E-F51ACDAAEC2B}"/>
            </a:ext>
          </a:extLst>
        </xdr:cNvPr>
        <xdr:cNvCxnSpPr/>
      </xdr:nvCxnSpPr>
      <xdr:spPr>
        <a:xfrm flipV="1">
          <a:off x="19545300" y="70764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23080</xdr:rowOff>
    </xdr:from>
    <xdr:to>
      <xdr:col>98</xdr:col>
      <xdr:colOff>38100</xdr:colOff>
      <xdr:row>41</xdr:row>
      <xdr:rowOff>124680</xdr:rowOff>
    </xdr:to>
    <xdr:sp macro="" textlink="">
      <xdr:nvSpPr>
        <xdr:cNvPr id="500" name="楕円 499">
          <a:extLst>
            <a:ext uri="{FF2B5EF4-FFF2-40B4-BE49-F238E27FC236}">
              <a16:creationId xmlns:a16="http://schemas.microsoft.com/office/drawing/2014/main" id="{D31576FB-0142-4DBA-9434-6F7502A001DC}"/>
            </a:ext>
          </a:extLst>
        </xdr:cNvPr>
        <xdr:cNvSpPr/>
      </xdr:nvSpPr>
      <xdr:spPr>
        <a:xfrm>
          <a:off x="18605500" y="705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47650</xdr:rowOff>
    </xdr:from>
    <xdr:to>
      <xdr:col>102</xdr:col>
      <xdr:colOff>114300</xdr:colOff>
      <xdr:row>41</xdr:row>
      <xdr:rowOff>73880</xdr:rowOff>
    </xdr:to>
    <xdr:cxnSp macro="">
      <xdr:nvCxnSpPr>
        <xdr:cNvPr id="501" name="直線コネクタ 500">
          <a:extLst>
            <a:ext uri="{FF2B5EF4-FFF2-40B4-BE49-F238E27FC236}">
              <a16:creationId xmlns:a16="http://schemas.microsoft.com/office/drawing/2014/main" id="{D4EE4162-9DAA-4204-A0F3-D52CBD335015}"/>
            </a:ext>
          </a:extLst>
        </xdr:cNvPr>
        <xdr:cNvCxnSpPr/>
      </xdr:nvCxnSpPr>
      <xdr:spPr>
        <a:xfrm flipV="1">
          <a:off x="18656300" y="7077100"/>
          <a:ext cx="889000" cy="2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502" name="n_1aveValue【一般廃棄物処理施設】&#10;一人当たり有形固定資産（償却資産）額">
          <a:extLst>
            <a:ext uri="{FF2B5EF4-FFF2-40B4-BE49-F238E27FC236}">
              <a16:creationId xmlns:a16="http://schemas.microsoft.com/office/drawing/2014/main" id="{BCD333FC-B0E4-4963-A1F8-959D2BBD5339}"/>
            </a:ext>
          </a:extLst>
        </xdr:cNvPr>
        <xdr:cNvSpPr txBox="1"/>
      </xdr:nvSpPr>
      <xdr:spPr>
        <a:xfrm>
          <a:off x="21011095" y="703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503" name="n_2aveValue【一般廃棄物処理施設】&#10;一人当たり有形固定資産（償却資産）額">
          <a:extLst>
            <a:ext uri="{FF2B5EF4-FFF2-40B4-BE49-F238E27FC236}">
              <a16:creationId xmlns:a16="http://schemas.microsoft.com/office/drawing/2014/main" id="{92CCACEA-8D70-48C0-A73B-C74191F71451}"/>
            </a:ext>
          </a:extLst>
        </xdr:cNvPr>
        <xdr:cNvSpPr txBox="1"/>
      </xdr:nvSpPr>
      <xdr:spPr>
        <a:xfrm>
          <a:off x="201347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58303</xdr:rowOff>
    </xdr:from>
    <xdr:ext cx="599010" cy="259045"/>
    <xdr:sp macro="" textlink="">
      <xdr:nvSpPr>
        <xdr:cNvPr id="504" name="n_3aveValue【一般廃棄物処理施設】&#10;一人当たり有形固定資産（償却資産）額">
          <a:extLst>
            <a:ext uri="{FF2B5EF4-FFF2-40B4-BE49-F238E27FC236}">
              <a16:creationId xmlns:a16="http://schemas.microsoft.com/office/drawing/2014/main" id="{FC810317-84FC-4BA4-A31F-BF2C9042AAB6}"/>
            </a:ext>
          </a:extLst>
        </xdr:cNvPr>
        <xdr:cNvSpPr txBox="1"/>
      </xdr:nvSpPr>
      <xdr:spPr>
        <a:xfrm>
          <a:off x="19245795" y="674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63898</xdr:rowOff>
    </xdr:from>
    <xdr:ext cx="599010" cy="259045"/>
    <xdr:sp macro="" textlink="">
      <xdr:nvSpPr>
        <xdr:cNvPr id="505" name="n_4aveValue【一般廃棄物処理施設】&#10;一人当たり有形固定資産（償却資産）額">
          <a:extLst>
            <a:ext uri="{FF2B5EF4-FFF2-40B4-BE49-F238E27FC236}">
              <a16:creationId xmlns:a16="http://schemas.microsoft.com/office/drawing/2014/main" id="{0C15BC8C-136F-4003-B82F-EDFDF1A714C0}"/>
            </a:ext>
          </a:extLst>
        </xdr:cNvPr>
        <xdr:cNvSpPr txBox="1"/>
      </xdr:nvSpPr>
      <xdr:spPr>
        <a:xfrm>
          <a:off x="18356795" y="675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168132</xdr:rowOff>
    </xdr:from>
    <xdr:ext cx="599010" cy="259045"/>
    <xdr:sp macro="" textlink="">
      <xdr:nvSpPr>
        <xdr:cNvPr id="506" name="n_1mainValue【一般廃棄物処理施設】&#10;一人当たり有形固定資産（償却資産）額">
          <a:extLst>
            <a:ext uri="{FF2B5EF4-FFF2-40B4-BE49-F238E27FC236}">
              <a16:creationId xmlns:a16="http://schemas.microsoft.com/office/drawing/2014/main" id="{FA007162-692F-4952-87B6-4E86AF761E4A}"/>
            </a:ext>
          </a:extLst>
        </xdr:cNvPr>
        <xdr:cNvSpPr txBox="1"/>
      </xdr:nvSpPr>
      <xdr:spPr>
        <a:xfrm>
          <a:off x="21011095" y="668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88891</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D8A19444-8490-452F-A0DF-F6338F024FEC}"/>
            </a:ext>
          </a:extLst>
        </xdr:cNvPr>
        <xdr:cNvSpPr txBox="1"/>
      </xdr:nvSpPr>
      <xdr:spPr>
        <a:xfrm>
          <a:off x="20167111" y="711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89577</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4D22A0F3-764F-4B9E-A58C-1A24C703803F}"/>
            </a:ext>
          </a:extLst>
        </xdr:cNvPr>
        <xdr:cNvSpPr txBox="1"/>
      </xdr:nvSpPr>
      <xdr:spPr>
        <a:xfrm>
          <a:off x="19278111" y="71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115807</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9482F16E-EFC5-4DCB-9F4E-FBCFAB6B899E}"/>
            </a:ext>
          </a:extLst>
        </xdr:cNvPr>
        <xdr:cNvSpPr txBox="1"/>
      </xdr:nvSpPr>
      <xdr:spPr>
        <a:xfrm>
          <a:off x="18389111" y="71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B83A714A-20A6-4603-B213-B454328049C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5AF44E0-DDA9-4DF3-819C-71708EC693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867B852D-C8A5-4428-A7C9-027631D5B06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B9BF048A-2E4F-4A5A-A6E3-2CFA35A924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3B04FAA-ACE6-43FE-A72D-2B30747F10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3793340E-2224-434B-8587-2561198F61A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6719D65-C885-4329-BFED-9A99A57A006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48CD7A4-C87E-432D-9643-8FCB37CE79F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7908EADB-820B-4A44-932A-55221485914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A862919B-B469-412E-B2F6-2BAC21B27A5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FD31B56-9222-46AE-8615-8BEE4C1A563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C73995D0-98EB-495E-90D7-E247A51AC50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76FE939A-4FFD-4C9A-9756-9FCF2B9636D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501D6749-C9C4-4F40-B091-6B694CA6586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BD0265FE-0DC2-40DD-9FFB-55462E4EF23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9BC37850-04D9-41A1-8B84-857992E1264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0EE228E7-4A69-4DBF-8652-E97C01B88CA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04A04764-00C5-40F1-9547-C4255483C8F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5A2D3CAF-375A-455F-A839-575479519CE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99BAA5F8-0513-463F-9B04-A4B0329926A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B17554BA-70C0-4EB0-97A3-63E000FF761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77452B59-F374-4FA8-8B8C-DD6F0913A0B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18DE02BB-103A-4531-8581-FA7378E12E8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6AFBE478-E2B1-4207-A359-DCAAAD00571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A60E5E7E-09BF-40AE-9C83-C61DE468DFC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535" name="直線コネクタ 534">
          <a:extLst>
            <a:ext uri="{FF2B5EF4-FFF2-40B4-BE49-F238E27FC236}">
              <a16:creationId xmlns:a16="http://schemas.microsoft.com/office/drawing/2014/main" id="{F2AB5448-E022-4C45-8541-290208FE759C}"/>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82C4D4E7-ED5D-4BC1-908D-DC70D43E2F7D}"/>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a:extLst>
            <a:ext uri="{FF2B5EF4-FFF2-40B4-BE49-F238E27FC236}">
              <a16:creationId xmlns:a16="http://schemas.microsoft.com/office/drawing/2014/main" id="{FA4D05DA-F7BB-402B-936B-6ECEFF8DC91A}"/>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F57E4BD8-E276-4306-B45F-29A74EE08DAF}"/>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9" name="直線コネクタ 538">
          <a:extLst>
            <a:ext uri="{FF2B5EF4-FFF2-40B4-BE49-F238E27FC236}">
              <a16:creationId xmlns:a16="http://schemas.microsoft.com/office/drawing/2014/main" id="{D191B521-7497-434B-B80A-841383FB7084}"/>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658F9770-34DA-4634-B5D7-014BAF4CC3EC}"/>
            </a:ext>
          </a:extLst>
        </xdr:cNvPr>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41" name="フローチャート: 判断 540">
          <a:extLst>
            <a:ext uri="{FF2B5EF4-FFF2-40B4-BE49-F238E27FC236}">
              <a16:creationId xmlns:a16="http://schemas.microsoft.com/office/drawing/2014/main" id="{A690E8D0-DBBF-49FE-B9EF-44B59385732F}"/>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542" name="フローチャート: 判断 541">
          <a:extLst>
            <a:ext uri="{FF2B5EF4-FFF2-40B4-BE49-F238E27FC236}">
              <a16:creationId xmlns:a16="http://schemas.microsoft.com/office/drawing/2014/main" id="{ADD498A8-6CA0-4BA8-B897-45B0D128624E}"/>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543" name="フローチャート: 判断 542">
          <a:extLst>
            <a:ext uri="{FF2B5EF4-FFF2-40B4-BE49-F238E27FC236}">
              <a16:creationId xmlns:a16="http://schemas.microsoft.com/office/drawing/2014/main" id="{992F275E-0DD1-40B1-A489-269484FF9CC7}"/>
            </a:ext>
          </a:extLst>
        </xdr:cNvPr>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4" name="フローチャート: 判断 543">
          <a:extLst>
            <a:ext uri="{FF2B5EF4-FFF2-40B4-BE49-F238E27FC236}">
              <a16:creationId xmlns:a16="http://schemas.microsoft.com/office/drawing/2014/main" id="{D3EBAD1A-E707-4C8E-89D3-8F26547E1AB0}"/>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545" name="フローチャート: 判断 544">
          <a:extLst>
            <a:ext uri="{FF2B5EF4-FFF2-40B4-BE49-F238E27FC236}">
              <a16:creationId xmlns:a16="http://schemas.microsoft.com/office/drawing/2014/main" id="{94AD79DF-A33E-4E87-89BC-7D229783B115}"/>
            </a:ext>
          </a:extLst>
        </xdr:cNvPr>
        <xdr:cNvSpPr/>
      </xdr:nvSpPr>
      <xdr:spPr>
        <a:xfrm>
          <a:off x="12763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1AAC17F-5E40-476F-91D5-BD6975F1EDC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E19B562-6AAF-4968-87D1-283654899E3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D546BB3-8F53-418E-9151-90814A50A35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3517BB0-BB5D-4415-AF74-88802DC1248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8C6C9FA-D585-4F8E-B339-EBE93AD9A9F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551" name="楕円 550">
          <a:extLst>
            <a:ext uri="{FF2B5EF4-FFF2-40B4-BE49-F238E27FC236}">
              <a16:creationId xmlns:a16="http://schemas.microsoft.com/office/drawing/2014/main" id="{7317D023-9697-4428-88A4-F14D606E3296}"/>
            </a:ext>
          </a:extLst>
        </xdr:cNvPr>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CD39CA89-E42E-4DDC-BB46-352ACB6B0EDF}"/>
            </a:ext>
          </a:extLst>
        </xdr:cNvPr>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168003</xdr:rowOff>
    </xdr:from>
    <xdr:to>
      <xdr:col>81</xdr:col>
      <xdr:colOff>101600</xdr:colOff>
      <xdr:row>61</xdr:row>
      <xdr:rowOff>98153</xdr:rowOff>
    </xdr:to>
    <xdr:sp macro="" textlink="">
      <xdr:nvSpPr>
        <xdr:cNvPr id="553" name="楕円 552">
          <a:extLst>
            <a:ext uri="{FF2B5EF4-FFF2-40B4-BE49-F238E27FC236}">
              <a16:creationId xmlns:a16="http://schemas.microsoft.com/office/drawing/2014/main" id="{BA0DAC3D-3A2B-4C7F-811B-C30D7CB97873}"/>
            </a:ext>
          </a:extLst>
        </xdr:cNvPr>
        <xdr:cNvSpPr/>
      </xdr:nvSpPr>
      <xdr:spPr>
        <a:xfrm>
          <a:off x="15430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47353</xdr:rowOff>
    </xdr:from>
    <xdr:to>
      <xdr:col>85</xdr:col>
      <xdr:colOff>127000</xdr:colOff>
      <xdr:row>61</xdr:row>
      <xdr:rowOff>80010</xdr:rowOff>
    </xdr:to>
    <xdr:cxnSp macro="">
      <xdr:nvCxnSpPr>
        <xdr:cNvPr id="554" name="直線コネクタ 553">
          <a:extLst>
            <a:ext uri="{FF2B5EF4-FFF2-40B4-BE49-F238E27FC236}">
              <a16:creationId xmlns:a16="http://schemas.microsoft.com/office/drawing/2014/main" id="{3582A6AB-AA08-4E89-B278-7FFE16F3D936}"/>
            </a:ext>
          </a:extLst>
        </xdr:cNvPr>
        <xdr:cNvCxnSpPr/>
      </xdr:nvCxnSpPr>
      <xdr:spPr>
        <a:xfrm>
          <a:off x="15481300" y="105058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133713</xdr:rowOff>
    </xdr:from>
    <xdr:to>
      <xdr:col>76</xdr:col>
      <xdr:colOff>165100</xdr:colOff>
      <xdr:row>61</xdr:row>
      <xdr:rowOff>63863</xdr:rowOff>
    </xdr:to>
    <xdr:sp macro="" textlink="">
      <xdr:nvSpPr>
        <xdr:cNvPr id="555" name="楕円 554">
          <a:extLst>
            <a:ext uri="{FF2B5EF4-FFF2-40B4-BE49-F238E27FC236}">
              <a16:creationId xmlns:a16="http://schemas.microsoft.com/office/drawing/2014/main" id="{A5D09B79-4D0A-442F-BB06-50DD2A60FA34}"/>
            </a:ext>
          </a:extLst>
        </xdr:cNvPr>
        <xdr:cNvSpPr/>
      </xdr:nvSpPr>
      <xdr:spPr>
        <a:xfrm>
          <a:off x="14541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13063</xdr:rowOff>
    </xdr:from>
    <xdr:to>
      <xdr:col>81</xdr:col>
      <xdr:colOff>50800</xdr:colOff>
      <xdr:row>61</xdr:row>
      <xdr:rowOff>47353</xdr:rowOff>
    </xdr:to>
    <xdr:cxnSp macro="">
      <xdr:nvCxnSpPr>
        <xdr:cNvPr id="556" name="直線コネクタ 555">
          <a:extLst>
            <a:ext uri="{FF2B5EF4-FFF2-40B4-BE49-F238E27FC236}">
              <a16:creationId xmlns:a16="http://schemas.microsoft.com/office/drawing/2014/main" id="{25437214-3903-46FC-91A6-D574E54969FE}"/>
            </a:ext>
          </a:extLst>
        </xdr:cNvPr>
        <xdr:cNvCxnSpPr/>
      </xdr:nvCxnSpPr>
      <xdr:spPr>
        <a:xfrm>
          <a:off x="14592300" y="104715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99423</xdr:rowOff>
    </xdr:from>
    <xdr:to>
      <xdr:col>72</xdr:col>
      <xdr:colOff>38100</xdr:colOff>
      <xdr:row>61</xdr:row>
      <xdr:rowOff>29573</xdr:rowOff>
    </xdr:to>
    <xdr:sp macro="" textlink="">
      <xdr:nvSpPr>
        <xdr:cNvPr id="557" name="楕円 556">
          <a:extLst>
            <a:ext uri="{FF2B5EF4-FFF2-40B4-BE49-F238E27FC236}">
              <a16:creationId xmlns:a16="http://schemas.microsoft.com/office/drawing/2014/main" id="{DE6029D3-1A53-4406-AAE7-EE21FB6E230B}"/>
            </a:ext>
          </a:extLst>
        </xdr:cNvPr>
        <xdr:cNvSpPr/>
      </xdr:nvSpPr>
      <xdr:spPr>
        <a:xfrm>
          <a:off x="13652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150223</xdr:rowOff>
    </xdr:from>
    <xdr:to>
      <xdr:col>76</xdr:col>
      <xdr:colOff>114300</xdr:colOff>
      <xdr:row>61</xdr:row>
      <xdr:rowOff>13063</xdr:rowOff>
    </xdr:to>
    <xdr:cxnSp macro="">
      <xdr:nvCxnSpPr>
        <xdr:cNvPr id="558" name="直線コネクタ 557">
          <a:extLst>
            <a:ext uri="{FF2B5EF4-FFF2-40B4-BE49-F238E27FC236}">
              <a16:creationId xmlns:a16="http://schemas.microsoft.com/office/drawing/2014/main" id="{094D6909-C6B9-4EBF-A353-89970FE5F083}"/>
            </a:ext>
          </a:extLst>
        </xdr:cNvPr>
        <xdr:cNvCxnSpPr/>
      </xdr:nvCxnSpPr>
      <xdr:spPr>
        <a:xfrm>
          <a:off x="13703300" y="104372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79828</xdr:rowOff>
    </xdr:from>
    <xdr:to>
      <xdr:col>67</xdr:col>
      <xdr:colOff>101600</xdr:colOff>
      <xdr:row>61</xdr:row>
      <xdr:rowOff>9978</xdr:rowOff>
    </xdr:to>
    <xdr:sp macro="" textlink="">
      <xdr:nvSpPr>
        <xdr:cNvPr id="559" name="楕円 558">
          <a:extLst>
            <a:ext uri="{FF2B5EF4-FFF2-40B4-BE49-F238E27FC236}">
              <a16:creationId xmlns:a16="http://schemas.microsoft.com/office/drawing/2014/main" id="{2ACA3D26-FE23-4892-8DBD-0E0E10EC90A7}"/>
            </a:ext>
          </a:extLst>
        </xdr:cNvPr>
        <xdr:cNvSpPr/>
      </xdr:nvSpPr>
      <xdr:spPr>
        <a:xfrm>
          <a:off x="12763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130628</xdr:rowOff>
    </xdr:from>
    <xdr:to>
      <xdr:col>71</xdr:col>
      <xdr:colOff>177800</xdr:colOff>
      <xdr:row>60</xdr:row>
      <xdr:rowOff>150223</xdr:rowOff>
    </xdr:to>
    <xdr:cxnSp macro="">
      <xdr:nvCxnSpPr>
        <xdr:cNvPr id="560" name="直線コネクタ 559">
          <a:extLst>
            <a:ext uri="{FF2B5EF4-FFF2-40B4-BE49-F238E27FC236}">
              <a16:creationId xmlns:a16="http://schemas.microsoft.com/office/drawing/2014/main" id="{BE690620-B3C0-4830-B4A3-0EE6159D0C68}"/>
            </a:ext>
          </a:extLst>
        </xdr:cNvPr>
        <xdr:cNvCxnSpPr/>
      </xdr:nvCxnSpPr>
      <xdr:spPr>
        <a:xfrm>
          <a:off x="12814300" y="104176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EC3A1C00-1732-4376-A40D-E64BF49E4894}"/>
            </a:ext>
          </a:extLst>
        </xdr:cNvPr>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FC89D9F9-ADFA-44FE-A830-4CA85266D1CF}"/>
            </a:ext>
          </a:extLst>
        </xdr:cNvPr>
        <xdr:cNvSpPr txBox="1"/>
      </xdr:nvSpPr>
      <xdr:spPr>
        <a:xfrm>
          <a:off x="14389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B1CD4BFB-D93A-4177-9CD8-9C4482F86965}"/>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28139</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B56A5A32-33CB-43C2-8790-85B15EA2A41A}"/>
            </a:ext>
          </a:extLst>
        </xdr:cNvPr>
        <xdr:cNvSpPr txBox="1"/>
      </xdr:nvSpPr>
      <xdr:spPr>
        <a:xfrm>
          <a:off x="12611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89280</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EFCFB2E2-FD42-4CDF-B59D-B38E3F978C39}"/>
            </a:ext>
          </a:extLst>
        </xdr:cNvPr>
        <xdr:cNvSpPr txBox="1"/>
      </xdr:nvSpPr>
      <xdr:spPr>
        <a:xfrm>
          <a:off x="15266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54990</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A4228A25-FE99-4451-8A6A-36332E452FF0}"/>
            </a:ext>
          </a:extLst>
        </xdr:cNvPr>
        <xdr:cNvSpPr txBox="1"/>
      </xdr:nvSpPr>
      <xdr:spPr>
        <a:xfrm>
          <a:off x="14389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20700</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4E5CCDEB-A6EC-4070-8BB2-9664B92EA7CE}"/>
            </a:ext>
          </a:extLst>
        </xdr:cNvPr>
        <xdr:cNvSpPr txBox="1"/>
      </xdr:nvSpPr>
      <xdr:spPr>
        <a:xfrm>
          <a:off x="13500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5257F701-F46D-42D0-8479-CA456FCE4934}"/>
            </a:ext>
          </a:extLst>
        </xdr:cNvPr>
        <xdr:cNvSpPr txBox="1"/>
      </xdr:nvSpPr>
      <xdr:spPr>
        <a:xfrm>
          <a:off x="12611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E81D3B55-56F3-41EE-A898-998564282A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2F16536E-78C9-4858-B8FE-A8B932FB21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CD68BA63-72ED-4842-ACB8-27748764B53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92F261C-D9AA-439A-911E-DD5BD4A654D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3B023AA9-127A-421D-A0B2-8E51C27F2F4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AAB39913-3E9D-4762-9EB1-FE56A442DB6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B338ADB9-5F1E-4FFC-B7B2-2EA8AF63F37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906F4AA7-478C-43E5-88C4-6BF09263AFA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9CEE67A4-9E13-4FE0-9D82-E97D9B0EE7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B7875D52-35EC-4D84-A98C-9CA2952D1B0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38B8ECD2-52A6-4163-9A92-9C2011CB941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DB2CEEF7-042A-4677-9150-707D4F0FE7E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1111E45C-14AD-4DF4-AA31-B5BC4AB40D1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1B8BCD51-0F5B-45FF-BAA4-B03F0A43BDD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AEEFBD38-29F8-43E4-BA03-6B333ECC4A2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0AF63E23-7C84-4472-BC96-507D3B7FF30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28DA3FD8-A3C5-4846-BEC8-A17EDC0ED36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2A3982A5-A0B4-4793-A24A-B57290D4C2A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C07D1435-E1D6-4E90-8159-38159700FE1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F72E7CA7-C02B-4310-B4B3-3AD48F608CB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FE17E13E-9322-4A3B-9723-32DBC1E948B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590" name="直線コネクタ 589">
          <a:extLst>
            <a:ext uri="{FF2B5EF4-FFF2-40B4-BE49-F238E27FC236}">
              <a16:creationId xmlns:a16="http://schemas.microsoft.com/office/drawing/2014/main" id="{2A614EFD-C4F9-42BE-BB45-0158162B25FB}"/>
            </a:ext>
          </a:extLst>
        </xdr:cNvPr>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1B969F48-3091-4789-84CC-152CC655CBE2}"/>
            </a:ext>
          </a:extLst>
        </xdr:cNvPr>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592" name="直線コネクタ 591">
          <a:extLst>
            <a:ext uri="{FF2B5EF4-FFF2-40B4-BE49-F238E27FC236}">
              <a16:creationId xmlns:a16="http://schemas.microsoft.com/office/drawing/2014/main" id="{047A6A5D-4966-4D57-90EE-C24506709600}"/>
            </a:ext>
          </a:extLst>
        </xdr:cNvPr>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89F4B95A-8FBC-4B14-9375-430B38FCC915}"/>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4" name="直線コネクタ 593">
          <a:extLst>
            <a:ext uri="{FF2B5EF4-FFF2-40B4-BE49-F238E27FC236}">
              <a16:creationId xmlns:a16="http://schemas.microsoft.com/office/drawing/2014/main" id="{28E0647B-7F89-4DCD-B887-C0991C7975B3}"/>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B9F5F2B1-FF50-4389-A303-C5493D19ED2D}"/>
            </a:ext>
          </a:extLst>
        </xdr:cNvPr>
        <xdr:cNvSpPr txBox="1"/>
      </xdr:nvSpPr>
      <xdr:spPr>
        <a:xfrm>
          <a:off x="22199600" y="1044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596" name="フローチャート: 判断 595">
          <a:extLst>
            <a:ext uri="{FF2B5EF4-FFF2-40B4-BE49-F238E27FC236}">
              <a16:creationId xmlns:a16="http://schemas.microsoft.com/office/drawing/2014/main" id="{8860B20F-70B7-4751-A6C8-65DB4451975E}"/>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597" name="フローチャート: 判断 596">
          <a:extLst>
            <a:ext uri="{FF2B5EF4-FFF2-40B4-BE49-F238E27FC236}">
              <a16:creationId xmlns:a16="http://schemas.microsoft.com/office/drawing/2014/main" id="{BB88821C-F43B-4225-A4D8-674B58862487}"/>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598" name="フローチャート: 判断 597">
          <a:extLst>
            <a:ext uri="{FF2B5EF4-FFF2-40B4-BE49-F238E27FC236}">
              <a16:creationId xmlns:a16="http://schemas.microsoft.com/office/drawing/2014/main" id="{E7E11946-E04B-4536-9CB0-59CD5B671C6E}"/>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599" name="フローチャート: 判断 598">
          <a:extLst>
            <a:ext uri="{FF2B5EF4-FFF2-40B4-BE49-F238E27FC236}">
              <a16:creationId xmlns:a16="http://schemas.microsoft.com/office/drawing/2014/main" id="{2E97F24D-97AF-4229-B74D-A34F6C5D7AB5}"/>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600" name="フローチャート: 判断 599">
          <a:extLst>
            <a:ext uri="{FF2B5EF4-FFF2-40B4-BE49-F238E27FC236}">
              <a16:creationId xmlns:a16="http://schemas.microsoft.com/office/drawing/2014/main" id="{2CDD083D-AC9C-4219-ABB2-96F7E6D4BD05}"/>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8EC6C4A-2674-49ED-BE03-50AA5BA0BA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8B77EEB-A339-4DCC-BFAA-23EB1CE238B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5DC5A22-7D0F-468F-A0D3-FA0E7D6174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BBCF0BD-CE59-49D7-9014-CEE62761F41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301B448-6658-4D8F-811E-592FE472761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24638</xdr:rowOff>
    </xdr:from>
    <xdr:to>
      <xdr:col>116</xdr:col>
      <xdr:colOff>114300</xdr:colOff>
      <xdr:row>63</xdr:row>
      <xdr:rowOff>126238</xdr:rowOff>
    </xdr:to>
    <xdr:sp macro="" textlink="">
      <xdr:nvSpPr>
        <xdr:cNvPr id="606" name="楕円 605">
          <a:extLst>
            <a:ext uri="{FF2B5EF4-FFF2-40B4-BE49-F238E27FC236}">
              <a16:creationId xmlns:a16="http://schemas.microsoft.com/office/drawing/2014/main" id="{B413487A-0BAC-4930-A0BB-8ECA2C940090}"/>
            </a:ext>
          </a:extLst>
        </xdr:cNvPr>
        <xdr:cNvSpPr/>
      </xdr:nvSpPr>
      <xdr:spPr>
        <a:xfrm>
          <a:off x="221107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111015</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A995D9CC-2C65-45DA-A853-F5886300ADD1}"/>
            </a:ext>
          </a:extLst>
        </xdr:cNvPr>
        <xdr:cNvSpPr txBox="1"/>
      </xdr:nvSpPr>
      <xdr:spPr>
        <a:xfrm>
          <a:off x="22199600" y="1074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24638</xdr:rowOff>
    </xdr:from>
    <xdr:to>
      <xdr:col>112</xdr:col>
      <xdr:colOff>38100</xdr:colOff>
      <xdr:row>63</xdr:row>
      <xdr:rowOff>126238</xdr:rowOff>
    </xdr:to>
    <xdr:sp macro="" textlink="">
      <xdr:nvSpPr>
        <xdr:cNvPr id="608" name="楕円 607">
          <a:extLst>
            <a:ext uri="{FF2B5EF4-FFF2-40B4-BE49-F238E27FC236}">
              <a16:creationId xmlns:a16="http://schemas.microsoft.com/office/drawing/2014/main" id="{7CA6EB60-BC53-4B68-AA77-76830ABC40B9}"/>
            </a:ext>
          </a:extLst>
        </xdr:cNvPr>
        <xdr:cNvSpPr/>
      </xdr:nvSpPr>
      <xdr:spPr>
        <a:xfrm>
          <a:off x="21272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75438</xdr:rowOff>
    </xdr:from>
    <xdr:to>
      <xdr:col>116</xdr:col>
      <xdr:colOff>63500</xdr:colOff>
      <xdr:row>63</xdr:row>
      <xdr:rowOff>75438</xdr:rowOff>
    </xdr:to>
    <xdr:cxnSp macro="">
      <xdr:nvCxnSpPr>
        <xdr:cNvPr id="609" name="直線コネクタ 608">
          <a:extLst>
            <a:ext uri="{FF2B5EF4-FFF2-40B4-BE49-F238E27FC236}">
              <a16:creationId xmlns:a16="http://schemas.microsoft.com/office/drawing/2014/main" id="{6DDD0E66-1DB4-470E-B8C1-53A36874E164}"/>
            </a:ext>
          </a:extLst>
        </xdr:cNvPr>
        <xdr:cNvCxnSpPr/>
      </xdr:nvCxnSpPr>
      <xdr:spPr>
        <a:xfrm>
          <a:off x="21323300" y="10876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24638</xdr:rowOff>
    </xdr:from>
    <xdr:to>
      <xdr:col>107</xdr:col>
      <xdr:colOff>101600</xdr:colOff>
      <xdr:row>63</xdr:row>
      <xdr:rowOff>126238</xdr:rowOff>
    </xdr:to>
    <xdr:sp macro="" textlink="">
      <xdr:nvSpPr>
        <xdr:cNvPr id="610" name="楕円 609">
          <a:extLst>
            <a:ext uri="{FF2B5EF4-FFF2-40B4-BE49-F238E27FC236}">
              <a16:creationId xmlns:a16="http://schemas.microsoft.com/office/drawing/2014/main" id="{75B49A49-7187-4F7C-9B29-5A9060581D88}"/>
            </a:ext>
          </a:extLst>
        </xdr:cNvPr>
        <xdr:cNvSpPr/>
      </xdr:nvSpPr>
      <xdr:spPr>
        <a:xfrm>
          <a:off x="20383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75438</xdr:rowOff>
    </xdr:from>
    <xdr:to>
      <xdr:col>111</xdr:col>
      <xdr:colOff>177800</xdr:colOff>
      <xdr:row>63</xdr:row>
      <xdr:rowOff>75438</xdr:rowOff>
    </xdr:to>
    <xdr:cxnSp macro="">
      <xdr:nvCxnSpPr>
        <xdr:cNvPr id="611" name="直線コネクタ 610">
          <a:extLst>
            <a:ext uri="{FF2B5EF4-FFF2-40B4-BE49-F238E27FC236}">
              <a16:creationId xmlns:a16="http://schemas.microsoft.com/office/drawing/2014/main" id="{72E2E516-4221-4421-AAEF-7FD14F78A3EA}"/>
            </a:ext>
          </a:extLst>
        </xdr:cNvPr>
        <xdr:cNvCxnSpPr/>
      </xdr:nvCxnSpPr>
      <xdr:spPr>
        <a:xfrm>
          <a:off x="20434300" y="1087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24638</xdr:rowOff>
    </xdr:from>
    <xdr:to>
      <xdr:col>102</xdr:col>
      <xdr:colOff>165100</xdr:colOff>
      <xdr:row>63</xdr:row>
      <xdr:rowOff>126238</xdr:rowOff>
    </xdr:to>
    <xdr:sp macro="" textlink="">
      <xdr:nvSpPr>
        <xdr:cNvPr id="612" name="楕円 611">
          <a:extLst>
            <a:ext uri="{FF2B5EF4-FFF2-40B4-BE49-F238E27FC236}">
              <a16:creationId xmlns:a16="http://schemas.microsoft.com/office/drawing/2014/main" id="{E5F4F273-C695-4CDE-8E02-E01BC8F12D88}"/>
            </a:ext>
          </a:extLst>
        </xdr:cNvPr>
        <xdr:cNvSpPr/>
      </xdr:nvSpPr>
      <xdr:spPr>
        <a:xfrm>
          <a:off x="19494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75438</xdr:rowOff>
    </xdr:from>
    <xdr:to>
      <xdr:col>107</xdr:col>
      <xdr:colOff>50800</xdr:colOff>
      <xdr:row>63</xdr:row>
      <xdr:rowOff>75438</xdr:rowOff>
    </xdr:to>
    <xdr:cxnSp macro="">
      <xdr:nvCxnSpPr>
        <xdr:cNvPr id="613" name="直線コネクタ 612">
          <a:extLst>
            <a:ext uri="{FF2B5EF4-FFF2-40B4-BE49-F238E27FC236}">
              <a16:creationId xmlns:a16="http://schemas.microsoft.com/office/drawing/2014/main" id="{6F0BE808-C7A9-4F16-AB7F-0D6EB7D6BF28}"/>
            </a:ext>
          </a:extLst>
        </xdr:cNvPr>
        <xdr:cNvCxnSpPr/>
      </xdr:nvCxnSpPr>
      <xdr:spPr>
        <a:xfrm>
          <a:off x="19545300" y="1087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24638</xdr:rowOff>
    </xdr:from>
    <xdr:to>
      <xdr:col>98</xdr:col>
      <xdr:colOff>38100</xdr:colOff>
      <xdr:row>63</xdr:row>
      <xdr:rowOff>126238</xdr:rowOff>
    </xdr:to>
    <xdr:sp macro="" textlink="">
      <xdr:nvSpPr>
        <xdr:cNvPr id="614" name="楕円 613">
          <a:extLst>
            <a:ext uri="{FF2B5EF4-FFF2-40B4-BE49-F238E27FC236}">
              <a16:creationId xmlns:a16="http://schemas.microsoft.com/office/drawing/2014/main" id="{10613D29-246A-4AAC-A922-A6C52A9202B5}"/>
            </a:ext>
          </a:extLst>
        </xdr:cNvPr>
        <xdr:cNvSpPr/>
      </xdr:nvSpPr>
      <xdr:spPr>
        <a:xfrm>
          <a:off x="18605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75438</xdr:rowOff>
    </xdr:from>
    <xdr:to>
      <xdr:col>102</xdr:col>
      <xdr:colOff>114300</xdr:colOff>
      <xdr:row>63</xdr:row>
      <xdr:rowOff>75438</xdr:rowOff>
    </xdr:to>
    <xdr:cxnSp macro="">
      <xdr:nvCxnSpPr>
        <xdr:cNvPr id="615" name="直線コネクタ 614">
          <a:extLst>
            <a:ext uri="{FF2B5EF4-FFF2-40B4-BE49-F238E27FC236}">
              <a16:creationId xmlns:a16="http://schemas.microsoft.com/office/drawing/2014/main" id="{E734E911-EAA1-4DD5-8AF4-1D4C294F5658}"/>
            </a:ext>
          </a:extLst>
        </xdr:cNvPr>
        <xdr:cNvCxnSpPr/>
      </xdr:nvCxnSpPr>
      <xdr:spPr>
        <a:xfrm>
          <a:off x="18656300" y="1087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616" name="n_1aveValue【保健センター・保健所】&#10;一人当たり面積">
          <a:extLst>
            <a:ext uri="{FF2B5EF4-FFF2-40B4-BE49-F238E27FC236}">
              <a16:creationId xmlns:a16="http://schemas.microsoft.com/office/drawing/2014/main" id="{11364610-9A67-4531-B1E0-F98817FD20D8}"/>
            </a:ext>
          </a:extLst>
        </xdr:cNvPr>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17" name="n_2aveValue【保健センター・保健所】&#10;一人当たり面積">
          <a:extLst>
            <a:ext uri="{FF2B5EF4-FFF2-40B4-BE49-F238E27FC236}">
              <a16:creationId xmlns:a16="http://schemas.microsoft.com/office/drawing/2014/main" id="{F335C0C1-FE00-4150-81E4-A5FD3F10A629}"/>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618" name="n_3aveValue【保健センター・保健所】&#10;一人当たり面積">
          <a:extLst>
            <a:ext uri="{FF2B5EF4-FFF2-40B4-BE49-F238E27FC236}">
              <a16:creationId xmlns:a16="http://schemas.microsoft.com/office/drawing/2014/main" id="{5DAD3C14-AA18-409E-A104-4673A95D6A52}"/>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619" name="n_4aveValue【保健センター・保健所】&#10;一人当たり面積">
          <a:extLst>
            <a:ext uri="{FF2B5EF4-FFF2-40B4-BE49-F238E27FC236}">
              <a16:creationId xmlns:a16="http://schemas.microsoft.com/office/drawing/2014/main" id="{626C4550-8806-4369-BB2A-9744F68A8A1B}"/>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117365</xdr:rowOff>
    </xdr:from>
    <xdr:ext cx="469744" cy="259045"/>
    <xdr:sp macro="" textlink="">
      <xdr:nvSpPr>
        <xdr:cNvPr id="620" name="n_1mainValue【保健センター・保健所】&#10;一人当たり面積">
          <a:extLst>
            <a:ext uri="{FF2B5EF4-FFF2-40B4-BE49-F238E27FC236}">
              <a16:creationId xmlns:a16="http://schemas.microsoft.com/office/drawing/2014/main" id="{AA12B348-C59A-4C85-AA3E-97AF99C25329}"/>
            </a:ext>
          </a:extLst>
        </xdr:cNvPr>
        <xdr:cNvSpPr txBox="1"/>
      </xdr:nvSpPr>
      <xdr:spPr>
        <a:xfrm>
          <a:off x="210757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117365</xdr:rowOff>
    </xdr:from>
    <xdr:ext cx="469744" cy="259045"/>
    <xdr:sp macro="" textlink="">
      <xdr:nvSpPr>
        <xdr:cNvPr id="621" name="n_2mainValue【保健センター・保健所】&#10;一人当たり面積">
          <a:extLst>
            <a:ext uri="{FF2B5EF4-FFF2-40B4-BE49-F238E27FC236}">
              <a16:creationId xmlns:a16="http://schemas.microsoft.com/office/drawing/2014/main" id="{3CB3A364-C003-492B-8A13-53FF62BF735F}"/>
            </a:ext>
          </a:extLst>
        </xdr:cNvPr>
        <xdr:cNvSpPr txBox="1"/>
      </xdr:nvSpPr>
      <xdr:spPr>
        <a:xfrm>
          <a:off x="20199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117365</xdr:rowOff>
    </xdr:from>
    <xdr:ext cx="469744" cy="259045"/>
    <xdr:sp macro="" textlink="">
      <xdr:nvSpPr>
        <xdr:cNvPr id="622" name="n_3mainValue【保健センター・保健所】&#10;一人当たり面積">
          <a:extLst>
            <a:ext uri="{FF2B5EF4-FFF2-40B4-BE49-F238E27FC236}">
              <a16:creationId xmlns:a16="http://schemas.microsoft.com/office/drawing/2014/main" id="{D701579E-26CD-4644-91C5-468027FFF132}"/>
            </a:ext>
          </a:extLst>
        </xdr:cNvPr>
        <xdr:cNvSpPr txBox="1"/>
      </xdr:nvSpPr>
      <xdr:spPr>
        <a:xfrm>
          <a:off x="19310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117365</xdr:rowOff>
    </xdr:from>
    <xdr:ext cx="469744" cy="259045"/>
    <xdr:sp macro="" textlink="">
      <xdr:nvSpPr>
        <xdr:cNvPr id="623" name="n_4mainValue【保健センター・保健所】&#10;一人当たり面積">
          <a:extLst>
            <a:ext uri="{FF2B5EF4-FFF2-40B4-BE49-F238E27FC236}">
              <a16:creationId xmlns:a16="http://schemas.microsoft.com/office/drawing/2014/main" id="{A391872D-5E22-4E64-9D03-7FF506DB6BA4}"/>
            </a:ext>
          </a:extLst>
        </xdr:cNvPr>
        <xdr:cNvSpPr txBox="1"/>
      </xdr:nvSpPr>
      <xdr:spPr>
        <a:xfrm>
          <a:off x="18421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9F4B6592-998B-4EE1-A789-2322CBCF857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970564B-8811-4B6D-B5BF-7745896779B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AFFBE6E3-F3DD-4E07-951C-A005C5CE26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8AFCD32D-2626-436D-917F-1A6EB2EE45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118880F-C2C7-476D-AD81-202CF0592E5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8A6E4FEE-677A-4F7D-A425-100BE1FAAD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7C21279B-30A7-447A-B6CB-25A7B70C422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56AAA457-B4E0-4F7D-84DC-78F7E0439F5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68E9B731-EABE-4058-B322-8759B5E764B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2FBFE0D5-5651-49A6-ADA7-CAA895F6A59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CE51F5CB-33FD-4E14-9023-5B316931545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C6D4225-FECE-4EFA-8318-96FE0A6830C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8A3865D0-E6E0-4D9A-846A-F2B9D53E363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F1F1AB2C-774E-4B1C-9C2C-838E62C1C81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3416E286-F548-4230-B7FC-2DE64D82B43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FA65340D-C2CF-4730-90A0-31AE6B5A6F7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CC52D6B0-F64D-4A12-A053-CB4A3897FA7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1EFAC24E-362C-4EEE-B8A5-D892F1AF23F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944F274F-554D-4AC9-9198-52FBB40973A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715CB6F1-BFF0-4B35-8B1B-63C6AA166A3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6AEFF48C-5270-49F2-A2F5-EE4D17CFFD6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C80E263F-CAF2-490A-AD7D-F150FE9F2C9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3302D5E8-C3EF-4BDE-A591-8985CF0A125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ADBF200C-E938-4DAD-A578-84F45D33F21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8587159F-CAD1-44C1-A001-29E8B0BE76C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162198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204AFBDC-B077-48C4-80F9-629AB00FF2DC}"/>
            </a:ext>
          </a:extLst>
        </xdr:cNvPr>
        <xdr:cNvCxnSpPr/>
      </xdr:nvCxnSpPr>
      <xdr:spPr>
        <a:xfrm flipV="1">
          <a:off x="16318864" y="13535298"/>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9914816A-ECB8-47B5-BC14-31C1928DED0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3C475E26-9B2B-403E-A88B-359E13CA45B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108875</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3C4AF122-7356-4411-A797-77B6A46104A1}"/>
            </a:ext>
          </a:extLst>
        </xdr:cNvPr>
        <xdr:cNvSpPr txBox="1"/>
      </xdr:nvSpPr>
      <xdr:spPr>
        <a:xfrm>
          <a:off x="16357600" y="1331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162198</xdr:rowOff>
    </xdr:from>
    <xdr:to>
      <xdr:col>86</xdr:col>
      <xdr:colOff>25400</xdr:colOff>
      <xdr:row>78</xdr:row>
      <xdr:rowOff>162198</xdr:rowOff>
    </xdr:to>
    <xdr:cxnSp macro="">
      <xdr:nvCxnSpPr>
        <xdr:cNvPr id="653" name="直線コネクタ 652">
          <a:extLst>
            <a:ext uri="{FF2B5EF4-FFF2-40B4-BE49-F238E27FC236}">
              <a16:creationId xmlns:a16="http://schemas.microsoft.com/office/drawing/2014/main" id="{1FBFE869-EA07-456C-8B43-2B9D9C329B1B}"/>
            </a:ext>
          </a:extLst>
        </xdr:cNvPr>
        <xdr:cNvCxnSpPr/>
      </xdr:nvCxnSpPr>
      <xdr:spPr>
        <a:xfrm>
          <a:off x="16230600" y="135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213AF863-D74C-43C2-829B-0F8A55EB408D}"/>
            </a:ext>
          </a:extLst>
        </xdr:cNvPr>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655" name="フローチャート: 判断 654">
          <a:extLst>
            <a:ext uri="{FF2B5EF4-FFF2-40B4-BE49-F238E27FC236}">
              <a16:creationId xmlns:a16="http://schemas.microsoft.com/office/drawing/2014/main" id="{9CA1286F-B6F9-4510-B442-973B6E725840}"/>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56" name="フローチャート: 判断 655">
          <a:extLst>
            <a:ext uri="{FF2B5EF4-FFF2-40B4-BE49-F238E27FC236}">
              <a16:creationId xmlns:a16="http://schemas.microsoft.com/office/drawing/2014/main" id="{3FE7EC42-C6BA-40D9-825C-59714FCAAEBA}"/>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57" name="フローチャート: 判断 656">
          <a:extLst>
            <a:ext uri="{FF2B5EF4-FFF2-40B4-BE49-F238E27FC236}">
              <a16:creationId xmlns:a16="http://schemas.microsoft.com/office/drawing/2014/main" id="{B2C3AA25-ABE3-444F-BCC8-2A56CC94A9BC}"/>
            </a:ext>
          </a:extLst>
        </xdr:cNvPr>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162016</xdr:rowOff>
    </xdr:from>
    <xdr:to>
      <xdr:col>72</xdr:col>
      <xdr:colOff>38100</xdr:colOff>
      <xdr:row>83</xdr:row>
      <xdr:rowOff>92166</xdr:rowOff>
    </xdr:to>
    <xdr:sp macro="" textlink="">
      <xdr:nvSpPr>
        <xdr:cNvPr id="658" name="フローチャート: 判断 657">
          <a:extLst>
            <a:ext uri="{FF2B5EF4-FFF2-40B4-BE49-F238E27FC236}">
              <a16:creationId xmlns:a16="http://schemas.microsoft.com/office/drawing/2014/main" id="{72F8D85D-422D-4AAB-9B8A-3DAB9AACC59B}"/>
            </a:ext>
          </a:extLst>
        </xdr:cNvPr>
        <xdr:cNvSpPr/>
      </xdr:nvSpPr>
      <xdr:spPr>
        <a:xfrm>
          <a:off x="13652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659" name="フローチャート: 判断 658">
          <a:extLst>
            <a:ext uri="{FF2B5EF4-FFF2-40B4-BE49-F238E27FC236}">
              <a16:creationId xmlns:a16="http://schemas.microsoft.com/office/drawing/2014/main" id="{76A8D636-4168-44A2-ABD6-07BEB0A7F943}"/>
            </a:ext>
          </a:extLst>
        </xdr:cNvPr>
        <xdr:cNvSpPr/>
      </xdr:nvSpPr>
      <xdr:spPr>
        <a:xfrm>
          <a:off x="12763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B38B5327-F2D7-42B8-8636-58FFD55B4B8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21F18A5-876F-44A2-9FE4-7FD5E0FA770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2AFCC35-3B5C-43F2-8BA1-F7ED696D29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8E5138B-EF4D-4FDF-A2BC-65C23801331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70B0554-F638-4860-86A5-D0925039443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127726</xdr:rowOff>
    </xdr:from>
    <xdr:to>
      <xdr:col>85</xdr:col>
      <xdr:colOff>177800</xdr:colOff>
      <xdr:row>79</xdr:row>
      <xdr:rowOff>57876</xdr:rowOff>
    </xdr:to>
    <xdr:sp macro="" textlink="">
      <xdr:nvSpPr>
        <xdr:cNvPr id="665" name="楕円 664">
          <a:extLst>
            <a:ext uri="{FF2B5EF4-FFF2-40B4-BE49-F238E27FC236}">
              <a16:creationId xmlns:a16="http://schemas.microsoft.com/office/drawing/2014/main" id="{7ABBA4EE-9526-4084-B069-A75260414038}"/>
            </a:ext>
          </a:extLst>
        </xdr:cNvPr>
        <xdr:cNvSpPr/>
      </xdr:nvSpPr>
      <xdr:spPr>
        <a:xfrm>
          <a:off x="16268700" y="135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64424</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51EEBDBD-2510-47F1-A975-65C9B868E493}"/>
            </a:ext>
          </a:extLst>
        </xdr:cNvPr>
        <xdr:cNvSpPr txBox="1"/>
      </xdr:nvSpPr>
      <xdr:spPr>
        <a:xfrm>
          <a:off x="16357600" y="1343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59145</xdr:rowOff>
    </xdr:from>
    <xdr:to>
      <xdr:col>81</xdr:col>
      <xdr:colOff>101600</xdr:colOff>
      <xdr:row>78</xdr:row>
      <xdr:rowOff>160745</xdr:rowOff>
    </xdr:to>
    <xdr:sp macro="" textlink="">
      <xdr:nvSpPr>
        <xdr:cNvPr id="667" name="楕円 666">
          <a:extLst>
            <a:ext uri="{FF2B5EF4-FFF2-40B4-BE49-F238E27FC236}">
              <a16:creationId xmlns:a16="http://schemas.microsoft.com/office/drawing/2014/main" id="{2E37DA14-7296-4654-8E76-2E8C91D1CEA5}"/>
            </a:ext>
          </a:extLst>
        </xdr:cNvPr>
        <xdr:cNvSpPr/>
      </xdr:nvSpPr>
      <xdr:spPr>
        <a:xfrm>
          <a:off x="154305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109945</xdr:rowOff>
    </xdr:from>
    <xdr:to>
      <xdr:col>85</xdr:col>
      <xdr:colOff>127000</xdr:colOff>
      <xdr:row>79</xdr:row>
      <xdr:rowOff>7076</xdr:rowOff>
    </xdr:to>
    <xdr:cxnSp macro="">
      <xdr:nvCxnSpPr>
        <xdr:cNvPr id="668" name="直線コネクタ 667">
          <a:extLst>
            <a:ext uri="{FF2B5EF4-FFF2-40B4-BE49-F238E27FC236}">
              <a16:creationId xmlns:a16="http://schemas.microsoft.com/office/drawing/2014/main" id="{0A1FB5D1-5598-45C9-A49B-EED15ACE4C1A}"/>
            </a:ext>
          </a:extLst>
        </xdr:cNvPr>
        <xdr:cNvCxnSpPr/>
      </xdr:nvCxnSpPr>
      <xdr:spPr>
        <a:xfrm>
          <a:off x="15481300" y="1348304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41184</xdr:rowOff>
    </xdr:from>
    <xdr:to>
      <xdr:col>76</xdr:col>
      <xdr:colOff>165100</xdr:colOff>
      <xdr:row>78</xdr:row>
      <xdr:rowOff>142784</xdr:rowOff>
    </xdr:to>
    <xdr:sp macro="" textlink="">
      <xdr:nvSpPr>
        <xdr:cNvPr id="669" name="楕円 668">
          <a:extLst>
            <a:ext uri="{FF2B5EF4-FFF2-40B4-BE49-F238E27FC236}">
              <a16:creationId xmlns:a16="http://schemas.microsoft.com/office/drawing/2014/main" id="{060115A2-C40F-43DF-AE7A-C9C35DFC817B}"/>
            </a:ext>
          </a:extLst>
        </xdr:cNvPr>
        <xdr:cNvSpPr/>
      </xdr:nvSpPr>
      <xdr:spPr>
        <a:xfrm>
          <a:off x="14541500" y="134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91984</xdr:rowOff>
    </xdr:from>
    <xdr:to>
      <xdr:col>81</xdr:col>
      <xdr:colOff>50800</xdr:colOff>
      <xdr:row>78</xdr:row>
      <xdr:rowOff>109945</xdr:rowOff>
    </xdr:to>
    <xdr:cxnSp macro="">
      <xdr:nvCxnSpPr>
        <xdr:cNvPr id="670" name="直線コネクタ 669">
          <a:extLst>
            <a:ext uri="{FF2B5EF4-FFF2-40B4-BE49-F238E27FC236}">
              <a16:creationId xmlns:a16="http://schemas.microsoft.com/office/drawing/2014/main" id="{FC4D7821-FA2F-4554-A573-1834C5608270}"/>
            </a:ext>
          </a:extLst>
        </xdr:cNvPr>
        <xdr:cNvCxnSpPr/>
      </xdr:nvCxnSpPr>
      <xdr:spPr>
        <a:xfrm>
          <a:off x="14592300" y="1346508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29755</xdr:rowOff>
    </xdr:from>
    <xdr:to>
      <xdr:col>72</xdr:col>
      <xdr:colOff>38100</xdr:colOff>
      <xdr:row>78</xdr:row>
      <xdr:rowOff>131355</xdr:rowOff>
    </xdr:to>
    <xdr:sp macro="" textlink="">
      <xdr:nvSpPr>
        <xdr:cNvPr id="671" name="楕円 670">
          <a:extLst>
            <a:ext uri="{FF2B5EF4-FFF2-40B4-BE49-F238E27FC236}">
              <a16:creationId xmlns:a16="http://schemas.microsoft.com/office/drawing/2014/main" id="{D25F0DBF-5E53-46C5-A177-6CB1A9419582}"/>
            </a:ext>
          </a:extLst>
        </xdr:cNvPr>
        <xdr:cNvSpPr/>
      </xdr:nvSpPr>
      <xdr:spPr>
        <a:xfrm>
          <a:off x="13652500" y="134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80555</xdr:rowOff>
    </xdr:from>
    <xdr:to>
      <xdr:col>76</xdr:col>
      <xdr:colOff>114300</xdr:colOff>
      <xdr:row>78</xdr:row>
      <xdr:rowOff>91984</xdr:rowOff>
    </xdr:to>
    <xdr:cxnSp macro="">
      <xdr:nvCxnSpPr>
        <xdr:cNvPr id="672" name="直線コネクタ 671">
          <a:extLst>
            <a:ext uri="{FF2B5EF4-FFF2-40B4-BE49-F238E27FC236}">
              <a16:creationId xmlns:a16="http://schemas.microsoft.com/office/drawing/2014/main" id="{61CD0A33-3279-43F7-880A-BE17518EBB4A}"/>
            </a:ext>
          </a:extLst>
        </xdr:cNvPr>
        <xdr:cNvCxnSpPr/>
      </xdr:nvCxnSpPr>
      <xdr:spPr>
        <a:xfrm>
          <a:off x="13703300" y="1345365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166914</xdr:rowOff>
    </xdr:from>
    <xdr:to>
      <xdr:col>67</xdr:col>
      <xdr:colOff>101600</xdr:colOff>
      <xdr:row>78</xdr:row>
      <xdr:rowOff>97064</xdr:rowOff>
    </xdr:to>
    <xdr:sp macro="" textlink="">
      <xdr:nvSpPr>
        <xdr:cNvPr id="673" name="楕円 672">
          <a:extLst>
            <a:ext uri="{FF2B5EF4-FFF2-40B4-BE49-F238E27FC236}">
              <a16:creationId xmlns:a16="http://schemas.microsoft.com/office/drawing/2014/main" id="{54CA2121-1CB2-4DB1-8626-9D8D66550F01}"/>
            </a:ext>
          </a:extLst>
        </xdr:cNvPr>
        <xdr:cNvSpPr/>
      </xdr:nvSpPr>
      <xdr:spPr>
        <a:xfrm>
          <a:off x="12763500" y="133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46264</xdr:rowOff>
    </xdr:from>
    <xdr:to>
      <xdr:col>71</xdr:col>
      <xdr:colOff>177800</xdr:colOff>
      <xdr:row>78</xdr:row>
      <xdr:rowOff>80555</xdr:rowOff>
    </xdr:to>
    <xdr:cxnSp macro="">
      <xdr:nvCxnSpPr>
        <xdr:cNvPr id="674" name="直線コネクタ 673">
          <a:extLst>
            <a:ext uri="{FF2B5EF4-FFF2-40B4-BE49-F238E27FC236}">
              <a16:creationId xmlns:a16="http://schemas.microsoft.com/office/drawing/2014/main" id="{C7F7BAA9-3938-4090-93B2-7ED7B627F85C}"/>
            </a:ext>
          </a:extLst>
        </xdr:cNvPr>
        <xdr:cNvCxnSpPr/>
      </xdr:nvCxnSpPr>
      <xdr:spPr>
        <a:xfrm>
          <a:off x="12814300" y="134193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675" name="n_1aveValue【消防施設】&#10;有形固定資産減価償却率">
          <a:extLst>
            <a:ext uri="{FF2B5EF4-FFF2-40B4-BE49-F238E27FC236}">
              <a16:creationId xmlns:a16="http://schemas.microsoft.com/office/drawing/2014/main" id="{DAE7AE21-86CF-4B74-A680-49C9BBEBCE8C}"/>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macro="" textlink="">
      <xdr:nvSpPr>
        <xdr:cNvPr id="676" name="n_2aveValue【消防施設】&#10;有形固定資産減価償却率">
          <a:extLst>
            <a:ext uri="{FF2B5EF4-FFF2-40B4-BE49-F238E27FC236}">
              <a16:creationId xmlns:a16="http://schemas.microsoft.com/office/drawing/2014/main" id="{147904E4-52D4-40C0-8396-0A3D524FC6EF}"/>
            </a:ext>
          </a:extLst>
        </xdr:cNvPr>
        <xdr:cNvSpPr txBox="1"/>
      </xdr:nvSpPr>
      <xdr:spPr>
        <a:xfrm>
          <a:off x="14389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83293</xdr:rowOff>
    </xdr:from>
    <xdr:ext cx="405111" cy="259045"/>
    <xdr:sp macro="" textlink="">
      <xdr:nvSpPr>
        <xdr:cNvPr id="677" name="n_3aveValue【消防施設】&#10;有形固定資産減価償却率">
          <a:extLst>
            <a:ext uri="{FF2B5EF4-FFF2-40B4-BE49-F238E27FC236}">
              <a16:creationId xmlns:a16="http://schemas.microsoft.com/office/drawing/2014/main" id="{A695BFB2-04BD-4CAC-A90D-855AB6757101}"/>
            </a:ext>
          </a:extLst>
        </xdr:cNvPr>
        <xdr:cNvSpPr txBox="1"/>
      </xdr:nvSpPr>
      <xdr:spPr>
        <a:xfrm>
          <a:off x="135007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97989</xdr:rowOff>
    </xdr:from>
    <xdr:ext cx="405111" cy="259045"/>
    <xdr:sp macro="" textlink="">
      <xdr:nvSpPr>
        <xdr:cNvPr id="678" name="n_4aveValue【消防施設】&#10;有形固定資産減価償却率">
          <a:extLst>
            <a:ext uri="{FF2B5EF4-FFF2-40B4-BE49-F238E27FC236}">
              <a16:creationId xmlns:a16="http://schemas.microsoft.com/office/drawing/2014/main" id="{9F9D9F35-8C0B-4F9E-A994-FB906E74AF1E}"/>
            </a:ext>
          </a:extLst>
        </xdr:cNvPr>
        <xdr:cNvSpPr txBox="1"/>
      </xdr:nvSpPr>
      <xdr:spPr>
        <a:xfrm>
          <a:off x="12611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5822</xdr:rowOff>
    </xdr:from>
    <xdr:ext cx="405111" cy="259045"/>
    <xdr:sp macro="" textlink="">
      <xdr:nvSpPr>
        <xdr:cNvPr id="679" name="n_1mainValue【消防施設】&#10;有形固定資産減価償却率">
          <a:extLst>
            <a:ext uri="{FF2B5EF4-FFF2-40B4-BE49-F238E27FC236}">
              <a16:creationId xmlns:a16="http://schemas.microsoft.com/office/drawing/2014/main" id="{DEEE3357-964B-4F6C-B921-C4E9A35AA9C9}"/>
            </a:ext>
          </a:extLst>
        </xdr:cNvPr>
        <xdr:cNvSpPr txBox="1"/>
      </xdr:nvSpPr>
      <xdr:spPr>
        <a:xfrm>
          <a:off x="15266044" y="132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159311</xdr:rowOff>
    </xdr:from>
    <xdr:ext cx="405111" cy="259045"/>
    <xdr:sp macro="" textlink="">
      <xdr:nvSpPr>
        <xdr:cNvPr id="680" name="n_2mainValue【消防施設】&#10;有形固定資産減価償却率">
          <a:extLst>
            <a:ext uri="{FF2B5EF4-FFF2-40B4-BE49-F238E27FC236}">
              <a16:creationId xmlns:a16="http://schemas.microsoft.com/office/drawing/2014/main" id="{96BBA6E2-A68F-49AC-9A1B-455134DE3FFF}"/>
            </a:ext>
          </a:extLst>
        </xdr:cNvPr>
        <xdr:cNvSpPr txBox="1"/>
      </xdr:nvSpPr>
      <xdr:spPr>
        <a:xfrm>
          <a:off x="14389744" y="131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147882</xdr:rowOff>
    </xdr:from>
    <xdr:ext cx="405111" cy="259045"/>
    <xdr:sp macro="" textlink="">
      <xdr:nvSpPr>
        <xdr:cNvPr id="681" name="n_3mainValue【消防施設】&#10;有形固定資産減価償却率">
          <a:extLst>
            <a:ext uri="{FF2B5EF4-FFF2-40B4-BE49-F238E27FC236}">
              <a16:creationId xmlns:a16="http://schemas.microsoft.com/office/drawing/2014/main" id="{E34C4414-A4C4-4EFF-B29D-84134682C516}"/>
            </a:ext>
          </a:extLst>
        </xdr:cNvPr>
        <xdr:cNvSpPr txBox="1"/>
      </xdr:nvSpPr>
      <xdr:spPr>
        <a:xfrm>
          <a:off x="135007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113591</xdr:rowOff>
    </xdr:from>
    <xdr:ext cx="340478" cy="259045"/>
    <xdr:sp macro="" textlink="">
      <xdr:nvSpPr>
        <xdr:cNvPr id="682" name="n_4mainValue【消防施設】&#10;有形固定資産減価償却率">
          <a:extLst>
            <a:ext uri="{FF2B5EF4-FFF2-40B4-BE49-F238E27FC236}">
              <a16:creationId xmlns:a16="http://schemas.microsoft.com/office/drawing/2014/main" id="{CCC91CC5-D3E4-44B9-88D9-C52D24DDE5CB}"/>
            </a:ext>
          </a:extLst>
        </xdr:cNvPr>
        <xdr:cNvSpPr txBox="1"/>
      </xdr:nvSpPr>
      <xdr:spPr>
        <a:xfrm>
          <a:off x="12644061" y="1314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D6252776-2899-469A-A5DD-7111A5D587B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83A2DE9B-F9D8-4FCA-9B51-4784D5A0D43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3FE62143-81B3-410B-8787-CBD7351BA75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217C9A81-E88E-4EEE-A62E-ED8CF507452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F9241B54-1627-4AD5-99D0-BEACDDEB0F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CACCC8E1-C631-4B38-9893-7D35312442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69355C7E-C74F-43DB-9D0E-7E01771085C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B342C1B2-4C32-4D9D-BFDA-A12088C166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D0E9BF8-C34C-4554-8B74-6B3247797E8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3FAC09B5-D2DD-4998-BE6C-9EB5580ABA6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84A9FF46-B30B-497B-A186-1250E05139D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EBDC027D-CC70-49F3-A2D2-E0985F9B0F3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58622885-B08A-4022-B3A5-FB3D65CE661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219D002F-DE7B-4B33-BB2D-A7F521B1A9B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EBA707FC-2CB2-43C7-9C07-08B6C70FC66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7EE34F77-39C9-430D-A00E-BDDCB93F0A4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E9B52485-9FBF-4753-881A-33A52CE703F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2A8E283-CF8E-43D8-A472-BB5F82E6B55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259FD910-23E0-4934-9D43-62FFF0EC9AC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EB85C100-0AF8-4980-8A88-4F427D5089D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1135879-5EA1-434E-A68E-6D641FD1B13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3560F295-98F7-42B2-8B3F-D4E899DE509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D46B7838-989F-475E-9F46-4B075734993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706" name="直線コネクタ 705">
          <a:extLst>
            <a:ext uri="{FF2B5EF4-FFF2-40B4-BE49-F238E27FC236}">
              <a16:creationId xmlns:a16="http://schemas.microsoft.com/office/drawing/2014/main" id="{91C98179-8849-461D-8DA7-E8229E9DD5B5}"/>
            </a:ext>
          </a:extLst>
        </xdr:cNvPr>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07" name="【消防施設】&#10;一人当たり面積最小値テキスト">
          <a:extLst>
            <a:ext uri="{FF2B5EF4-FFF2-40B4-BE49-F238E27FC236}">
              <a16:creationId xmlns:a16="http://schemas.microsoft.com/office/drawing/2014/main" id="{51FD3E4F-8AD3-4933-8550-2E2F49441DB0}"/>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08" name="直線コネクタ 707">
          <a:extLst>
            <a:ext uri="{FF2B5EF4-FFF2-40B4-BE49-F238E27FC236}">
              <a16:creationId xmlns:a16="http://schemas.microsoft.com/office/drawing/2014/main" id="{0369E225-E9D9-4AEC-8F8D-51E5EBA3E7B8}"/>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709" name="【消防施設】&#10;一人当たり面積最大値テキスト">
          <a:extLst>
            <a:ext uri="{FF2B5EF4-FFF2-40B4-BE49-F238E27FC236}">
              <a16:creationId xmlns:a16="http://schemas.microsoft.com/office/drawing/2014/main" id="{0FEECBBA-3DCD-4B6B-820B-542DF2D54293}"/>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710" name="直線コネクタ 709">
          <a:extLst>
            <a:ext uri="{FF2B5EF4-FFF2-40B4-BE49-F238E27FC236}">
              <a16:creationId xmlns:a16="http://schemas.microsoft.com/office/drawing/2014/main" id="{7DFD575B-1CF0-4754-91AF-3C9BEBC42F71}"/>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11" name="【消防施設】&#10;一人当たり面積平均値テキスト">
          <a:extLst>
            <a:ext uri="{FF2B5EF4-FFF2-40B4-BE49-F238E27FC236}">
              <a16:creationId xmlns:a16="http://schemas.microsoft.com/office/drawing/2014/main" id="{4D6D509A-49F6-421B-B780-D66D05EEE118}"/>
            </a:ext>
          </a:extLst>
        </xdr:cNvPr>
        <xdr:cNvSpPr txBox="1"/>
      </xdr:nvSpPr>
      <xdr:spPr>
        <a:xfrm>
          <a:off x="22199600" y="1459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2" name="フローチャート: 判断 711">
          <a:extLst>
            <a:ext uri="{FF2B5EF4-FFF2-40B4-BE49-F238E27FC236}">
              <a16:creationId xmlns:a16="http://schemas.microsoft.com/office/drawing/2014/main" id="{C680E471-B3F0-4A60-B5B6-69E20A64F147}"/>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713" name="フローチャート: 判断 712">
          <a:extLst>
            <a:ext uri="{FF2B5EF4-FFF2-40B4-BE49-F238E27FC236}">
              <a16:creationId xmlns:a16="http://schemas.microsoft.com/office/drawing/2014/main" id="{88FDC2CF-0397-4E05-A3B5-282810224E9F}"/>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714" name="フローチャート: 判断 713">
          <a:extLst>
            <a:ext uri="{FF2B5EF4-FFF2-40B4-BE49-F238E27FC236}">
              <a16:creationId xmlns:a16="http://schemas.microsoft.com/office/drawing/2014/main" id="{16860FE7-5B2E-4B4F-9E0B-CD80B0CD6DE4}"/>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133986</xdr:rowOff>
    </xdr:from>
    <xdr:to>
      <xdr:col>102</xdr:col>
      <xdr:colOff>165100</xdr:colOff>
      <xdr:row>85</xdr:row>
      <xdr:rowOff>64136</xdr:rowOff>
    </xdr:to>
    <xdr:sp macro="" textlink="">
      <xdr:nvSpPr>
        <xdr:cNvPr id="715" name="フローチャート: 判断 714">
          <a:extLst>
            <a:ext uri="{FF2B5EF4-FFF2-40B4-BE49-F238E27FC236}">
              <a16:creationId xmlns:a16="http://schemas.microsoft.com/office/drawing/2014/main" id="{06BA9C54-9984-4E3D-8E42-74EAF2220BCB}"/>
            </a:ext>
          </a:extLst>
        </xdr:cNvPr>
        <xdr:cNvSpPr/>
      </xdr:nvSpPr>
      <xdr:spPr>
        <a:xfrm>
          <a:off x="194945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16" name="フローチャート: 判断 715">
          <a:extLst>
            <a:ext uri="{FF2B5EF4-FFF2-40B4-BE49-F238E27FC236}">
              <a16:creationId xmlns:a16="http://schemas.microsoft.com/office/drawing/2014/main" id="{E935726D-3B20-4A57-B0A9-6BAB3EADC8C7}"/>
            </a:ext>
          </a:extLst>
        </xdr:cNvPr>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BC2529B-3C94-41D9-8231-64728860ECF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B49D093-E8E5-4071-9AAC-9CA2D9C9A7E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54A7D0D-167E-4B2F-A4CE-98029429860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B0CD20E-C0FA-4CDB-ACB2-12A9D237BD9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650E150-A080-4E95-B726-C3421CD8525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36830</xdr:rowOff>
    </xdr:from>
    <xdr:to>
      <xdr:col>116</xdr:col>
      <xdr:colOff>114300</xdr:colOff>
      <xdr:row>85</xdr:row>
      <xdr:rowOff>138430</xdr:rowOff>
    </xdr:to>
    <xdr:sp macro="" textlink="">
      <xdr:nvSpPr>
        <xdr:cNvPr id="722" name="楕円 721">
          <a:extLst>
            <a:ext uri="{FF2B5EF4-FFF2-40B4-BE49-F238E27FC236}">
              <a16:creationId xmlns:a16="http://schemas.microsoft.com/office/drawing/2014/main" id="{36482870-C5DD-4B43-AF31-0082DEA815D5}"/>
            </a:ext>
          </a:extLst>
        </xdr:cNvPr>
        <xdr:cNvSpPr/>
      </xdr:nvSpPr>
      <xdr:spPr>
        <a:xfrm>
          <a:off x="221107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59707</xdr:rowOff>
    </xdr:from>
    <xdr:ext cx="469744" cy="259045"/>
    <xdr:sp macro="" textlink="">
      <xdr:nvSpPr>
        <xdr:cNvPr id="723" name="【消防施設】&#10;一人当たり面積該当値テキスト">
          <a:extLst>
            <a:ext uri="{FF2B5EF4-FFF2-40B4-BE49-F238E27FC236}">
              <a16:creationId xmlns:a16="http://schemas.microsoft.com/office/drawing/2014/main" id="{4BD9AE9C-61C4-4FC1-B5BD-2074601A6FB5}"/>
            </a:ext>
          </a:extLst>
        </xdr:cNvPr>
        <xdr:cNvSpPr txBox="1"/>
      </xdr:nvSpPr>
      <xdr:spPr>
        <a:xfrm>
          <a:off x="22199600"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36830</xdr:rowOff>
    </xdr:from>
    <xdr:to>
      <xdr:col>112</xdr:col>
      <xdr:colOff>38100</xdr:colOff>
      <xdr:row>85</xdr:row>
      <xdr:rowOff>138430</xdr:rowOff>
    </xdr:to>
    <xdr:sp macro="" textlink="">
      <xdr:nvSpPr>
        <xdr:cNvPr id="724" name="楕円 723">
          <a:extLst>
            <a:ext uri="{FF2B5EF4-FFF2-40B4-BE49-F238E27FC236}">
              <a16:creationId xmlns:a16="http://schemas.microsoft.com/office/drawing/2014/main" id="{FCBEC0A7-26DB-4847-9BC1-5E128324AB4C}"/>
            </a:ext>
          </a:extLst>
        </xdr:cNvPr>
        <xdr:cNvSpPr/>
      </xdr:nvSpPr>
      <xdr:spPr>
        <a:xfrm>
          <a:off x="21272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87630</xdr:rowOff>
    </xdr:from>
    <xdr:to>
      <xdr:col>116</xdr:col>
      <xdr:colOff>63500</xdr:colOff>
      <xdr:row>85</xdr:row>
      <xdr:rowOff>87630</xdr:rowOff>
    </xdr:to>
    <xdr:cxnSp macro="">
      <xdr:nvCxnSpPr>
        <xdr:cNvPr id="725" name="直線コネクタ 724">
          <a:extLst>
            <a:ext uri="{FF2B5EF4-FFF2-40B4-BE49-F238E27FC236}">
              <a16:creationId xmlns:a16="http://schemas.microsoft.com/office/drawing/2014/main" id="{6F2CCBD1-C988-44F7-BDC5-2551EB0EE217}"/>
            </a:ext>
          </a:extLst>
        </xdr:cNvPr>
        <xdr:cNvCxnSpPr/>
      </xdr:nvCxnSpPr>
      <xdr:spPr>
        <a:xfrm>
          <a:off x="21323300" y="14660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38736</xdr:rowOff>
    </xdr:from>
    <xdr:to>
      <xdr:col>107</xdr:col>
      <xdr:colOff>101600</xdr:colOff>
      <xdr:row>85</xdr:row>
      <xdr:rowOff>140336</xdr:rowOff>
    </xdr:to>
    <xdr:sp macro="" textlink="">
      <xdr:nvSpPr>
        <xdr:cNvPr id="726" name="楕円 725">
          <a:extLst>
            <a:ext uri="{FF2B5EF4-FFF2-40B4-BE49-F238E27FC236}">
              <a16:creationId xmlns:a16="http://schemas.microsoft.com/office/drawing/2014/main" id="{1508653A-138A-4717-8E36-2415BB5F6D42}"/>
            </a:ext>
          </a:extLst>
        </xdr:cNvPr>
        <xdr:cNvSpPr/>
      </xdr:nvSpPr>
      <xdr:spPr>
        <a:xfrm>
          <a:off x="20383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87630</xdr:rowOff>
    </xdr:from>
    <xdr:to>
      <xdr:col>111</xdr:col>
      <xdr:colOff>177800</xdr:colOff>
      <xdr:row>85</xdr:row>
      <xdr:rowOff>89536</xdr:rowOff>
    </xdr:to>
    <xdr:cxnSp macro="">
      <xdr:nvCxnSpPr>
        <xdr:cNvPr id="727" name="直線コネクタ 726">
          <a:extLst>
            <a:ext uri="{FF2B5EF4-FFF2-40B4-BE49-F238E27FC236}">
              <a16:creationId xmlns:a16="http://schemas.microsoft.com/office/drawing/2014/main" id="{6C4DAE31-1D9C-4CF8-80A8-172588DD804A}"/>
            </a:ext>
          </a:extLst>
        </xdr:cNvPr>
        <xdr:cNvCxnSpPr/>
      </xdr:nvCxnSpPr>
      <xdr:spPr>
        <a:xfrm flipV="1">
          <a:off x="20434300" y="146608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38736</xdr:rowOff>
    </xdr:from>
    <xdr:to>
      <xdr:col>102</xdr:col>
      <xdr:colOff>165100</xdr:colOff>
      <xdr:row>85</xdr:row>
      <xdr:rowOff>140336</xdr:rowOff>
    </xdr:to>
    <xdr:sp macro="" textlink="">
      <xdr:nvSpPr>
        <xdr:cNvPr id="728" name="楕円 727">
          <a:extLst>
            <a:ext uri="{FF2B5EF4-FFF2-40B4-BE49-F238E27FC236}">
              <a16:creationId xmlns:a16="http://schemas.microsoft.com/office/drawing/2014/main" id="{B9263AD0-5A70-488C-93D0-ACED4EF71288}"/>
            </a:ext>
          </a:extLst>
        </xdr:cNvPr>
        <xdr:cNvSpPr/>
      </xdr:nvSpPr>
      <xdr:spPr>
        <a:xfrm>
          <a:off x="19494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89536</xdr:rowOff>
    </xdr:from>
    <xdr:to>
      <xdr:col>107</xdr:col>
      <xdr:colOff>50800</xdr:colOff>
      <xdr:row>85</xdr:row>
      <xdr:rowOff>89536</xdr:rowOff>
    </xdr:to>
    <xdr:cxnSp macro="">
      <xdr:nvCxnSpPr>
        <xdr:cNvPr id="729" name="直線コネクタ 728">
          <a:extLst>
            <a:ext uri="{FF2B5EF4-FFF2-40B4-BE49-F238E27FC236}">
              <a16:creationId xmlns:a16="http://schemas.microsoft.com/office/drawing/2014/main" id="{25B9127A-25DD-4389-AB96-A4926C9014DC}"/>
            </a:ext>
          </a:extLst>
        </xdr:cNvPr>
        <xdr:cNvCxnSpPr/>
      </xdr:nvCxnSpPr>
      <xdr:spPr>
        <a:xfrm>
          <a:off x="19545300" y="14662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40639</xdr:rowOff>
    </xdr:from>
    <xdr:to>
      <xdr:col>98</xdr:col>
      <xdr:colOff>38100</xdr:colOff>
      <xdr:row>85</xdr:row>
      <xdr:rowOff>142239</xdr:rowOff>
    </xdr:to>
    <xdr:sp macro="" textlink="">
      <xdr:nvSpPr>
        <xdr:cNvPr id="730" name="楕円 729">
          <a:extLst>
            <a:ext uri="{FF2B5EF4-FFF2-40B4-BE49-F238E27FC236}">
              <a16:creationId xmlns:a16="http://schemas.microsoft.com/office/drawing/2014/main" id="{1955A8A9-5DF6-4DB1-B007-99B4BE52851D}"/>
            </a:ext>
          </a:extLst>
        </xdr:cNvPr>
        <xdr:cNvSpPr/>
      </xdr:nvSpPr>
      <xdr:spPr>
        <a:xfrm>
          <a:off x="18605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89536</xdr:rowOff>
    </xdr:from>
    <xdr:to>
      <xdr:col>102</xdr:col>
      <xdr:colOff>114300</xdr:colOff>
      <xdr:row>85</xdr:row>
      <xdr:rowOff>91439</xdr:rowOff>
    </xdr:to>
    <xdr:cxnSp macro="">
      <xdr:nvCxnSpPr>
        <xdr:cNvPr id="731" name="直線コネクタ 730">
          <a:extLst>
            <a:ext uri="{FF2B5EF4-FFF2-40B4-BE49-F238E27FC236}">
              <a16:creationId xmlns:a16="http://schemas.microsoft.com/office/drawing/2014/main" id="{4FC1BCCE-34EE-4FD8-B1F9-2AB6AEC3F04E}"/>
            </a:ext>
          </a:extLst>
        </xdr:cNvPr>
        <xdr:cNvCxnSpPr/>
      </xdr:nvCxnSpPr>
      <xdr:spPr>
        <a:xfrm flipV="1">
          <a:off x="18656300" y="146627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732" name="n_1aveValue【消防施設】&#10;一人当たり面積">
          <a:extLst>
            <a:ext uri="{FF2B5EF4-FFF2-40B4-BE49-F238E27FC236}">
              <a16:creationId xmlns:a16="http://schemas.microsoft.com/office/drawing/2014/main" id="{B4E3E645-A1D0-47DF-BCC5-596DD5309442}"/>
            </a:ext>
          </a:extLst>
        </xdr:cNvPr>
        <xdr:cNvSpPr txBox="1"/>
      </xdr:nvSpPr>
      <xdr:spPr>
        <a:xfrm>
          <a:off x="21075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733" name="n_2aveValue【消防施設】&#10;一人当たり面積">
          <a:extLst>
            <a:ext uri="{FF2B5EF4-FFF2-40B4-BE49-F238E27FC236}">
              <a16:creationId xmlns:a16="http://schemas.microsoft.com/office/drawing/2014/main" id="{38424D72-8BCE-4D5F-B684-43AB28D8DA04}"/>
            </a:ext>
          </a:extLst>
        </xdr:cNvPr>
        <xdr:cNvSpPr txBox="1"/>
      </xdr:nvSpPr>
      <xdr:spPr>
        <a:xfrm>
          <a:off x="20199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80663</xdr:rowOff>
    </xdr:from>
    <xdr:ext cx="469744" cy="259045"/>
    <xdr:sp macro="" textlink="">
      <xdr:nvSpPr>
        <xdr:cNvPr id="734" name="n_3aveValue【消防施設】&#10;一人当たり面積">
          <a:extLst>
            <a:ext uri="{FF2B5EF4-FFF2-40B4-BE49-F238E27FC236}">
              <a16:creationId xmlns:a16="http://schemas.microsoft.com/office/drawing/2014/main" id="{6C6ED809-BC1C-4A49-A33B-166AAE2EC6D8}"/>
            </a:ext>
          </a:extLst>
        </xdr:cNvPr>
        <xdr:cNvSpPr txBox="1"/>
      </xdr:nvSpPr>
      <xdr:spPr>
        <a:xfrm>
          <a:off x="19310427" y="143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35" name="n_4aveValue【消防施設】&#10;一人当たり面積">
          <a:extLst>
            <a:ext uri="{FF2B5EF4-FFF2-40B4-BE49-F238E27FC236}">
              <a16:creationId xmlns:a16="http://schemas.microsoft.com/office/drawing/2014/main" id="{F2EA860C-2C09-4BC6-A4A3-E9F4E4F9A8E3}"/>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154957</xdr:rowOff>
    </xdr:from>
    <xdr:ext cx="469744" cy="259045"/>
    <xdr:sp macro="" textlink="">
      <xdr:nvSpPr>
        <xdr:cNvPr id="736" name="n_1mainValue【消防施設】&#10;一人当たり面積">
          <a:extLst>
            <a:ext uri="{FF2B5EF4-FFF2-40B4-BE49-F238E27FC236}">
              <a16:creationId xmlns:a16="http://schemas.microsoft.com/office/drawing/2014/main" id="{E6A5A21A-9A2B-48B2-BB25-F9CC917802A5}"/>
            </a:ext>
          </a:extLst>
        </xdr:cNvPr>
        <xdr:cNvSpPr txBox="1"/>
      </xdr:nvSpPr>
      <xdr:spPr>
        <a:xfrm>
          <a:off x="210757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156863</xdr:rowOff>
    </xdr:from>
    <xdr:ext cx="469744" cy="259045"/>
    <xdr:sp macro="" textlink="">
      <xdr:nvSpPr>
        <xdr:cNvPr id="737" name="n_2mainValue【消防施設】&#10;一人当たり面積">
          <a:extLst>
            <a:ext uri="{FF2B5EF4-FFF2-40B4-BE49-F238E27FC236}">
              <a16:creationId xmlns:a16="http://schemas.microsoft.com/office/drawing/2014/main" id="{3DCEFD06-AAE7-494E-BACE-066BED24DF1D}"/>
            </a:ext>
          </a:extLst>
        </xdr:cNvPr>
        <xdr:cNvSpPr txBox="1"/>
      </xdr:nvSpPr>
      <xdr:spPr>
        <a:xfrm>
          <a:off x="20199427" y="1438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131463</xdr:rowOff>
    </xdr:from>
    <xdr:ext cx="469744" cy="259045"/>
    <xdr:sp macro="" textlink="">
      <xdr:nvSpPr>
        <xdr:cNvPr id="738" name="n_3mainValue【消防施設】&#10;一人当たり面積">
          <a:extLst>
            <a:ext uri="{FF2B5EF4-FFF2-40B4-BE49-F238E27FC236}">
              <a16:creationId xmlns:a16="http://schemas.microsoft.com/office/drawing/2014/main" id="{F4AE124A-05B5-4B96-8BC0-6B0C4FCEEDD6}"/>
            </a:ext>
          </a:extLst>
        </xdr:cNvPr>
        <xdr:cNvSpPr txBox="1"/>
      </xdr:nvSpPr>
      <xdr:spPr>
        <a:xfrm>
          <a:off x="19310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739" name="n_4mainValue【消防施設】&#10;一人当たり面積">
          <a:extLst>
            <a:ext uri="{FF2B5EF4-FFF2-40B4-BE49-F238E27FC236}">
              <a16:creationId xmlns:a16="http://schemas.microsoft.com/office/drawing/2014/main" id="{EB831E70-3482-49F6-B293-BD05C30493DE}"/>
            </a:ext>
          </a:extLst>
        </xdr:cNvPr>
        <xdr:cNvSpPr txBox="1"/>
      </xdr:nvSpPr>
      <xdr:spPr>
        <a:xfrm>
          <a:off x="18421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538FCF33-A34F-4694-AADE-052A79268A1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F4879A55-BE77-4572-91ED-63F3D17CA9D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49E1E5A-DA3A-4575-AEA6-205648C4CD0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5F4F983-9769-45A7-9C72-16EDEA3077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470BE3E3-3BA2-4278-82D7-0B126F7BF9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9D419C0D-BD55-46B7-8E0C-C9302DA8C86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9FBEE491-D0CB-40F4-99D0-772BB65F4F4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D99931C-EA71-41B3-BC26-73DCC32006A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533A621E-1A82-4198-B0CF-47255D91091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CBE31B0-2633-474C-9137-38B61CFDA32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547ED53B-9F05-4650-8C99-A4922CDBE86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588949FE-372F-4D3A-8ABE-5D0075E861B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8678FDC-A117-4812-86E0-3088250E147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1C9B8721-0BD4-49BD-B0C3-69A3F10B383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68CE06BA-3E6F-49E3-B25F-B7E663EC048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95E50201-091B-421B-B858-0B6CD61896C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5E5DEFCC-22E4-4C11-B687-A912018910C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3102A7AF-795B-4995-9E31-542411AA14F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8302CA61-C301-49A7-97A8-76C97B7C4F2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8F532EC0-743D-487E-8091-E5700BF4B8B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70BB4A2B-6B2B-433E-948A-52067A2B84B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80C35E08-0052-42B3-B0B8-F0921F69007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50182463-0448-44E2-AC44-295EEC4187D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EB1DD128-508D-4356-874D-7F00A004E45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9425FC9A-CA59-470D-A340-166761CDE3B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765" name="直線コネクタ 764">
          <a:extLst>
            <a:ext uri="{FF2B5EF4-FFF2-40B4-BE49-F238E27FC236}">
              <a16:creationId xmlns:a16="http://schemas.microsoft.com/office/drawing/2014/main" id="{71DD8E3D-AFEF-4520-851F-D554A8028748}"/>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766" name="【庁舎】&#10;有形固定資産減価償却率最小値テキスト">
          <a:extLst>
            <a:ext uri="{FF2B5EF4-FFF2-40B4-BE49-F238E27FC236}">
              <a16:creationId xmlns:a16="http://schemas.microsoft.com/office/drawing/2014/main" id="{FD53BCF1-AE8F-4521-8D87-76FE1E800463}"/>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767" name="直線コネクタ 766">
          <a:extLst>
            <a:ext uri="{FF2B5EF4-FFF2-40B4-BE49-F238E27FC236}">
              <a16:creationId xmlns:a16="http://schemas.microsoft.com/office/drawing/2014/main" id="{B1414EA6-2BCD-4CD1-A1A2-522D85A1C6CD}"/>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8" name="【庁舎】&#10;有形固定資産減価償却率最大値テキスト">
          <a:extLst>
            <a:ext uri="{FF2B5EF4-FFF2-40B4-BE49-F238E27FC236}">
              <a16:creationId xmlns:a16="http://schemas.microsoft.com/office/drawing/2014/main" id="{CA9BEA31-2999-44B7-A143-FB79813C1261}"/>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69" name="直線コネクタ 768">
          <a:extLst>
            <a:ext uri="{FF2B5EF4-FFF2-40B4-BE49-F238E27FC236}">
              <a16:creationId xmlns:a16="http://schemas.microsoft.com/office/drawing/2014/main" id="{6727A924-EDFA-4832-A5ED-5FE3B37A0992}"/>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770" name="【庁舎】&#10;有形固定資産減価償却率平均値テキスト">
          <a:extLst>
            <a:ext uri="{FF2B5EF4-FFF2-40B4-BE49-F238E27FC236}">
              <a16:creationId xmlns:a16="http://schemas.microsoft.com/office/drawing/2014/main" id="{01894BA5-EA66-48C8-9714-0900612296A1}"/>
            </a:ext>
          </a:extLst>
        </xdr:cNvPr>
        <xdr:cNvSpPr txBox="1"/>
      </xdr:nvSpPr>
      <xdr:spPr>
        <a:xfrm>
          <a:off x="16357600" y="1775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71" name="フローチャート: 判断 770">
          <a:extLst>
            <a:ext uri="{FF2B5EF4-FFF2-40B4-BE49-F238E27FC236}">
              <a16:creationId xmlns:a16="http://schemas.microsoft.com/office/drawing/2014/main" id="{16255194-7B8D-44E5-BCEA-18604AEA573B}"/>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772" name="フローチャート: 判断 771">
          <a:extLst>
            <a:ext uri="{FF2B5EF4-FFF2-40B4-BE49-F238E27FC236}">
              <a16:creationId xmlns:a16="http://schemas.microsoft.com/office/drawing/2014/main" id="{28913F1E-8F05-49A1-8617-082A34C762E5}"/>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773" name="フローチャート: 判断 772">
          <a:extLst>
            <a:ext uri="{FF2B5EF4-FFF2-40B4-BE49-F238E27FC236}">
              <a16:creationId xmlns:a16="http://schemas.microsoft.com/office/drawing/2014/main" id="{A36D4965-16F4-4009-9F39-76D41D135548}"/>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774" name="フローチャート: 判断 773">
          <a:extLst>
            <a:ext uri="{FF2B5EF4-FFF2-40B4-BE49-F238E27FC236}">
              <a16:creationId xmlns:a16="http://schemas.microsoft.com/office/drawing/2014/main" id="{61DF2495-1B21-4A8D-985E-46DDACA446DB}"/>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75" name="フローチャート: 判断 774">
          <a:extLst>
            <a:ext uri="{FF2B5EF4-FFF2-40B4-BE49-F238E27FC236}">
              <a16:creationId xmlns:a16="http://schemas.microsoft.com/office/drawing/2014/main" id="{CFAE7B7E-3D2B-4305-BEE5-FC062A779FA5}"/>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ECD2770-B8AF-4981-AE41-15AAFC5230D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F48DE57-8A48-454C-935D-CDC240F1AB2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7C77513-9671-4C88-9D02-C1A6026838B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E0ABDCAB-5F9F-4A01-B88F-04541577C65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BBB30F8-BA4E-4F4B-A175-E5C40AC0E9B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111942</xdr:rowOff>
    </xdr:from>
    <xdr:to>
      <xdr:col>85</xdr:col>
      <xdr:colOff>177800</xdr:colOff>
      <xdr:row>103</xdr:row>
      <xdr:rowOff>42092</xdr:rowOff>
    </xdr:to>
    <xdr:sp macro="" textlink="">
      <xdr:nvSpPr>
        <xdr:cNvPr id="781" name="楕円 780">
          <a:extLst>
            <a:ext uri="{FF2B5EF4-FFF2-40B4-BE49-F238E27FC236}">
              <a16:creationId xmlns:a16="http://schemas.microsoft.com/office/drawing/2014/main" id="{7F002C45-6E6B-4AF6-8AA2-0B71878673ED}"/>
            </a:ext>
          </a:extLst>
        </xdr:cNvPr>
        <xdr:cNvSpPr/>
      </xdr:nvSpPr>
      <xdr:spPr>
        <a:xfrm>
          <a:off x="16268700" y="175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134819</xdr:rowOff>
    </xdr:from>
    <xdr:ext cx="405111" cy="259045"/>
    <xdr:sp macro="" textlink="">
      <xdr:nvSpPr>
        <xdr:cNvPr id="782" name="【庁舎】&#10;有形固定資産減価償却率該当値テキスト">
          <a:extLst>
            <a:ext uri="{FF2B5EF4-FFF2-40B4-BE49-F238E27FC236}">
              <a16:creationId xmlns:a16="http://schemas.microsoft.com/office/drawing/2014/main" id="{BB48FDC9-C5BD-4260-8F48-BFF0E5191606}"/>
            </a:ext>
          </a:extLst>
        </xdr:cNvPr>
        <xdr:cNvSpPr txBox="1"/>
      </xdr:nvSpPr>
      <xdr:spPr>
        <a:xfrm>
          <a:off x="16357600" y="1745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61323</xdr:rowOff>
    </xdr:from>
    <xdr:to>
      <xdr:col>81</xdr:col>
      <xdr:colOff>101600</xdr:colOff>
      <xdr:row>102</xdr:row>
      <xdr:rowOff>162923</xdr:rowOff>
    </xdr:to>
    <xdr:sp macro="" textlink="">
      <xdr:nvSpPr>
        <xdr:cNvPr id="783" name="楕円 782">
          <a:extLst>
            <a:ext uri="{FF2B5EF4-FFF2-40B4-BE49-F238E27FC236}">
              <a16:creationId xmlns:a16="http://schemas.microsoft.com/office/drawing/2014/main" id="{A7204E44-8475-4AE7-A8A1-14D2DFDB8D6C}"/>
            </a:ext>
          </a:extLst>
        </xdr:cNvPr>
        <xdr:cNvSpPr/>
      </xdr:nvSpPr>
      <xdr:spPr>
        <a:xfrm>
          <a:off x="15430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112123</xdr:rowOff>
    </xdr:from>
    <xdr:to>
      <xdr:col>85</xdr:col>
      <xdr:colOff>127000</xdr:colOff>
      <xdr:row>102</xdr:row>
      <xdr:rowOff>162742</xdr:rowOff>
    </xdr:to>
    <xdr:cxnSp macro="">
      <xdr:nvCxnSpPr>
        <xdr:cNvPr id="784" name="直線コネクタ 783">
          <a:extLst>
            <a:ext uri="{FF2B5EF4-FFF2-40B4-BE49-F238E27FC236}">
              <a16:creationId xmlns:a16="http://schemas.microsoft.com/office/drawing/2014/main" id="{85279F2D-C307-454F-8887-0B82D8EDBFFD}"/>
            </a:ext>
          </a:extLst>
        </xdr:cNvPr>
        <xdr:cNvCxnSpPr/>
      </xdr:nvCxnSpPr>
      <xdr:spPr>
        <a:xfrm>
          <a:off x="15481300" y="17600023"/>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20501</xdr:rowOff>
    </xdr:from>
    <xdr:to>
      <xdr:col>76</xdr:col>
      <xdr:colOff>165100</xdr:colOff>
      <xdr:row>102</xdr:row>
      <xdr:rowOff>122101</xdr:rowOff>
    </xdr:to>
    <xdr:sp macro="" textlink="">
      <xdr:nvSpPr>
        <xdr:cNvPr id="785" name="楕円 784">
          <a:extLst>
            <a:ext uri="{FF2B5EF4-FFF2-40B4-BE49-F238E27FC236}">
              <a16:creationId xmlns:a16="http://schemas.microsoft.com/office/drawing/2014/main" id="{B61691F3-665B-478E-9BDC-2B8A6D3C65C3}"/>
            </a:ext>
          </a:extLst>
        </xdr:cNvPr>
        <xdr:cNvSpPr/>
      </xdr:nvSpPr>
      <xdr:spPr>
        <a:xfrm>
          <a:off x="1454150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71301</xdr:rowOff>
    </xdr:from>
    <xdr:to>
      <xdr:col>81</xdr:col>
      <xdr:colOff>50800</xdr:colOff>
      <xdr:row>102</xdr:row>
      <xdr:rowOff>112123</xdr:rowOff>
    </xdr:to>
    <xdr:cxnSp macro="">
      <xdr:nvCxnSpPr>
        <xdr:cNvPr id="786" name="直線コネクタ 785">
          <a:extLst>
            <a:ext uri="{FF2B5EF4-FFF2-40B4-BE49-F238E27FC236}">
              <a16:creationId xmlns:a16="http://schemas.microsoft.com/office/drawing/2014/main" id="{63175855-E85D-4369-991F-FA65F4EC72C5}"/>
            </a:ext>
          </a:extLst>
        </xdr:cNvPr>
        <xdr:cNvCxnSpPr/>
      </xdr:nvCxnSpPr>
      <xdr:spPr>
        <a:xfrm>
          <a:off x="14592300" y="1755920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144599</xdr:rowOff>
    </xdr:from>
    <xdr:to>
      <xdr:col>72</xdr:col>
      <xdr:colOff>38100</xdr:colOff>
      <xdr:row>102</xdr:row>
      <xdr:rowOff>74749</xdr:rowOff>
    </xdr:to>
    <xdr:sp macro="" textlink="">
      <xdr:nvSpPr>
        <xdr:cNvPr id="787" name="楕円 786">
          <a:extLst>
            <a:ext uri="{FF2B5EF4-FFF2-40B4-BE49-F238E27FC236}">
              <a16:creationId xmlns:a16="http://schemas.microsoft.com/office/drawing/2014/main" id="{8CC8DABB-8DB3-4674-89DD-CDFF551AC880}"/>
            </a:ext>
          </a:extLst>
        </xdr:cNvPr>
        <xdr:cNvSpPr/>
      </xdr:nvSpPr>
      <xdr:spPr>
        <a:xfrm>
          <a:off x="13652500"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23949</xdr:rowOff>
    </xdr:from>
    <xdr:to>
      <xdr:col>76</xdr:col>
      <xdr:colOff>114300</xdr:colOff>
      <xdr:row>102</xdr:row>
      <xdr:rowOff>71301</xdr:rowOff>
    </xdr:to>
    <xdr:cxnSp macro="">
      <xdr:nvCxnSpPr>
        <xdr:cNvPr id="788" name="直線コネクタ 787">
          <a:extLst>
            <a:ext uri="{FF2B5EF4-FFF2-40B4-BE49-F238E27FC236}">
              <a16:creationId xmlns:a16="http://schemas.microsoft.com/office/drawing/2014/main" id="{5A4D4077-33AF-48CB-92AA-997E961A5D13}"/>
            </a:ext>
          </a:extLst>
        </xdr:cNvPr>
        <xdr:cNvCxnSpPr/>
      </xdr:nvCxnSpPr>
      <xdr:spPr>
        <a:xfrm>
          <a:off x="13703300" y="1751184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48261</xdr:rowOff>
    </xdr:from>
    <xdr:to>
      <xdr:col>67</xdr:col>
      <xdr:colOff>101600</xdr:colOff>
      <xdr:row>103</xdr:row>
      <xdr:rowOff>149861</xdr:rowOff>
    </xdr:to>
    <xdr:sp macro="" textlink="">
      <xdr:nvSpPr>
        <xdr:cNvPr id="789" name="楕円 788">
          <a:extLst>
            <a:ext uri="{FF2B5EF4-FFF2-40B4-BE49-F238E27FC236}">
              <a16:creationId xmlns:a16="http://schemas.microsoft.com/office/drawing/2014/main" id="{A5BA66E5-F42E-4F89-B74F-A1CAED316D93}"/>
            </a:ext>
          </a:extLst>
        </xdr:cNvPr>
        <xdr:cNvSpPr/>
      </xdr:nvSpPr>
      <xdr:spPr>
        <a:xfrm>
          <a:off x="12763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23949</xdr:rowOff>
    </xdr:from>
    <xdr:to>
      <xdr:col>71</xdr:col>
      <xdr:colOff>177800</xdr:colOff>
      <xdr:row>103</xdr:row>
      <xdr:rowOff>99061</xdr:rowOff>
    </xdr:to>
    <xdr:cxnSp macro="">
      <xdr:nvCxnSpPr>
        <xdr:cNvPr id="790" name="直線コネクタ 789">
          <a:extLst>
            <a:ext uri="{FF2B5EF4-FFF2-40B4-BE49-F238E27FC236}">
              <a16:creationId xmlns:a16="http://schemas.microsoft.com/office/drawing/2014/main" id="{E07937D8-5E6F-48CE-B8C8-24F6658A3D81}"/>
            </a:ext>
          </a:extLst>
        </xdr:cNvPr>
        <xdr:cNvCxnSpPr/>
      </xdr:nvCxnSpPr>
      <xdr:spPr>
        <a:xfrm flipV="1">
          <a:off x="12814300" y="17511849"/>
          <a:ext cx="889000" cy="24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791" name="n_1aveValue【庁舎】&#10;有形固定資産減価償却率">
          <a:extLst>
            <a:ext uri="{FF2B5EF4-FFF2-40B4-BE49-F238E27FC236}">
              <a16:creationId xmlns:a16="http://schemas.microsoft.com/office/drawing/2014/main" id="{DA0A7F95-96C3-4536-AC6F-19F948BA8365}"/>
            </a:ext>
          </a:extLst>
        </xdr:cNvPr>
        <xdr:cNvSpPr txBox="1"/>
      </xdr:nvSpPr>
      <xdr:spPr>
        <a:xfrm>
          <a:off x="15266044" y="1785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macro="" textlink="">
      <xdr:nvSpPr>
        <xdr:cNvPr id="792" name="n_2aveValue【庁舎】&#10;有形固定資産減価償却率">
          <a:extLst>
            <a:ext uri="{FF2B5EF4-FFF2-40B4-BE49-F238E27FC236}">
              <a16:creationId xmlns:a16="http://schemas.microsoft.com/office/drawing/2014/main" id="{DA76A826-EB89-4FD2-8C89-DDAE94D945AD}"/>
            </a:ext>
          </a:extLst>
        </xdr:cNvPr>
        <xdr:cNvSpPr txBox="1"/>
      </xdr:nvSpPr>
      <xdr:spPr>
        <a:xfrm>
          <a:off x="14389744"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793" name="n_3aveValue【庁舎】&#10;有形固定資産減価償却率">
          <a:extLst>
            <a:ext uri="{FF2B5EF4-FFF2-40B4-BE49-F238E27FC236}">
              <a16:creationId xmlns:a16="http://schemas.microsoft.com/office/drawing/2014/main" id="{826D2C94-597D-4E5C-930E-D91FD2E4E89B}"/>
            </a:ext>
          </a:extLst>
        </xdr:cNvPr>
        <xdr:cNvSpPr txBox="1"/>
      </xdr:nvSpPr>
      <xdr:spPr>
        <a:xfrm>
          <a:off x="13500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794" name="n_4aveValue【庁舎】&#10;有形固定資産減価償却率">
          <a:extLst>
            <a:ext uri="{FF2B5EF4-FFF2-40B4-BE49-F238E27FC236}">
              <a16:creationId xmlns:a16="http://schemas.microsoft.com/office/drawing/2014/main" id="{97494A33-031C-477C-A064-3B7DEA2A482E}"/>
            </a:ext>
          </a:extLst>
        </xdr:cNvPr>
        <xdr:cNvSpPr txBox="1"/>
      </xdr:nvSpPr>
      <xdr:spPr>
        <a:xfrm>
          <a:off x="12611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8000</xdr:rowOff>
    </xdr:from>
    <xdr:ext cx="405111" cy="259045"/>
    <xdr:sp macro="" textlink="">
      <xdr:nvSpPr>
        <xdr:cNvPr id="795" name="n_1mainValue【庁舎】&#10;有形固定資産減価償却率">
          <a:extLst>
            <a:ext uri="{FF2B5EF4-FFF2-40B4-BE49-F238E27FC236}">
              <a16:creationId xmlns:a16="http://schemas.microsoft.com/office/drawing/2014/main" id="{DFA5621D-67F9-4B27-B8B9-F624846AF9C5}"/>
            </a:ext>
          </a:extLst>
        </xdr:cNvPr>
        <xdr:cNvSpPr txBox="1"/>
      </xdr:nvSpPr>
      <xdr:spPr>
        <a:xfrm>
          <a:off x="152660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138628</xdr:rowOff>
    </xdr:from>
    <xdr:ext cx="405111" cy="259045"/>
    <xdr:sp macro="" textlink="">
      <xdr:nvSpPr>
        <xdr:cNvPr id="796" name="n_2mainValue【庁舎】&#10;有形固定資産減価償却率">
          <a:extLst>
            <a:ext uri="{FF2B5EF4-FFF2-40B4-BE49-F238E27FC236}">
              <a16:creationId xmlns:a16="http://schemas.microsoft.com/office/drawing/2014/main" id="{CE0059C2-D13F-4B8E-969B-20A0F82395E9}"/>
            </a:ext>
          </a:extLst>
        </xdr:cNvPr>
        <xdr:cNvSpPr txBox="1"/>
      </xdr:nvSpPr>
      <xdr:spPr>
        <a:xfrm>
          <a:off x="143897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91276</xdr:rowOff>
    </xdr:from>
    <xdr:ext cx="405111" cy="259045"/>
    <xdr:sp macro="" textlink="">
      <xdr:nvSpPr>
        <xdr:cNvPr id="797" name="n_3mainValue【庁舎】&#10;有形固定資産減価償却率">
          <a:extLst>
            <a:ext uri="{FF2B5EF4-FFF2-40B4-BE49-F238E27FC236}">
              <a16:creationId xmlns:a16="http://schemas.microsoft.com/office/drawing/2014/main" id="{9D1E6326-8D64-43DA-B6CB-9ADA9AC1DB0F}"/>
            </a:ext>
          </a:extLst>
        </xdr:cNvPr>
        <xdr:cNvSpPr txBox="1"/>
      </xdr:nvSpPr>
      <xdr:spPr>
        <a:xfrm>
          <a:off x="13500744" y="1723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166388</xdr:rowOff>
    </xdr:from>
    <xdr:ext cx="405111" cy="259045"/>
    <xdr:sp macro="" textlink="">
      <xdr:nvSpPr>
        <xdr:cNvPr id="798" name="n_4mainValue【庁舎】&#10;有形固定資産減価償却率">
          <a:extLst>
            <a:ext uri="{FF2B5EF4-FFF2-40B4-BE49-F238E27FC236}">
              <a16:creationId xmlns:a16="http://schemas.microsoft.com/office/drawing/2014/main" id="{B85CFD0F-C45B-480F-AF31-AA3DE942295A}"/>
            </a:ext>
          </a:extLst>
        </xdr:cNvPr>
        <xdr:cNvSpPr txBox="1"/>
      </xdr:nvSpPr>
      <xdr:spPr>
        <a:xfrm>
          <a:off x="12611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397920E0-D1C9-4D3F-9D61-1FF07BC9AB7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B77F4F66-0098-48D9-B232-2C9EFBA9A61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DA9FA7FC-5A6F-450F-8A11-25771C45DB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DCF66064-F5C3-4A46-965D-8E317598136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287C1100-B55D-4C94-8968-5850D12BE7E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7FF1A435-292F-42A5-B22D-022C6770AD9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A3E5BC3A-D182-44C3-B685-5CF67979DDD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7B54B92F-EBCF-47B7-85E2-FE9A41FCE8C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7565709-77A2-4E37-A5DE-4ED58BE5EDC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B786C845-DF50-46C6-BC0A-D9EFA95DA1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CBB4F02E-6146-4003-B7EE-FD44F8717A9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EBCE5ED3-5F4F-4BA0-ACBC-DEB7F12F98E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9C45B526-2A5C-43EB-8AF2-095365685D4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1C36E510-9331-4A1B-982A-384BFC0D625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BA8AAFD9-6B6E-4DE0-A25B-C06555DA2E1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6BB04E64-ACB7-4683-9A76-FE1D9B58640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6D3A6AEF-6F16-4CF8-AEBC-6BAD8C7CF8D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AD30FC22-91DF-4619-B88F-2104115AF37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4BC5E4E9-BD7F-4AB5-A0DC-F4D836D88B1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E5F12208-3415-44ED-B79F-989FEADDDCF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75017BBA-C6BA-470C-B07B-C395523D2A2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1E5AEC98-D593-48FF-A3C3-F6694FF3715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1145DD69-2EA7-418D-A29F-C4F182D482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8A6B9EFB-1A44-4339-BD5A-064C6ED2AAA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F857259E-2A88-4414-9D7A-5114867678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824" name="直線コネクタ 823">
          <a:extLst>
            <a:ext uri="{FF2B5EF4-FFF2-40B4-BE49-F238E27FC236}">
              <a16:creationId xmlns:a16="http://schemas.microsoft.com/office/drawing/2014/main" id="{9A2D938B-A231-49AD-B3E0-EB18487F3686}"/>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5" name="【庁舎】&#10;一人当たり面積最小値テキスト">
          <a:extLst>
            <a:ext uri="{FF2B5EF4-FFF2-40B4-BE49-F238E27FC236}">
              <a16:creationId xmlns:a16="http://schemas.microsoft.com/office/drawing/2014/main" id="{BC83908A-045C-4D28-935D-D5324F13460B}"/>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6" name="直線コネクタ 825">
          <a:extLst>
            <a:ext uri="{FF2B5EF4-FFF2-40B4-BE49-F238E27FC236}">
              <a16:creationId xmlns:a16="http://schemas.microsoft.com/office/drawing/2014/main" id="{7CE85728-7820-4348-AD86-A5E2C9F3463C}"/>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7" name="【庁舎】&#10;一人当たり面積最大値テキスト">
          <a:extLst>
            <a:ext uri="{FF2B5EF4-FFF2-40B4-BE49-F238E27FC236}">
              <a16:creationId xmlns:a16="http://schemas.microsoft.com/office/drawing/2014/main" id="{967FC190-955A-4A0B-BEDB-E484F6BE5CB0}"/>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8" name="直線コネクタ 827">
          <a:extLst>
            <a:ext uri="{FF2B5EF4-FFF2-40B4-BE49-F238E27FC236}">
              <a16:creationId xmlns:a16="http://schemas.microsoft.com/office/drawing/2014/main" id="{FEAF1BA8-E3D4-4644-A48F-9BA8F595454A}"/>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829" name="【庁舎】&#10;一人当たり面積平均値テキスト">
          <a:extLst>
            <a:ext uri="{FF2B5EF4-FFF2-40B4-BE49-F238E27FC236}">
              <a16:creationId xmlns:a16="http://schemas.microsoft.com/office/drawing/2014/main" id="{7CDE76A4-0A75-48D6-A974-1DC81A8106F6}"/>
            </a:ext>
          </a:extLst>
        </xdr:cNvPr>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830" name="フローチャート: 判断 829">
          <a:extLst>
            <a:ext uri="{FF2B5EF4-FFF2-40B4-BE49-F238E27FC236}">
              <a16:creationId xmlns:a16="http://schemas.microsoft.com/office/drawing/2014/main" id="{867F8B29-249C-46E0-A37B-091D74FB1808}"/>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831" name="フローチャート: 判断 830">
          <a:extLst>
            <a:ext uri="{FF2B5EF4-FFF2-40B4-BE49-F238E27FC236}">
              <a16:creationId xmlns:a16="http://schemas.microsoft.com/office/drawing/2014/main" id="{61C2A1BC-67A4-4871-A303-36AA951D76E0}"/>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832" name="フローチャート: 判断 831">
          <a:extLst>
            <a:ext uri="{FF2B5EF4-FFF2-40B4-BE49-F238E27FC236}">
              <a16:creationId xmlns:a16="http://schemas.microsoft.com/office/drawing/2014/main" id="{E58678AD-E835-45E2-80C2-6302313B119D}"/>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61323</xdr:rowOff>
    </xdr:from>
    <xdr:to>
      <xdr:col>102</xdr:col>
      <xdr:colOff>165100</xdr:colOff>
      <xdr:row>105</xdr:row>
      <xdr:rowOff>162923</xdr:rowOff>
    </xdr:to>
    <xdr:sp macro="" textlink="">
      <xdr:nvSpPr>
        <xdr:cNvPr id="833" name="フローチャート: 判断 832">
          <a:extLst>
            <a:ext uri="{FF2B5EF4-FFF2-40B4-BE49-F238E27FC236}">
              <a16:creationId xmlns:a16="http://schemas.microsoft.com/office/drawing/2014/main" id="{A17FE54C-B219-4724-B292-FDADD29ECF3B}"/>
            </a:ext>
          </a:extLst>
        </xdr:cNvPr>
        <xdr:cNvSpPr/>
      </xdr:nvSpPr>
      <xdr:spPr>
        <a:xfrm>
          <a:off x="19494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834" name="フローチャート: 判断 833">
          <a:extLst>
            <a:ext uri="{FF2B5EF4-FFF2-40B4-BE49-F238E27FC236}">
              <a16:creationId xmlns:a16="http://schemas.microsoft.com/office/drawing/2014/main" id="{7DECB7E0-142E-4EDA-B92F-2F1BEEC778C1}"/>
            </a:ext>
          </a:extLst>
        </xdr:cNvPr>
        <xdr:cNvSpPr/>
      </xdr:nvSpPr>
      <xdr:spPr>
        <a:xfrm>
          <a:off x="18605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AF21FE4-6F6B-488E-B737-CF574DC3E7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F884ADB-865B-41E1-B568-3826071F30A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C6398174-0CB6-42C2-9372-6FD52145A8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95E85600-03D9-40A1-8051-78AB1F81440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C16DDEAA-2249-4CD7-A9CA-542586CF969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89081</xdr:rowOff>
    </xdr:from>
    <xdr:to>
      <xdr:col>116</xdr:col>
      <xdr:colOff>114300</xdr:colOff>
      <xdr:row>105</xdr:row>
      <xdr:rowOff>19231</xdr:rowOff>
    </xdr:to>
    <xdr:sp macro="" textlink="">
      <xdr:nvSpPr>
        <xdr:cNvPr id="840" name="楕円 839">
          <a:extLst>
            <a:ext uri="{FF2B5EF4-FFF2-40B4-BE49-F238E27FC236}">
              <a16:creationId xmlns:a16="http://schemas.microsoft.com/office/drawing/2014/main" id="{DD7B42E8-7DBE-4CBB-857A-9B3D465EADF4}"/>
            </a:ext>
          </a:extLst>
        </xdr:cNvPr>
        <xdr:cNvSpPr/>
      </xdr:nvSpPr>
      <xdr:spPr>
        <a:xfrm>
          <a:off x="221107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111958</xdr:rowOff>
    </xdr:from>
    <xdr:ext cx="469744" cy="259045"/>
    <xdr:sp macro="" textlink="">
      <xdr:nvSpPr>
        <xdr:cNvPr id="841" name="【庁舎】&#10;一人当たり面積該当値テキスト">
          <a:extLst>
            <a:ext uri="{FF2B5EF4-FFF2-40B4-BE49-F238E27FC236}">
              <a16:creationId xmlns:a16="http://schemas.microsoft.com/office/drawing/2014/main" id="{190B817A-3D79-4CED-9CB1-9688CE3957C0}"/>
            </a:ext>
          </a:extLst>
        </xdr:cNvPr>
        <xdr:cNvSpPr txBox="1"/>
      </xdr:nvSpPr>
      <xdr:spPr>
        <a:xfrm>
          <a:off x="22199600" y="1777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89081</xdr:rowOff>
    </xdr:from>
    <xdr:to>
      <xdr:col>112</xdr:col>
      <xdr:colOff>38100</xdr:colOff>
      <xdr:row>105</xdr:row>
      <xdr:rowOff>19231</xdr:rowOff>
    </xdr:to>
    <xdr:sp macro="" textlink="">
      <xdr:nvSpPr>
        <xdr:cNvPr id="842" name="楕円 841">
          <a:extLst>
            <a:ext uri="{FF2B5EF4-FFF2-40B4-BE49-F238E27FC236}">
              <a16:creationId xmlns:a16="http://schemas.microsoft.com/office/drawing/2014/main" id="{559825B5-D460-4F49-98BE-3976CDA835ED}"/>
            </a:ext>
          </a:extLst>
        </xdr:cNvPr>
        <xdr:cNvSpPr/>
      </xdr:nvSpPr>
      <xdr:spPr>
        <a:xfrm>
          <a:off x="21272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139881</xdr:rowOff>
    </xdr:from>
    <xdr:to>
      <xdr:col>116</xdr:col>
      <xdr:colOff>63500</xdr:colOff>
      <xdr:row>104</xdr:row>
      <xdr:rowOff>139881</xdr:rowOff>
    </xdr:to>
    <xdr:cxnSp macro="">
      <xdr:nvCxnSpPr>
        <xdr:cNvPr id="843" name="直線コネクタ 842">
          <a:extLst>
            <a:ext uri="{FF2B5EF4-FFF2-40B4-BE49-F238E27FC236}">
              <a16:creationId xmlns:a16="http://schemas.microsoft.com/office/drawing/2014/main" id="{64100C96-7EE1-4343-A49E-A30DD7EB1EBE}"/>
            </a:ext>
          </a:extLst>
        </xdr:cNvPr>
        <xdr:cNvCxnSpPr/>
      </xdr:nvCxnSpPr>
      <xdr:spPr>
        <a:xfrm>
          <a:off x="21323300" y="179706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115207</xdr:rowOff>
    </xdr:from>
    <xdr:to>
      <xdr:col>107</xdr:col>
      <xdr:colOff>101600</xdr:colOff>
      <xdr:row>105</xdr:row>
      <xdr:rowOff>45357</xdr:rowOff>
    </xdr:to>
    <xdr:sp macro="" textlink="">
      <xdr:nvSpPr>
        <xdr:cNvPr id="844" name="楕円 843">
          <a:extLst>
            <a:ext uri="{FF2B5EF4-FFF2-40B4-BE49-F238E27FC236}">
              <a16:creationId xmlns:a16="http://schemas.microsoft.com/office/drawing/2014/main" id="{557538E9-522A-491C-8F0D-C5F7F9B60781}"/>
            </a:ext>
          </a:extLst>
        </xdr:cNvPr>
        <xdr:cNvSpPr/>
      </xdr:nvSpPr>
      <xdr:spPr>
        <a:xfrm>
          <a:off x="20383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139881</xdr:rowOff>
    </xdr:from>
    <xdr:to>
      <xdr:col>111</xdr:col>
      <xdr:colOff>177800</xdr:colOff>
      <xdr:row>104</xdr:row>
      <xdr:rowOff>166007</xdr:rowOff>
    </xdr:to>
    <xdr:cxnSp macro="">
      <xdr:nvCxnSpPr>
        <xdr:cNvPr id="845" name="直線コネクタ 844">
          <a:extLst>
            <a:ext uri="{FF2B5EF4-FFF2-40B4-BE49-F238E27FC236}">
              <a16:creationId xmlns:a16="http://schemas.microsoft.com/office/drawing/2014/main" id="{1026E8FD-CE6A-45FB-9C01-C6EDDE58C05C}"/>
            </a:ext>
          </a:extLst>
        </xdr:cNvPr>
        <xdr:cNvCxnSpPr/>
      </xdr:nvCxnSpPr>
      <xdr:spPr>
        <a:xfrm flipV="1">
          <a:off x="20434300" y="179706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118473</xdr:rowOff>
    </xdr:from>
    <xdr:to>
      <xdr:col>102</xdr:col>
      <xdr:colOff>165100</xdr:colOff>
      <xdr:row>105</xdr:row>
      <xdr:rowOff>48623</xdr:rowOff>
    </xdr:to>
    <xdr:sp macro="" textlink="">
      <xdr:nvSpPr>
        <xdr:cNvPr id="846" name="楕円 845">
          <a:extLst>
            <a:ext uri="{FF2B5EF4-FFF2-40B4-BE49-F238E27FC236}">
              <a16:creationId xmlns:a16="http://schemas.microsoft.com/office/drawing/2014/main" id="{63379EFC-0BF2-41A0-AD24-2B79C7D76EEB}"/>
            </a:ext>
          </a:extLst>
        </xdr:cNvPr>
        <xdr:cNvSpPr/>
      </xdr:nvSpPr>
      <xdr:spPr>
        <a:xfrm>
          <a:off x="19494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166007</xdr:rowOff>
    </xdr:from>
    <xdr:to>
      <xdr:col>107</xdr:col>
      <xdr:colOff>50800</xdr:colOff>
      <xdr:row>104</xdr:row>
      <xdr:rowOff>169273</xdr:rowOff>
    </xdr:to>
    <xdr:cxnSp macro="">
      <xdr:nvCxnSpPr>
        <xdr:cNvPr id="847" name="直線コネクタ 846">
          <a:extLst>
            <a:ext uri="{FF2B5EF4-FFF2-40B4-BE49-F238E27FC236}">
              <a16:creationId xmlns:a16="http://schemas.microsoft.com/office/drawing/2014/main" id="{025BD3C1-69DA-4AB3-9FB1-A0422E0ED53F}"/>
            </a:ext>
          </a:extLst>
        </xdr:cNvPr>
        <xdr:cNvCxnSpPr/>
      </xdr:nvCxnSpPr>
      <xdr:spPr>
        <a:xfrm flipV="1">
          <a:off x="19545300" y="179968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136434</xdr:rowOff>
    </xdr:from>
    <xdr:to>
      <xdr:col>98</xdr:col>
      <xdr:colOff>38100</xdr:colOff>
      <xdr:row>106</xdr:row>
      <xdr:rowOff>66584</xdr:rowOff>
    </xdr:to>
    <xdr:sp macro="" textlink="">
      <xdr:nvSpPr>
        <xdr:cNvPr id="848" name="楕円 847">
          <a:extLst>
            <a:ext uri="{FF2B5EF4-FFF2-40B4-BE49-F238E27FC236}">
              <a16:creationId xmlns:a16="http://schemas.microsoft.com/office/drawing/2014/main" id="{6ABE354E-7CF2-4BA7-ACD2-EF1D2A7F4B86}"/>
            </a:ext>
          </a:extLst>
        </xdr:cNvPr>
        <xdr:cNvSpPr/>
      </xdr:nvSpPr>
      <xdr:spPr>
        <a:xfrm>
          <a:off x="18605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169273</xdr:rowOff>
    </xdr:from>
    <xdr:to>
      <xdr:col>102</xdr:col>
      <xdr:colOff>114300</xdr:colOff>
      <xdr:row>106</xdr:row>
      <xdr:rowOff>15784</xdr:rowOff>
    </xdr:to>
    <xdr:cxnSp macro="">
      <xdr:nvCxnSpPr>
        <xdr:cNvPr id="849" name="直線コネクタ 848">
          <a:extLst>
            <a:ext uri="{FF2B5EF4-FFF2-40B4-BE49-F238E27FC236}">
              <a16:creationId xmlns:a16="http://schemas.microsoft.com/office/drawing/2014/main" id="{1C610694-E8C3-4318-9662-5549427DEE81}"/>
            </a:ext>
          </a:extLst>
        </xdr:cNvPr>
        <xdr:cNvCxnSpPr/>
      </xdr:nvCxnSpPr>
      <xdr:spPr>
        <a:xfrm flipV="1">
          <a:off x="18656300" y="18000073"/>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850" name="n_1aveValue【庁舎】&#10;一人当たり面積">
          <a:extLst>
            <a:ext uri="{FF2B5EF4-FFF2-40B4-BE49-F238E27FC236}">
              <a16:creationId xmlns:a16="http://schemas.microsoft.com/office/drawing/2014/main" id="{0973F00E-5D74-4CE2-B548-0AE46A1ED8CD}"/>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851" name="n_2aveValue【庁舎】&#10;一人当たり面積">
          <a:extLst>
            <a:ext uri="{FF2B5EF4-FFF2-40B4-BE49-F238E27FC236}">
              <a16:creationId xmlns:a16="http://schemas.microsoft.com/office/drawing/2014/main" id="{1E49F33F-E5FC-4EB6-8478-50CCF029A3B9}"/>
            </a:ext>
          </a:extLst>
        </xdr:cNvPr>
        <xdr:cNvSpPr txBox="1"/>
      </xdr:nvSpPr>
      <xdr:spPr>
        <a:xfrm>
          <a:off x="20199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154050</xdr:rowOff>
    </xdr:from>
    <xdr:ext cx="469744" cy="259045"/>
    <xdr:sp macro="" textlink="">
      <xdr:nvSpPr>
        <xdr:cNvPr id="852" name="n_3aveValue【庁舎】&#10;一人当たり面積">
          <a:extLst>
            <a:ext uri="{FF2B5EF4-FFF2-40B4-BE49-F238E27FC236}">
              <a16:creationId xmlns:a16="http://schemas.microsoft.com/office/drawing/2014/main" id="{E04D4F65-6507-4F79-BA1D-9303EAC268CA}"/>
            </a:ext>
          </a:extLst>
        </xdr:cNvPr>
        <xdr:cNvSpPr txBox="1"/>
      </xdr:nvSpPr>
      <xdr:spPr>
        <a:xfrm>
          <a:off x="193104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853" name="n_4aveValue【庁舎】&#10;一人当たり面積">
          <a:extLst>
            <a:ext uri="{FF2B5EF4-FFF2-40B4-BE49-F238E27FC236}">
              <a16:creationId xmlns:a16="http://schemas.microsoft.com/office/drawing/2014/main" id="{0561F460-CE13-405A-B9BF-37307C46BB5F}"/>
            </a:ext>
          </a:extLst>
        </xdr:cNvPr>
        <xdr:cNvSpPr txBox="1"/>
      </xdr:nvSpPr>
      <xdr:spPr>
        <a:xfrm>
          <a:off x="18421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35758</xdr:rowOff>
    </xdr:from>
    <xdr:ext cx="469744" cy="259045"/>
    <xdr:sp macro="" textlink="">
      <xdr:nvSpPr>
        <xdr:cNvPr id="854" name="n_1mainValue【庁舎】&#10;一人当たり面積">
          <a:extLst>
            <a:ext uri="{FF2B5EF4-FFF2-40B4-BE49-F238E27FC236}">
              <a16:creationId xmlns:a16="http://schemas.microsoft.com/office/drawing/2014/main" id="{9F0A2F16-9077-47B8-8CB9-040245DBC3AF}"/>
            </a:ext>
          </a:extLst>
        </xdr:cNvPr>
        <xdr:cNvSpPr txBox="1"/>
      </xdr:nvSpPr>
      <xdr:spPr>
        <a:xfrm>
          <a:off x="2107572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61884</xdr:rowOff>
    </xdr:from>
    <xdr:ext cx="469744" cy="259045"/>
    <xdr:sp macro="" textlink="">
      <xdr:nvSpPr>
        <xdr:cNvPr id="855" name="n_2mainValue【庁舎】&#10;一人当たり面積">
          <a:extLst>
            <a:ext uri="{FF2B5EF4-FFF2-40B4-BE49-F238E27FC236}">
              <a16:creationId xmlns:a16="http://schemas.microsoft.com/office/drawing/2014/main" id="{5C1A21E3-7622-41B0-BF54-397E5579F47F}"/>
            </a:ext>
          </a:extLst>
        </xdr:cNvPr>
        <xdr:cNvSpPr txBox="1"/>
      </xdr:nvSpPr>
      <xdr:spPr>
        <a:xfrm>
          <a:off x="20199427" y="177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65150</xdr:rowOff>
    </xdr:from>
    <xdr:ext cx="469744" cy="259045"/>
    <xdr:sp macro="" textlink="">
      <xdr:nvSpPr>
        <xdr:cNvPr id="856" name="n_3mainValue【庁舎】&#10;一人当たり面積">
          <a:extLst>
            <a:ext uri="{FF2B5EF4-FFF2-40B4-BE49-F238E27FC236}">
              <a16:creationId xmlns:a16="http://schemas.microsoft.com/office/drawing/2014/main" id="{3A7ADDAF-6F58-42E0-9FDA-5696739F753E}"/>
            </a:ext>
          </a:extLst>
        </xdr:cNvPr>
        <xdr:cNvSpPr txBox="1"/>
      </xdr:nvSpPr>
      <xdr:spPr>
        <a:xfrm>
          <a:off x="19310427" y="1772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57711</xdr:rowOff>
    </xdr:from>
    <xdr:ext cx="469744" cy="259045"/>
    <xdr:sp macro="" textlink="">
      <xdr:nvSpPr>
        <xdr:cNvPr id="857" name="n_4mainValue【庁舎】&#10;一人当たり面積">
          <a:extLst>
            <a:ext uri="{FF2B5EF4-FFF2-40B4-BE49-F238E27FC236}">
              <a16:creationId xmlns:a16="http://schemas.microsoft.com/office/drawing/2014/main" id="{C55B81BD-0EBC-4E00-8E7E-A3B530D3C251}"/>
            </a:ext>
          </a:extLst>
        </xdr:cNvPr>
        <xdr:cNvSpPr txBox="1"/>
      </xdr:nvSpPr>
      <xdr:spPr>
        <a:xfrm>
          <a:off x="18421427" y="1823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CDD2DB8C-3522-4333-9161-AC372B388B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7F23AAED-5172-436C-BA85-9E873FEC15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E1645ABD-83E8-48B1-970E-4277D6D5FAF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年度にし尿処理施設の更新を行ったことで、有形固定資産減価償却率が大幅に改善し、一人当たり有形固定資産額も増加している。</a:t>
          </a:r>
          <a:endParaRPr lang="ja-JP" altLang="ja-JP" sz="1400">
            <a:effectLst/>
          </a:endParaRPr>
        </a:p>
        <a:p>
          <a:r>
            <a:rPr kumimoji="1" lang="ja-JP" altLang="ja-JP" sz="1100">
              <a:solidFill>
                <a:schemeClr val="dk1"/>
              </a:solidFill>
              <a:effectLst/>
              <a:latin typeface="+mn-lt"/>
              <a:ea typeface="+mn-ea"/>
              <a:cs typeface="+mn-cs"/>
            </a:rPr>
            <a:t>体育館・プールについては、類似団体と比較して有形固定資産減価償却率が高くなっているが、老朽化した施設の改修を予定しているため、今後は数値の減少が見込まれる。その他の体育館・プールについても利用者が多いため、施設の現状維持を図りつつ、コストの見直しなど適切なマネジメントの推進が必要である。</a:t>
          </a:r>
          <a:endParaRPr lang="ja-JP" altLang="ja-JP" sz="1400">
            <a:effectLst/>
          </a:endParaRPr>
        </a:p>
        <a:p>
          <a:r>
            <a:rPr kumimoji="1" lang="ja-JP" altLang="ja-JP" sz="1100">
              <a:solidFill>
                <a:schemeClr val="dk1"/>
              </a:solidFill>
              <a:effectLst/>
              <a:latin typeface="+mn-lt"/>
              <a:ea typeface="+mn-ea"/>
              <a:cs typeface="+mn-cs"/>
            </a:rPr>
            <a:t>消防施設については、平成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年度に消防本部・庄内出張所・湯布院出張所の新設を行ったことで、類似団体と比較して有形固定資産減価償却率が特に低くなっている。</a:t>
          </a:r>
          <a:endParaRPr lang="ja-JP" altLang="ja-JP" sz="1400">
            <a:effectLst/>
          </a:endParaRPr>
        </a:p>
        <a:p>
          <a:r>
            <a:rPr kumimoji="1" lang="ja-JP" altLang="ja-JP" sz="1100">
              <a:solidFill>
                <a:schemeClr val="dk1"/>
              </a:solidFill>
              <a:effectLst/>
              <a:latin typeface="+mn-lt"/>
              <a:ea typeface="+mn-ea"/>
              <a:cs typeface="+mn-cs"/>
            </a:rPr>
            <a:t>庁舎については、平成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年度に本庁舎を新設し、令和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年度に湯布院庁舎と湯布院公民館を複合化した施設を新設したため、類似団体と比較して有形固定資産減価償却率が低くなっているが、今後はその他の庁舎の老朽化対策に取り組んでいく必要がある。</a:t>
          </a:r>
          <a:endParaRPr lang="ja-JP" altLang="ja-JP" sz="1400">
            <a:effectLst/>
          </a:endParaRPr>
        </a:p>
        <a:p>
          <a:r>
            <a:rPr kumimoji="1" lang="ja-JP" altLang="ja-JP" sz="1100">
              <a:solidFill>
                <a:schemeClr val="dk1"/>
              </a:solidFill>
              <a:effectLst/>
              <a:latin typeface="+mn-lt"/>
              <a:ea typeface="+mn-ea"/>
              <a:cs typeface="+mn-cs"/>
            </a:rPr>
            <a:t>その他の施設についても、公共施設個別計画に基づき使用していない施設の集約化・廃止・解体を検討しているため、今後は有形固定資産減価償却率の伸び率が鈍化するものと考えられる。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33,580
32,936
319.32
23,037,294
22,154,316
620,889
11,259,744
21,091,165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大分県平均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上回っているものの、類似団体や全国平均</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ここ数年、公共施設の大規模改修などが続き、公債費の増加等により単年度の財政力指数が</a:t>
          </a:r>
          <a:r>
            <a:rPr kumimoji="1" lang="en-US" altLang="ja-JP" sz="1100">
              <a:solidFill>
                <a:schemeClr val="dk1"/>
              </a:solidFill>
              <a:effectLst/>
              <a:latin typeface="+mn-lt"/>
              <a:ea typeface="+mn-ea"/>
              <a:cs typeface="+mn-cs"/>
            </a:rPr>
            <a:t>0.41</a:t>
          </a:r>
          <a:r>
            <a:rPr kumimoji="1" lang="ja-JP" altLang="ja-JP" sz="1100">
              <a:solidFill>
                <a:schemeClr val="dk1"/>
              </a:solidFill>
              <a:effectLst/>
              <a:latin typeface="+mn-lt"/>
              <a:ea typeface="+mn-ea"/>
              <a:cs typeface="+mn-cs"/>
            </a:rPr>
            <a:t>となった。第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次総合計画の重点プランに沿って活力あるまちづくりを展開しつつ、公共施設等総合管理計画に取り組みながら経常経費の削減により、財政基盤の強化に努める。 </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110672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40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110672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93435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31949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6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大分県平均、類似団体や全国平均を上回っている。</a:t>
          </a:r>
          <a:endParaRPr lang="ja-JP" altLang="ja-JP" sz="1400">
            <a:effectLst/>
          </a:endParaRPr>
        </a:p>
        <a:p>
          <a:r>
            <a:rPr kumimoji="1" lang="ja-JP" altLang="en-US" sz="1100">
              <a:solidFill>
                <a:schemeClr val="dk1"/>
              </a:solidFill>
              <a:effectLst/>
              <a:latin typeface="+mn-lt"/>
              <a:ea typeface="+mn-ea"/>
              <a:cs typeface="+mn-cs"/>
            </a:rPr>
            <a:t>普通交付税や各種交付金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により経常一般財源総額</a:t>
          </a:r>
          <a:r>
            <a:rPr kumimoji="1" lang="ja-JP" altLang="en-US" sz="1100">
              <a:solidFill>
                <a:schemeClr val="dk1"/>
              </a:solidFill>
              <a:effectLst/>
              <a:latin typeface="+mn-lt"/>
              <a:ea typeface="+mn-ea"/>
              <a:cs typeface="+mn-cs"/>
            </a:rPr>
            <a:t>は増額したものの</a:t>
          </a:r>
          <a:r>
            <a:rPr kumimoji="1" lang="ja-JP" altLang="ja-JP" sz="1100">
              <a:solidFill>
                <a:schemeClr val="dk1"/>
              </a:solidFill>
              <a:effectLst/>
              <a:latin typeface="+mn-lt"/>
              <a:ea typeface="+mn-ea"/>
              <a:cs typeface="+mn-cs"/>
            </a:rPr>
            <a:t>、物価高騰による</a:t>
          </a:r>
          <a:r>
            <a:rPr kumimoji="1" lang="ja-JP" altLang="en-US" sz="1100">
              <a:solidFill>
                <a:schemeClr val="dk1"/>
              </a:solidFill>
              <a:effectLst/>
              <a:latin typeface="+mn-lt"/>
              <a:ea typeface="+mn-ea"/>
              <a:cs typeface="+mn-cs"/>
            </a:rPr>
            <a:t>維持補修費や、扶助費</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を理由として経常経費充当一般財源</a:t>
          </a:r>
          <a:r>
            <a:rPr kumimoji="1" lang="ja-JP" altLang="en-US" sz="1100">
              <a:solidFill>
                <a:schemeClr val="dk1"/>
              </a:solidFill>
              <a:effectLst/>
              <a:latin typeface="+mn-lt"/>
              <a:ea typeface="+mn-ea"/>
              <a:cs typeface="+mn-cs"/>
            </a:rPr>
            <a:t>の伸び率が上回った</a:t>
          </a:r>
          <a:r>
            <a:rPr kumimoji="1" lang="ja-JP" altLang="ja-JP" sz="1100">
              <a:solidFill>
                <a:schemeClr val="dk1"/>
              </a:solidFill>
              <a:effectLst/>
              <a:latin typeface="+mn-lt"/>
              <a:ea typeface="+mn-ea"/>
              <a:cs typeface="+mn-cs"/>
            </a:rPr>
            <a:t>結果、経常収支比率が</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ポイント増となった。今後も大型の施設整備事業（新環境センター整備等）により、公債費の増が見込まれるため、維持管理費等の経常経費については削減していく必要がある。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27432</xdr:rowOff>
    </xdr:from>
    <xdr:to>
      <xdr:col>23</xdr:col>
      <xdr:colOff>133350</xdr:colOff>
      <xdr:row>63</xdr:row>
      <xdr:rowOff>70866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2878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63</xdr:row>
      <xdr:rowOff>27432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19918"/>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62</xdr:row>
      <xdr:rowOff>131318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1991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63</xdr:row>
      <xdr:rowOff>32258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6121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163593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9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63009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64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10668</xdr:rowOff>
    </xdr:from>
    <xdr:to>
      <xdr:col>15</xdr:col>
      <xdr:colOff>133350</xdr:colOff>
      <xdr:row>61</xdr:row>
      <xdr:rowOff>112268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97045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大分県平均、類似団体や全国平均を上回っている。 前年度と比較して人件費・物件費ともに増加した。物件費の増額理由は、物価高騰による施設管理需要費の増や委託料の増等が挙げられる。</a:t>
          </a:r>
          <a:endParaRPr lang="ja-JP" altLang="ja-JP" sz="1400">
            <a:effectLst/>
          </a:endParaRPr>
        </a:p>
        <a:p>
          <a:r>
            <a:rPr kumimoji="1" lang="ja-JP" altLang="ja-JP" sz="1100">
              <a:solidFill>
                <a:schemeClr val="dk1"/>
              </a:solidFill>
              <a:effectLst/>
              <a:latin typeface="+mn-lt"/>
              <a:ea typeface="+mn-ea"/>
              <a:cs typeface="+mn-cs"/>
            </a:rPr>
            <a:t>今後は第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次行財政改革推進計画に則り、人件費、物件費等の経常経費削減に向けて努力していく必要がある。</a:t>
          </a:r>
          <a:endParaRPr lang="ja-JP" altLang="ja-JP" sz="1400">
            <a:effectLst/>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129533</xdr:rowOff>
    </xdr:from>
    <xdr:to>
      <xdr:col>23</xdr:col>
      <xdr:colOff>133350</xdr:colOff>
      <xdr:row>82</xdr:row>
      <xdr:rowOff>3093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16983"/>
          <a:ext cx="838200" cy="4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87533</xdr:rowOff>
    </xdr:from>
    <xdr:to>
      <xdr:col>19</xdr:col>
      <xdr:colOff>133350</xdr:colOff>
      <xdr:row>81</xdr:row>
      <xdr:rowOff>129533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74983"/>
          <a:ext cx="889000" cy="4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54786</xdr:rowOff>
    </xdr:from>
    <xdr:to>
      <xdr:col>15</xdr:col>
      <xdr:colOff>82550</xdr:colOff>
      <xdr:row>81</xdr:row>
      <xdr:rowOff>87533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42236"/>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11289</xdr:rowOff>
    </xdr:from>
    <xdr:to>
      <xdr:col>11</xdr:col>
      <xdr:colOff>31750</xdr:colOff>
      <xdr:row>81</xdr:row>
      <xdr:rowOff>54786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98739"/>
          <a:ext cx="889000" cy="4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132578</xdr:rowOff>
    </xdr:from>
    <xdr:to>
      <xdr:col>11</xdr:col>
      <xdr:colOff>82550</xdr:colOff>
      <xdr:row>82</xdr:row>
      <xdr:rowOff>62728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47505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76350</xdr:rowOff>
    </xdr:from>
    <xdr:to>
      <xdr:col>7</xdr:col>
      <xdr:colOff>31750</xdr:colOff>
      <xdr:row>82</xdr:row>
      <xdr:rowOff>6500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162727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123743</xdr:rowOff>
    </xdr:from>
    <xdr:to>
      <xdr:col>23</xdr:col>
      <xdr:colOff>184150</xdr:colOff>
      <xdr:row>82</xdr:row>
      <xdr:rowOff>53893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1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95820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8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78733</xdr:rowOff>
    </xdr:from>
    <xdr:to>
      <xdr:col>19</xdr:col>
      <xdr:colOff>184150</xdr:colOff>
      <xdr:row>82</xdr:row>
      <xdr:rowOff>8883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6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19060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35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36733</xdr:rowOff>
    </xdr:from>
    <xdr:to>
      <xdr:col>15</xdr:col>
      <xdr:colOff>133350</xdr:colOff>
      <xdr:row>81</xdr:row>
      <xdr:rowOff>138333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2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148510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9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3986</xdr:rowOff>
    </xdr:from>
    <xdr:to>
      <xdr:col>11</xdr:col>
      <xdr:colOff>82550</xdr:colOff>
      <xdr:row>81</xdr:row>
      <xdr:rowOff>105586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115763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6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131939</xdr:rowOff>
    </xdr:from>
    <xdr:to>
      <xdr:col>7</xdr:col>
      <xdr:colOff>31750</xdr:colOff>
      <xdr:row>81</xdr:row>
      <xdr:rowOff>62089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72266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16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類似団体、全国、大分県平均の全てを上回っている状況である。 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次行財政改革推進計画の実施等によりラスパイレス指数は前年度から同水準を維持したものの、類似団体や全国平均と比べると依然として高い状況にある。</a:t>
          </a:r>
          <a:endParaRPr lang="ja-JP" altLang="ja-JP" sz="1400">
            <a:effectLst/>
          </a:endParaRPr>
        </a:p>
        <a:p>
          <a:r>
            <a:rPr kumimoji="1" lang="ja-JP" altLang="ja-JP" sz="1100">
              <a:solidFill>
                <a:schemeClr val="dk1"/>
              </a:solidFill>
              <a:effectLst/>
              <a:latin typeface="+mn-lt"/>
              <a:ea typeface="+mn-ea"/>
              <a:cs typeface="+mn-cs"/>
            </a:rPr>
            <a:t>今後も適宜給与体系の点検を行い、より一層の適正化に努める。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8463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118836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118836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86</xdr:row>
      <xdr:rowOff>118836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863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類似団体、全国、大分県平均の全てを上回っている状況である。また、前年度と比較し増加している。 </a:t>
          </a:r>
          <a:endParaRPr lang="ja-JP" altLang="ja-JP" sz="1400">
            <a:effectLst/>
          </a:endParaRPr>
        </a:p>
        <a:p>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次行財政改革推進計画や定員管理計画等により職員数の適正化に取り組 んでおり、令和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年度は計画通りの定員数となっている。今後は組織や事業の見直しを図る中で、人件費の抑制に努める。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144039</xdr:rowOff>
    </xdr:from>
    <xdr:to>
      <xdr:col>81</xdr:col>
      <xdr:colOff>44450</xdr:colOff>
      <xdr:row>60</xdr:row>
      <xdr:rowOff>145648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31039"/>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138811</xdr:rowOff>
    </xdr:from>
    <xdr:to>
      <xdr:col>77</xdr:col>
      <xdr:colOff>44450</xdr:colOff>
      <xdr:row>60</xdr:row>
      <xdr:rowOff>144039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25811"/>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137202</xdr:rowOff>
    </xdr:from>
    <xdr:to>
      <xdr:col>72</xdr:col>
      <xdr:colOff>203200</xdr:colOff>
      <xdr:row>60</xdr:row>
      <xdr:rowOff>138811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24202"/>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121518</xdr:rowOff>
    </xdr:from>
    <xdr:to>
      <xdr:col>68</xdr:col>
      <xdr:colOff>152400</xdr:colOff>
      <xdr:row>60</xdr:row>
      <xdr:rowOff>137202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08518"/>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65490</xdr:rowOff>
    </xdr:from>
    <xdr:to>
      <xdr:col>68</xdr:col>
      <xdr:colOff>203200</xdr:colOff>
      <xdr:row>60</xdr:row>
      <xdr:rowOff>167090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5817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2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2599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1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94848</xdr:rowOff>
    </xdr:from>
    <xdr:to>
      <xdr:col>81</xdr:col>
      <xdr:colOff>95250</xdr:colOff>
      <xdr:row>61</xdr:row>
      <xdr:rowOff>24998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66925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5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93239</xdr:rowOff>
    </xdr:from>
    <xdr:to>
      <xdr:col>77</xdr:col>
      <xdr:colOff>95250</xdr:colOff>
      <xdr:row>61</xdr:row>
      <xdr:rowOff>23389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8166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6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88011</xdr:rowOff>
    </xdr:from>
    <xdr:to>
      <xdr:col>73</xdr:col>
      <xdr:colOff>44450</xdr:colOff>
      <xdr:row>61</xdr:row>
      <xdr:rowOff>18161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2938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6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86402</xdr:rowOff>
    </xdr:from>
    <xdr:to>
      <xdr:col>68</xdr:col>
      <xdr:colOff>203200</xdr:colOff>
      <xdr:row>61</xdr:row>
      <xdr:rowOff>16552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7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5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70718</xdr:rowOff>
    </xdr:from>
    <xdr:to>
      <xdr:col>64</xdr:col>
      <xdr:colOff>152400</xdr:colOff>
      <xdr:row>61</xdr:row>
      <xdr:rowOff>868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157095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4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下回ったものの、大分県や全国平均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上回って いる。前年度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lang="ja-JP" altLang="en-US" sz="1100">
              <a:solidFill>
                <a:schemeClr val="dk1"/>
              </a:solidFill>
              <a:effectLst/>
              <a:latin typeface="+mn-lt"/>
              <a:ea typeface="+mn-ea"/>
              <a:cs typeface="+mn-cs"/>
            </a:rPr>
            <a:t>理由としては、令和</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年度からの災害復旧事業債・一般廃棄物処理事業債等の償還開始（約</a:t>
          </a:r>
          <a:r>
            <a:rPr lang="en-US" altLang="ja-JP" sz="1100">
              <a:solidFill>
                <a:schemeClr val="dk1"/>
              </a:solidFill>
              <a:effectLst/>
              <a:latin typeface="+mn-lt"/>
              <a:ea typeface="+mn-ea"/>
              <a:cs typeface="+mn-cs"/>
            </a:rPr>
            <a:t>1.5</a:t>
          </a:r>
          <a:r>
            <a:rPr lang="ja-JP" altLang="en-US" sz="1100">
              <a:solidFill>
                <a:schemeClr val="dk1"/>
              </a:solidFill>
              <a:effectLst/>
              <a:latin typeface="+mn-lt"/>
              <a:ea typeface="+mn-ea"/>
              <a:cs typeface="+mn-cs"/>
            </a:rPr>
            <a:t>億円）により元利償還金が増加したことが挙げられる。</a:t>
          </a:r>
          <a:r>
            <a:rPr lang="ja-JP" altLang="ja-JP" sz="1100">
              <a:solidFill>
                <a:schemeClr val="dk1"/>
              </a:solidFill>
              <a:effectLst/>
              <a:latin typeface="+mn-lt"/>
              <a:ea typeface="+mn-ea"/>
              <a:cs typeface="+mn-cs"/>
            </a:rPr>
            <a:t>今</a:t>
          </a:r>
          <a:r>
            <a:rPr kumimoji="1" lang="ja-JP" altLang="ja-JP" sz="1100">
              <a:solidFill>
                <a:schemeClr val="dk1"/>
              </a:solidFill>
              <a:effectLst/>
              <a:latin typeface="+mn-lt"/>
              <a:ea typeface="+mn-ea"/>
              <a:cs typeface="+mn-cs"/>
            </a:rPr>
            <a:t>後については新環境センター等の建設により、実質公債費比率の増が見込まれるが、適正な事業規模により発行額の抑制を図る必要 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92528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160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58057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58057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9045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115509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04567"/>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58255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類似団体平均、全国平均と比べ上回っている。前年度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となっている。理由としては、</a:t>
          </a:r>
          <a:r>
            <a:rPr kumimoji="1" lang="ja-JP" altLang="en-US" sz="1100">
              <a:solidFill>
                <a:schemeClr val="dk1"/>
              </a:solidFill>
              <a:effectLst/>
              <a:latin typeface="+mn-lt"/>
              <a:ea typeface="+mn-ea"/>
              <a:cs typeface="+mn-cs"/>
            </a:rPr>
            <a:t>消防指令センターに係る繰上償還（約</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億円）を行ったことや、し尿処理施設整備事業の終了等により令和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年度の地方債現在高が減少した</a:t>
          </a:r>
          <a:r>
            <a:rPr kumimoji="0" lang="ja-JP" altLang="en-US" sz="1100">
              <a:solidFill>
                <a:schemeClr val="dk1"/>
              </a:solidFill>
              <a:effectLst/>
              <a:latin typeface="+mn-lt"/>
              <a:ea typeface="+mn-ea"/>
              <a:cs typeface="+mn-cs"/>
            </a:rPr>
            <a:t>こと</a:t>
          </a:r>
          <a:r>
            <a:rPr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財政調整基金の基金残高については、今後も減少していくことが予想さ れるが、標準財政規模</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％程度の</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億円以上を基金残高として継続的に保有していくことを目指し、将来負担比率の抑制に努める。 </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93073</xdr:rowOff>
    </xdr:from>
    <xdr:to>
      <xdr:col>81</xdr:col>
      <xdr:colOff>44450</xdr:colOff>
      <xdr:row>15</xdr:row>
      <xdr:rowOff>111458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664823"/>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5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158810</xdr:rowOff>
    </xdr:from>
    <xdr:to>
      <xdr:col>77</xdr:col>
      <xdr:colOff>44450</xdr:colOff>
      <xdr:row>15</xdr:row>
      <xdr:rowOff>111458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2559110"/>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158810</xdr:rowOff>
    </xdr:from>
    <xdr:to>
      <xdr:col>72</xdr:col>
      <xdr:colOff>203200</xdr:colOff>
      <xdr:row>15</xdr:row>
      <xdr:rowOff>55154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559110"/>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41322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19534</xdr:rowOff>
    </xdr:from>
    <xdr:to>
      <xdr:col>68</xdr:col>
      <xdr:colOff>152400</xdr:colOff>
      <xdr:row>15</xdr:row>
      <xdr:rowOff>55154</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591284"/>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82446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83397</xdr:rowOff>
    </xdr:from>
    <xdr:to>
      <xdr:col>64</xdr:col>
      <xdr:colOff>152400</xdr:colOff>
      <xdr:row>17</xdr:row>
      <xdr:rowOff>13547</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169774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42273</xdr:rowOff>
    </xdr:from>
    <xdr:to>
      <xdr:col>81</xdr:col>
      <xdr:colOff>95250</xdr:colOff>
      <xdr:row>15</xdr:row>
      <xdr:rowOff>143873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14350</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58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60658</xdr:rowOff>
    </xdr:from>
    <xdr:to>
      <xdr:col>77</xdr:col>
      <xdr:colOff>95250</xdr:colOff>
      <xdr:row>15</xdr:row>
      <xdr:rowOff>162258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6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147035</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71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108010</xdr:rowOff>
    </xdr:from>
    <xdr:to>
      <xdr:col>73</xdr:col>
      <xdr:colOff>44450</xdr:colOff>
      <xdr:row>15</xdr:row>
      <xdr:rowOff>38160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48337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4354</xdr:rowOff>
    </xdr:from>
    <xdr:to>
      <xdr:col>68</xdr:col>
      <xdr:colOff>203200</xdr:colOff>
      <xdr:row>15</xdr:row>
      <xdr:rowOff>105954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5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116131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34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140184</xdr:rowOff>
    </xdr:from>
    <xdr:to>
      <xdr:col>64</xdr:col>
      <xdr:colOff>152400</xdr:colOff>
      <xdr:row>15</xdr:row>
      <xdr:rowOff>70334</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5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80511</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33,580
32,936
319.32
23,037,294
22,154,316
620,889
11,259,744
21,091,165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大分県、類似団体、全国平均ともに上回っている。</a:t>
          </a:r>
          <a:endParaRPr lang="ja-JP" altLang="ja-JP" sz="1400">
            <a:effectLst/>
          </a:endParaRPr>
        </a:p>
        <a:p>
          <a:r>
            <a:rPr kumimoji="1" lang="ja-JP" altLang="en-US" sz="1100">
              <a:solidFill>
                <a:schemeClr val="dk1"/>
              </a:solidFill>
              <a:effectLst/>
              <a:latin typeface="+mn-lt"/>
              <a:ea typeface="+mn-ea"/>
              <a:cs typeface="+mn-cs"/>
            </a:rPr>
            <a:t>常勤職員の給与・期末手当等の増</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歳出額</a:t>
          </a:r>
          <a:r>
            <a:rPr kumimoji="1" lang="ja-JP" altLang="en-US" sz="1100">
              <a:solidFill>
                <a:schemeClr val="dk1"/>
              </a:solidFill>
              <a:effectLst/>
              <a:latin typeface="+mn-lt"/>
              <a:ea typeface="+mn-ea"/>
              <a:cs typeface="+mn-cs"/>
            </a:rPr>
            <a:t>が増加している。</a:t>
          </a:r>
          <a:r>
            <a:rPr kumimoji="1" lang="ja-JP" altLang="ja-JP" sz="1100">
              <a:solidFill>
                <a:schemeClr val="dk1"/>
              </a:solidFill>
              <a:effectLst/>
              <a:latin typeface="+mn-lt"/>
              <a:ea typeface="+mn-ea"/>
              <a:cs typeface="+mn-cs"/>
            </a:rPr>
            <a:t>普通交付税・市税等の伸びにより経常一般財源</a:t>
          </a:r>
          <a:r>
            <a:rPr kumimoji="1" lang="ja-JP" altLang="en-US" sz="1100">
              <a:solidFill>
                <a:schemeClr val="dk1"/>
              </a:solidFill>
              <a:effectLst/>
              <a:latin typeface="+mn-lt"/>
              <a:ea typeface="+mn-ea"/>
              <a:cs typeface="+mn-cs"/>
            </a:rPr>
            <a:t>総額は</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程度増となった</a:t>
          </a:r>
          <a:r>
            <a:rPr kumimoji="1" lang="ja-JP" altLang="en-US" sz="1100">
              <a:solidFill>
                <a:schemeClr val="dk1"/>
              </a:solidFill>
              <a:effectLst/>
              <a:latin typeface="+mn-lt"/>
              <a:ea typeface="+mn-ea"/>
              <a:cs typeface="+mn-cs"/>
            </a:rPr>
            <a:t>一方、人件費に係る</a:t>
          </a:r>
          <a:r>
            <a:rPr kumimoji="1" lang="ja-JP" altLang="ja-JP" sz="1100">
              <a:solidFill>
                <a:schemeClr val="dk1"/>
              </a:solidFill>
              <a:effectLst/>
              <a:latin typeface="+mn-lt"/>
              <a:ea typeface="+mn-ea"/>
              <a:cs typeface="+mn-cs"/>
            </a:rPr>
            <a:t>経常経費充当一般財源は前年度から</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程度</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、加えて住宅家賃等、</a:t>
          </a:r>
          <a:r>
            <a:rPr kumimoji="1" lang="ja-JP" altLang="en-US" sz="1100">
              <a:solidFill>
                <a:schemeClr val="dk1"/>
              </a:solidFill>
              <a:effectLst/>
              <a:latin typeface="+mn-lt"/>
              <a:ea typeface="+mn-ea"/>
              <a:cs typeface="+mn-cs"/>
            </a:rPr>
            <a:t>人件費に係る</a:t>
          </a:r>
          <a:r>
            <a:rPr kumimoji="1" lang="ja-JP" altLang="ja-JP" sz="1100">
              <a:solidFill>
                <a:schemeClr val="dk1"/>
              </a:solidFill>
              <a:effectLst/>
              <a:latin typeface="+mn-lt"/>
              <a:ea typeface="+mn-ea"/>
              <a:cs typeface="+mn-cs"/>
            </a:rPr>
            <a:t>経常的経費に充てられた特定財源</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となった結果、</a:t>
          </a:r>
          <a:r>
            <a:rPr kumimoji="1" lang="ja-JP" altLang="ja-JP" sz="1100">
              <a:solidFill>
                <a:schemeClr val="dk1"/>
              </a:solidFill>
              <a:effectLst/>
              <a:latin typeface="+mn-lt"/>
              <a:ea typeface="+mn-ea"/>
              <a:cs typeface="+mn-cs"/>
            </a:rPr>
            <a:t>比率としては</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増加している。今後は</a:t>
          </a:r>
          <a:r>
            <a:rPr kumimoji="1" lang="ja-JP" altLang="ja-JP" sz="1100" b="0">
              <a:solidFill>
                <a:schemeClr val="dk1"/>
              </a:solidFill>
              <a:effectLst/>
              <a:latin typeface="+mn-lt"/>
              <a:ea typeface="+mn-ea"/>
              <a:cs typeface="+mn-cs"/>
            </a:rPr>
            <a:t>第</a:t>
          </a:r>
          <a:r>
            <a:rPr kumimoji="1" lang="en-US" altLang="ja-JP" sz="1100" b="0">
              <a:solidFill>
                <a:schemeClr val="dk1"/>
              </a:solidFill>
              <a:effectLst/>
              <a:latin typeface="+mn-lt"/>
              <a:ea typeface="+mn-ea"/>
              <a:cs typeface="+mn-cs"/>
            </a:rPr>
            <a:t>4</a:t>
          </a:r>
          <a:r>
            <a:rPr kumimoji="1" lang="ja-JP" altLang="ja-JP" sz="1100" b="0">
              <a:solidFill>
                <a:schemeClr val="dk1"/>
              </a:solidFill>
              <a:effectLst/>
              <a:latin typeface="+mn-lt"/>
              <a:ea typeface="+mn-ea"/>
              <a:cs typeface="+mn-cs"/>
            </a:rPr>
            <a:t>次行財政改革に則り</a:t>
          </a:r>
          <a:r>
            <a:rPr kumimoji="1" lang="ja-JP" altLang="ja-JP" sz="1100">
              <a:solidFill>
                <a:schemeClr val="dk1"/>
              </a:solidFill>
              <a:effectLst/>
              <a:latin typeface="+mn-lt"/>
              <a:ea typeface="+mn-ea"/>
              <a:cs typeface="+mn-cs"/>
            </a:rPr>
            <a:t>、給与体系等の点検を行うことで経常経費の削減に向けて努力する必要がある。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67564</xdr:rowOff>
    </xdr:from>
    <xdr:to>
      <xdr:col>24</xdr:col>
      <xdr:colOff>25400</xdr:colOff>
      <xdr:row>38</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826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689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104140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689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729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51054</xdr:rowOff>
    </xdr:from>
    <xdr:to>
      <xdr:col>11</xdr:col>
      <xdr:colOff>60325</xdr:colOff>
      <xdr:row>37</xdr:row>
      <xdr:rowOff>152654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162831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80772</xdr:rowOff>
    </xdr:from>
    <xdr:to>
      <xdr:col>24</xdr:col>
      <xdr:colOff>76200</xdr:colOff>
      <xdr:row>39</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52849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xdr:rowOff>
    </xdr:from>
    <xdr:to>
      <xdr:col>20</xdr:col>
      <xdr:colOff>38100</xdr:colOff>
      <xdr:row>38</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103141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大分県、類似団体、全国平均ともに</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　　　　　　　　　　　　施設使用料</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費に係る経常的経費</a:t>
          </a:r>
          <a:r>
            <a:rPr kumimoji="1" lang="ja-JP" altLang="en-US" sz="1100">
              <a:solidFill>
                <a:schemeClr val="dk1"/>
              </a:solidFill>
              <a:effectLst/>
              <a:latin typeface="+mn-lt"/>
              <a:ea typeface="+mn-ea"/>
              <a:cs typeface="+mn-cs"/>
            </a:rPr>
            <a:t>に充てられた特定財源が増加したことにより、経常経費充当一般財源は前年度から</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億円程度減少している。加えて、</a:t>
          </a:r>
          <a:r>
            <a:rPr kumimoji="1" lang="ja-JP" altLang="ja-JP" sz="1100">
              <a:solidFill>
                <a:schemeClr val="dk1"/>
              </a:solidFill>
              <a:effectLst/>
              <a:latin typeface="+mn-lt"/>
              <a:ea typeface="+mn-ea"/>
              <a:cs typeface="+mn-cs"/>
            </a:rPr>
            <a:t>普通交付税・市税等の伸びにより経常一般財源総額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円程度増となった</a:t>
          </a:r>
          <a:r>
            <a:rPr kumimoji="1" lang="ja-JP" altLang="en-US" sz="1100">
              <a:solidFill>
                <a:schemeClr val="dk1"/>
              </a:solidFill>
              <a:effectLst/>
              <a:latin typeface="+mn-lt"/>
              <a:ea typeface="+mn-ea"/>
              <a:cs typeface="+mn-cs"/>
            </a:rPr>
            <a:t>ため、比率としては</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ポイント減少している。　　　　　　　　　　</a:t>
          </a:r>
          <a:r>
            <a:rPr kumimoji="1" lang="ja-JP" altLang="ja-JP" sz="1100">
              <a:solidFill>
                <a:schemeClr val="dk1"/>
              </a:solidFill>
              <a:effectLst/>
              <a:latin typeface="+mn-lt"/>
              <a:ea typeface="+mn-ea"/>
              <a:cs typeface="+mn-cs"/>
            </a:rPr>
            <a:t>今後も引き続き、</a:t>
          </a:r>
          <a:r>
            <a:rPr kumimoji="1" lang="ja-JP" altLang="ja-JP" sz="1100" b="0">
              <a:solidFill>
                <a:schemeClr val="dk1"/>
              </a:solidFill>
              <a:effectLst/>
              <a:latin typeface="+mn-lt"/>
              <a:ea typeface="+mn-ea"/>
              <a:cs typeface="+mn-cs"/>
            </a:rPr>
            <a:t>第</a:t>
          </a:r>
          <a:r>
            <a:rPr kumimoji="1" lang="en-US" altLang="ja-JP" sz="1100" b="0">
              <a:solidFill>
                <a:schemeClr val="dk1"/>
              </a:solidFill>
              <a:effectLst/>
              <a:latin typeface="+mn-lt"/>
              <a:ea typeface="+mn-ea"/>
              <a:cs typeface="+mn-cs"/>
            </a:rPr>
            <a:t>4</a:t>
          </a:r>
          <a:r>
            <a:rPr kumimoji="1" lang="ja-JP" altLang="ja-JP" sz="1100" b="0">
              <a:solidFill>
                <a:schemeClr val="dk1"/>
              </a:solidFill>
              <a:effectLst/>
              <a:latin typeface="+mn-lt"/>
              <a:ea typeface="+mn-ea"/>
              <a:cs typeface="+mn-cs"/>
            </a:rPr>
            <a:t>次行財政改革に則り、</a:t>
          </a:r>
          <a:r>
            <a:rPr kumimoji="1" lang="ja-JP" altLang="ja-JP" sz="1100">
              <a:solidFill>
                <a:schemeClr val="dk1"/>
              </a:solidFill>
              <a:effectLst/>
              <a:latin typeface="+mn-lt"/>
              <a:ea typeface="+mn-ea"/>
              <a:cs typeface="+mn-cs"/>
            </a:rPr>
            <a:t>経常経費の削減に向けて努力する必要がある。</a:t>
          </a:r>
          <a:endParaRPr lang="ja-JP" altLang="ja-JP" sz="1400">
            <a:effectLst/>
          </a:endParaRPr>
        </a:p>
        <a:p>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54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330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33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17</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940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77487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大分県、全国平均は下回っているものの、類似団体平均は上回っている。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障害福祉サービス費を始めとする扶助費は年々増加して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普通交付税・市税等の伸びにより経常一般財源総額は前年度から</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円程度増となった一方</a:t>
          </a:r>
          <a:r>
            <a:rPr kumimoji="1" lang="ja-JP" altLang="en-US" sz="1100">
              <a:solidFill>
                <a:schemeClr val="dk1"/>
              </a:solidFill>
              <a:effectLst/>
              <a:latin typeface="+mn-lt"/>
              <a:ea typeface="+mn-ea"/>
              <a:cs typeface="+mn-cs"/>
            </a:rPr>
            <a:t>、扶助費に係る</a:t>
          </a:r>
          <a:r>
            <a:rPr kumimoji="1" lang="ja-JP" altLang="ja-JP" sz="1100">
              <a:solidFill>
                <a:schemeClr val="dk1"/>
              </a:solidFill>
              <a:effectLst/>
              <a:latin typeface="+mn-lt"/>
              <a:ea typeface="+mn-ea"/>
              <a:cs typeface="+mn-cs"/>
            </a:rPr>
            <a:t>経常経費充当一般財源は前年度から</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円程度増加して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、比率としては</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今後も扶助費については増加が予想されるため、単独事業等の見直しを図り抑制に努める。 </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7257</xdr:rowOff>
    </xdr:from>
    <xdr:to>
      <xdr:col>24</xdr:col>
      <xdr:colOff>25400</xdr:colOff>
      <xdr:row>58</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513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58</xdr:row>
      <xdr:rowOff>7257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20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58965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31615"/>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127907</xdr:rowOff>
    </xdr:from>
    <xdr:to>
      <xdr:col>20</xdr:col>
      <xdr:colOff>38100</xdr:colOff>
      <xdr:row>58</xdr:row>
      <xdr:rowOff>58057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大分県平均</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下回っているものの、</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普通交付税・市税等の伸びにより経常一般財源総額は前年度から</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円程度増となった一方、社会保障費の増大により、繰出金に係る経常経費充当一般財源は前年度から</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円程度増</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、比率としては</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増加している。今後は特別会計の更なる健全化を図り、赤字補てん的な繰出しの抑制を目指す。 </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57</xdr:row>
      <xdr:rowOff>80735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316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58965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7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124278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42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大分県、類似団体、全国平均ともに下回っている。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普通交付税・市税等の伸びにより経常一般財源総額は前年度から</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円程度増となった一方</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生活保護費や保育所活動推進事業等の国県過年度精算返納金が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したこと等により、補助費等に係る経常経費充当一般財源は前年度から</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円程度</a:t>
          </a:r>
          <a:r>
            <a:rPr kumimoji="1" lang="ja-JP" altLang="en-US" sz="1100">
              <a:solidFill>
                <a:schemeClr val="dk1"/>
              </a:solidFill>
              <a:effectLst/>
              <a:latin typeface="+mn-lt"/>
              <a:ea typeface="+mn-ea"/>
              <a:cs typeface="+mn-cs"/>
            </a:rPr>
            <a:t>減となり、比率としては</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ポイント減少している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今後も補助団体の事業内容や収支報告書を精査し、補助金額の適正化に努める。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r>
            <a:rPr kumimoji="1" lang="ja-JP" altLang="en-US"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203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88138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065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065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69850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523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48785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7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大分県、類似団体、全国平均ともに上回っている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普通交付税・市税等の伸びにより経常一般財源総額は前年度から</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円程度増となった一方</a:t>
          </a:r>
          <a:r>
            <a:rPr kumimoji="1"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各種起債における元金償還の開始等により</a:t>
          </a:r>
          <a:r>
            <a:rPr lang="ja-JP" altLang="en-US" sz="1100">
              <a:solidFill>
                <a:schemeClr val="dk1"/>
              </a:solidFill>
              <a:effectLst/>
              <a:latin typeface="+mn-lt"/>
              <a:ea typeface="+mn-ea"/>
              <a:cs typeface="+mn-cs"/>
            </a:rPr>
            <a:t>、公債費に係る</a:t>
          </a:r>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円程度増加し</a:t>
          </a:r>
          <a:r>
            <a:rPr kumimoji="1" lang="ja-JP" altLang="en-US" sz="1100">
              <a:solidFill>
                <a:schemeClr val="dk1"/>
              </a:solidFill>
              <a:effectLst/>
              <a:latin typeface="+mn-lt"/>
              <a:ea typeface="+mn-ea"/>
              <a:cs typeface="+mn-cs"/>
            </a:rPr>
            <a:t>ており、比率としては</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ポイント増加している。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今後も更なる公債費の増が見込まれるため、公共施設総合管理計画等を軸に、適正な事業規模を把握しながら施設の整備を進める。</a:t>
          </a:r>
          <a:endParaRPr lang="ja-JP" altLang="ja-JP" sz="1400">
            <a:effectLst/>
          </a:endParaRPr>
        </a:p>
        <a:p>
          <a:pPr eaLnBrk="1" fontAlgn="auto" latinLnBrk="0" hangingPunct="1"/>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140607</xdr:rowOff>
    </xdr:from>
    <xdr:to>
      <xdr:col>24</xdr:col>
      <xdr:colOff>25400</xdr:colOff>
      <xdr:row>80</xdr:row>
      <xdr:rowOff>99786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685157"/>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97064</xdr:rowOff>
    </xdr:from>
    <xdr:to>
      <xdr:col>19</xdr:col>
      <xdr:colOff>187325</xdr:colOff>
      <xdr:row>79</xdr:row>
      <xdr:rowOff>140607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6416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97064</xdr:rowOff>
    </xdr:from>
    <xdr:to>
      <xdr:col>15</xdr:col>
      <xdr:colOff>98425</xdr:colOff>
      <xdr:row>80</xdr:row>
      <xdr:rowOff>34471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6416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xdr:rowOff>
    </xdr:from>
    <xdr:to>
      <xdr:col>11</xdr:col>
      <xdr:colOff>9525</xdr:colOff>
      <xdr:row>80</xdr:row>
      <xdr:rowOff>34471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728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130629</xdr:rowOff>
    </xdr:from>
    <xdr:to>
      <xdr:col>11</xdr:col>
      <xdr:colOff>60325</xdr:colOff>
      <xdr:row>79</xdr:row>
      <xdr:rowOff>60779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70956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7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81841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48986</xdr:rowOff>
    </xdr:from>
    <xdr:to>
      <xdr:col>24</xdr:col>
      <xdr:colOff>76200</xdr:colOff>
      <xdr:row>80</xdr:row>
      <xdr:rowOff>150586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21063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89807</xdr:rowOff>
    </xdr:from>
    <xdr:to>
      <xdr:col>20</xdr:col>
      <xdr:colOff>38100</xdr:colOff>
      <xdr:row>80</xdr:row>
      <xdr:rowOff>19957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4734</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2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46264</xdr:rowOff>
    </xdr:from>
    <xdr:to>
      <xdr:col>15</xdr:col>
      <xdr:colOff>149225</xdr:colOff>
      <xdr:row>79</xdr:row>
      <xdr:rowOff>147864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132641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155121</xdr:rowOff>
    </xdr:from>
    <xdr:to>
      <xdr:col>11</xdr:col>
      <xdr:colOff>60325</xdr:colOff>
      <xdr:row>80</xdr:row>
      <xdr:rowOff>85271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70048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大分県、類似団体、全国平均ともに下回っている。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普通交付税・市税等の伸びにより経常一般財源総額は前年度から</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円程度増となった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人件費や扶助費といった義務的経費については削減が難しく、今後も</a:t>
          </a:r>
          <a:r>
            <a:rPr kumimoji="1" lang="ja-JP" altLang="en-US" sz="1100">
              <a:solidFill>
                <a:schemeClr val="dk1"/>
              </a:solidFill>
              <a:effectLst/>
              <a:latin typeface="+mn-lt"/>
              <a:ea typeface="+mn-ea"/>
              <a:cs typeface="+mn-cs"/>
            </a:rPr>
            <a:t>経常的充当一般財源の</a:t>
          </a:r>
          <a:r>
            <a:rPr kumimoji="1" lang="ja-JP" altLang="ja-JP" sz="1100">
              <a:solidFill>
                <a:schemeClr val="dk1"/>
              </a:solidFill>
              <a:effectLst/>
              <a:latin typeface="+mn-lt"/>
              <a:ea typeface="+mn-ea"/>
              <a:cs typeface="+mn-cs"/>
            </a:rPr>
            <a:t>高止まりもしくは増加が見込まれる</a:t>
          </a:r>
          <a:r>
            <a:rPr kumimoji="1" lang="ja-JP" altLang="en-US" sz="1100">
              <a:solidFill>
                <a:schemeClr val="dk1"/>
              </a:solidFill>
              <a:effectLst/>
              <a:latin typeface="+mn-lt"/>
              <a:ea typeface="+mn-ea"/>
              <a:cs typeface="+mn-cs"/>
            </a:rPr>
            <a:t>。今年度においても、経常一般財源よりも経常経費充当一般財源の伸び率が大きいため、全体的な計上収支比率は増加している。</a:t>
          </a:r>
          <a:r>
            <a:rPr kumimoji="1" lang="ja-JP" altLang="ja-JP" sz="1100" b="0">
              <a:solidFill>
                <a:schemeClr val="dk1"/>
              </a:solidFill>
              <a:effectLst/>
              <a:latin typeface="+mn-lt"/>
              <a:ea typeface="+mn-ea"/>
              <a:cs typeface="+mn-cs"/>
            </a:rPr>
            <a:t>持続的な財政運営を図るため、第</a:t>
          </a:r>
          <a:r>
            <a:rPr kumimoji="1" lang="en-US" altLang="ja-JP" sz="1100" b="0">
              <a:solidFill>
                <a:schemeClr val="dk1"/>
              </a:solidFill>
              <a:effectLst/>
              <a:latin typeface="+mn-lt"/>
              <a:ea typeface="+mn-ea"/>
              <a:cs typeface="+mn-cs"/>
            </a:rPr>
            <a:t>4</a:t>
          </a:r>
          <a:r>
            <a:rPr kumimoji="1" lang="ja-JP" altLang="ja-JP" sz="1100" b="0">
              <a:solidFill>
                <a:schemeClr val="dk1"/>
              </a:solidFill>
              <a:effectLst/>
              <a:latin typeface="+mn-lt"/>
              <a:ea typeface="+mn-ea"/>
              <a:cs typeface="+mn-cs"/>
            </a:rPr>
            <a:t>次行財政改革</a:t>
          </a:r>
          <a:r>
            <a:rPr kumimoji="1" lang="ja-JP" altLang="ja-JP" sz="1100">
              <a:solidFill>
                <a:schemeClr val="dk1"/>
              </a:solidFill>
              <a:effectLst/>
              <a:latin typeface="+mn-lt"/>
              <a:ea typeface="+mn-ea"/>
              <a:cs typeface="+mn-cs"/>
            </a:rPr>
            <a:t>に示された目標の達成に向けて各項目を遵守し、経常経費の削減に引き続き努める。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88137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2760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77</xdr:row>
      <xdr:rowOff>88137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15468"/>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156718</xdr:rowOff>
    </xdr:from>
    <xdr:to>
      <xdr:col>73</xdr:col>
      <xdr:colOff>180975</xdr:colOff>
      <xdr:row>76</xdr:row>
      <xdr:rowOff>168148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1546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168148</xdr:rowOff>
    </xdr:from>
    <xdr:to>
      <xdr:col>69</xdr:col>
      <xdr:colOff>92075</xdr:colOff>
      <xdr:row>77</xdr:row>
      <xdr:rowOff>74422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983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40149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117348</xdr:rowOff>
    </xdr:from>
    <xdr:to>
      <xdr:col>69</xdr:col>
      <xdr:colOff>142875</xdr:colOff>
      <xdr:row>77</xdr:row>
      <xdr:rowOff>47498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109999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170468</xdr:rowOff>
    </xdr:from>
    <xdr:to>
      <xdr:col>29</xdr:col>
      <xdr:colOff>127000</xdr:colOff>
      <xdr:row>18</xdr:row>
      <xdr:rowOff>14075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32743"/>
          <a:ext cx="647700" cy="15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155245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17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14075</xdr:rowOff>
    </xdr:from>
    <xdr:to>
      <xdr:col>26</xdr:col>
      <xdr:colOff>50800</xdr:colOff>
      <xdr:row>18</xdr:row>
      <xdr:rowOff>20442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47800"/>
          <a:ext cx="698500" cy="6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20442</xdr:rowOff>
    </xdr:from>
    <xdr:to>
      <xdr:col>22</xdr:col>
      <xdr:colOff>114300</xdr:colOff>
      <xdr:row>18</xdr:row>
      <xdr:rowOff>21402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54167"/>
          <a:ext cx="698500" cy="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21402</xdr:rowOff>
    </xdr:from>
    <xdr:to>
      <xdr:col>18</xdr:col>
      <xdr:colOff>177800</xdr:colOff>
      <xdr:row>18</xdr:row>
      <xdr:rowOff>45028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55127"/>
          <a:ext cx="698500" cy="23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122728</xdr:rowOff>
    </xdr:from>
    <xdr:to>
      <xdr:col>19</xdr:col>
      <xdr:colOff>38100</xdr:colOff>
      <xdr:row>18</xdr:row>
      <xdr:rowOff>52878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134028</xdr:rowOff>
    </xdr:from>
    <xdr:to>
      <xdr:col>15</xdr:col>
      <xdr:colOff>101600</xdr:colOff>
      <xdr:row>18</xdr:row>
      <xdr:rowOff>64178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74355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119668</xdr:rowOff>
    </xdr:from>
    <xdr:to>
      <xdr:col>29</xdr:col>
      <xdr:colOff>177800</xdr:colOff>
      <xdr:row>18</xdr:row>
      <xdr:rowOff>49818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81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136195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2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134725</xdr:rowOff>
    </xdr:from>
    <xdr:to>
      <xdr:col>26</xdr:col>
      <xdr:colOff>101600</xdr:colOff>
      <xdr:row>18</xdr:row>
      <xdr:rowOff>64875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9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75052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6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141092</xdr:rowOff>
    </xdr:from>
    <xdr:to>
      <xdr:col>22</xdr:col>
      <xdr:colOff>165100</xdr:colOff>
      <xdr:row>18</xdr:row>
      <xdr:rowOff>71242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0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81419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7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142052</xdr:rowOff>
    </xdr:from>
    <xdr:to>
      <xdr:col>19</xdr:col>
      <xdr:colOff>38100</xdr:colOff>
      <xdr:row>18</xdr:row>
      <xdr:rowOff>72202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04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56979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9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165678</xdr:rowOff>
    </xdr:from>
    <xdr:to>
      <xdr:col>15</xdr:col>
      <xdr:colOff>101600</xdr:colOff>
      <xdr:row>18</xdr:row>
      <xdr:rowOff>95828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7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80605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1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15539</xdr:rowOff>
    </xdr:from>
    <xdr:to>
      <xdr:col>29</xdr:col>
      <xdr:colOff>127000</xdr:colOff>
      <xdr:row>37</xdr:row>
      <xdr:rowOff>56934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40239"/>
          <a:ext cx="647700" cy="41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56934</xdr:rowOff>
    </xdr:from>
    <xdr:to>
      <xdr:col>26</xdr:col>
      <xdr:colOff>50800</xdr:colOff>
      <xdr:row>37</xdr:row>
      <xdr:rowOff>61735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81634"/>
          <a:ext cx="698500" cy="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61735</xdr:rowOff>
    </xdr:from>
    <xdr:to>
      <xdr:col>22</xdr:col>
      <xdr:colOff>114300</xdr:colOff>
      <xdr:row>37</xdr:row>
      <xdr:rowOff>114122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86435"/>
          <a:ext cx="698500" cy="52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91815</xdr:rowOff>
    </xdr:from>
    <xdr:to>
      <xdr:col>18</xdr:col>
      <xdr:colOff>177800</xdr:colOff>
      <xdr:row>37</xdr:row>
      <xdr:rowOff>114122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16515"/>
          <a:ext cx="698500" cy="22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75114</xdr:rowOff>
    </xdr:from>
    <xdr:to>
      <xdr:col>19</xdr:col>
      <xdr:colOff>38100</xdr:colOff>
      <xdr:row>37</xdr:row>
      <xdr:rowOff>5264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186891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62084</xdr:rowOff>
    </xdr:from>
    <xdr:to>
      <xdr:col>15</xdr:col>
      <xdr:colOff>101600</xdr:colOff>
      <xdr:row>36</xdr:row>
      <xdr:rowOff>163684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173861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8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136189</xdr:rowOff>
    </xdr:from>
    <xdr:to>
      <xdr:col>29</xdr:col>
      <xdr:colOff>177800</xdr:colOff>
      <xdr:row>37</xdr:row>
      <xdr:rowOff>66339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8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108266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6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6134</xdr:rowOff>
    </xdr:from>
    <xdr:to>
      <xdr:col>26</xdr:col>
      <xdr:colOff>101600</xdr:colOff>
      <xdr:row>37</xdr:row>
      <xdr:rowOff>107734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30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92511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17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10935</xdr:rowOff>
    </xdr:from>
    <xdr:to>
      <xdr:col>22</xdr:col>
      <xdr:colOff>165100</xdr:colOff>
      <xdr:row>37</xdr:row>
      <xdr:rowOff>112535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35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97312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2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63322</xdr:rowOff>
    </xdr:from>
    <xdr:to>
      <xdr:col>19</xdr:col>
      <xdr:colOff>38100</xdr:colOff>
      <xdr:row>37</xdr:row>
      <xdr:rowOff>164922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8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149699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7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41015</xdr:rowOff>
    </xdr:from>
    <xdr:to>
      <xdr:col>15</xdr:col>
      <xdr:colOff>101600</xdr:colOff>
      <xdr:row>37</xdr:row>
      <xdr:rowOff>142615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65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127392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33,580
32,936
319.32
23,037,294
22,154,316
620,889
11,259,744
21,091,165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138961</xdr:rowOff>
    </xdr:from>
    <xdr:to>
      <xdr:col>24</xdr:col>
      <xdr:colOff>63500</xdr:colOff>
      <xdr:row>36</xdr:row>
      <xdr:rowOff>159462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11161"/>
          <a:ext cx="838200"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159462</xdr:rowOff>
    </xdr:from>
    <xdr:to>
      <xdr:col>19</xdr:col>
      <xdr:colOff>177800</xdr:colOff>
      <xdr:row>36</xdr:row>
      <xdr:rowOff>166358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1662"/>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166358</xdr:rowOff>
    </xdr:from>
    <xdr:to>
      <xdr:col>15</xdr:col>
      <xdr:colOff>50800</xdr:colOff>
      <xdr:row>37</xdr:row>
      <xdr:rowOff>7805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38558"/>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7805</xdr:rowOff>
    </xdr:from>
    <xdr:to>
      <xdr:col>10</xdr:col>
      <xdr:colOff>114300</xdr:colOff>
      <xdr:row>37</xdr:row>
      <xdr:rowOff>60022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51455"/>
          <a:ext cx="889000" cy="5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126326</xdr:rowOff>
    </xdr:from>
    <xdr:to>
      <xdr:col>10</xdr:col>
      <xdr:colOff>165100</xdr:colOff>
      <xdr:row>37</xdr:row>
      <xdr:rowOff>56476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73003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162764</xdr:rowOff>
    </xdr:from>
    <xdr:to>
      <xdr:col>6</xdr:col>
      <xdr:colOff>38100</xdr:colOff>
      <xdr:row>37</xdr:row>
      <xdr:rowOff>92914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109441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1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88161</xdr:rowOff>
    </xdr:from>
    <xdr:to>
      <xdr:col>24</xdr:col>
      <xdr:colOff>114300</xdr:colOff>
      <xdr:row>37</xdr:row>
      <xdr:rowOff>18311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111038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1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108662</xdr:rowOff>
    </xdr:from>
    <xdr:to>
      <xdr:col>20</xdr:col>
      <xdr:colOff>38100</xdr:colOff>
      <xdr:row>37</xdr:row>
      <xdr:rowOff>38812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55339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5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115558</xdr:rowOff>
    </xdr:from>
    <xdr:to>
      <xdr:col>15</xdr:col>
      <xdr:colOff>101600</xdr:colOff>
      <xdr:row>37</xdr:row>
      <xdr:rowOff>45708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62235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128455</xdr:rowOff>
    </xdr:from>
    <xdr:to>
      <xdr:col>10</xdr:col>
      <xdr:colOff>165100</xdr:colOff>
      <xdr:row>37</xdr:row>
      <xdr:rowOff>58605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49732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39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9222</xdr:rowOff>
    </xdr:from>
    <xdr:to>
      <xdr:col>6</xdr:col>
      <xdr:colOff>38100</xdr:colOff>
      <xdr:row>37</xdr:row>
      <xdr:rowOff>110822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101949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4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93989</xdr:rowOff>
    </xdr:from>
    <xdr:to>
      <xdr:col>24</xdr:col>
      <xdr:colOff>63500</xdr:colOff>
      <xdr:row>56</xdr:row>
      <xdr:rowOff>132005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95189"/>
          <a:ext cx="8382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132005</xdr:rowOff>
    </xdr:from>
    <xdr:to>
      <xdr:col>19</xdr:col>
      <xdr:colOff>177800</xdr:colOff>
      <xdr:row>57</xdr:row>
      <xdr:rowOff>9896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33205"/>
          <a:ext cx="889000" cy="4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9896</xdr:rowOff>
    </xdr:from>
    <xdr:to>
      <xdr:col>15</xdr:col>
      <xdr:colOff>50800</xdr:colOff>
      <xdr:row>57</xdr:row>
      <xdr:rowOff>39482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82546"/>
          <a:ext cx="889000" cy="2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20718</xdr:rowOff>
    </xdr:from>
    <xdr:to>
      <xdr:col>10</xdr:col>
      <xdr:colOff>114300</xdr:colOff>
      <xdr:row>57</xdr:row>
      <xdr:rowOff>39482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93368"/>
          <a:ext cx="889000" cy="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16928</xdr:rowOff>
    </xdr:from>
    <xdr:to>
      <xdr:col>10</xdr:col>
      <xdr:colOff>165100</xdr:colOff>
      <xdr:row>56</xdr:row>
      <xdr:rowOff>118528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135055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32381</xdr:rowOff>
    </xdr:from>
    <xdr:to>
      <xdr:col>6</xdr:col>
      <xdr:colOff>38100</xdr:colOff>
      <xdr:row>56</xdr:row>
      <xdr:rowOff>133981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150508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0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43189</xdr:rowOff>
    </xdr:from>
    <xdr:to>
      <xdr:col>24</xdr:col>
      <xdr:colOff>114300</xdr:colOff>
      <xdr:row>56</xdr:row>
      <xdr:rowOff>144789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4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21616</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2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81205</xdr:rowOff>
    </xdr:from>
    <xdr:to>
      <xdr:col>20</xdr:col>
      <xdr:colOff>38100</xdr:colOff>
      <xdr:row>57</xdr:row>
      <xdr:rowOff>11355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8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2482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130546</xdr:rowOff>
    </xdr:from>
    <xdr:to>
      <xdr:col>15</xdr:col>
      <xdr:colOff>101600</xdr:colOff>
      <xdr:row>57</xdr:row>
      <xdr:rowOff>60696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51823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2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160132</xdr:rowOff>
    </xdr:from>
    <xdr:to>
      <xdr:col>10</xdr:col>
      <xdr:colOff>165100</xdr:colOff>
      <xdr:row>57</xdr:row>
      <xdr:rowOff>90282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81409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5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141368</xdr:rowOff>
    </xdr:from>
    <xdr:to>
      <xdr:col>6</xdr:col>
      <xdr:colOff>38100</xdr:colOff>
      <xdr:row>57</xdr:row>
      <xdr:rowOff>71518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4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62645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3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99146</xdr:rowOff>
    </xdr:from>
    <xdr:to>
      <xdr:col>24</xdr:col>
      <xdr:colOff>63500</xdr:colOff>
      <xdr:row>78</xdr:row>
      <xdr:rowOff>108245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72246"/>
          <a:ext cx="8382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107559</xdr:rowOff>
    </xdr:from>
    <xdr:to>
      <xdr:col>19</xdr:col>
      <xdr:colOff>177800</xdr:colOff>
      <xdr:row>78</xdr:row>
      <xdr:rowOff>108245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8065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107559</xdr:rowOff>
    </xdr:from>
    <xdr:to>
      <xdr:col>15</xdr:col>
      <xdr:colOff>50800</xdr:colOff>
      <xdr:row>78</xdr:row>
      <xdr:rowOff>107604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80659"/>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107604</xdr:rowOff>
    </xdr:from>
    <xdr:to>
      <xdr:col>10</xdr:col>
      <xdr:colOff>114300</xdr:colOff>
      <xdr:row>78</xdr:row>
      <xdr:rowOff>109753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80704"/>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107393</xdr:rowOff>
    </xdr:from>
    <xdr:to>
      <xdr:col>6</xdr:col>
      <xdr:colOff>38100</xdr:colOff>
      <xdr:row>78</xdr:row>
      <xdr:rowOff>37543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54070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8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48346</xdr:rowOff>
    </xdr:from>
    <xdr:to>
      <xdr:col>24</xdr:col>
      <xdr:colOff>114300</xdr:colOff>
      <xdr:row>78</xdr:row>
      <xdr:rowOff>149946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2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134723</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3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57445</xdr:rowOff>
    </xdr:from>
    <xdr:to>
      <xdr:col>20</xdr:col>
      <xdr:colOff>38100</xdr:colOff>
      <xdr:row>78</xdr:row>
      <xdr:rowOff>159045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150172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56759</xdr:rowOff>
    </xdr:from>
    <xdr:to>
      <xdr:col>15</xdr:col>
      <xdr:colOff>101600</xdr:colOff>
      <xdr:row>78</xdr:row>
      <xdr:rowOff>158359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149486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56804</xdr:rowOff>
    </xdr:from>
    <xdr:to>
      <xdr:col>10</xdr:col>
      <xdr:colOff>165100</xdr:colOff>
      <xdr:row>78</xdr:row>
      <xdr:rowOff>158404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2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149531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58953</xdr:rowOff>
    </xdr:from>
    <xdr:to>
      <xdr:col>6</xdr:col>
      <xdr:colOff>38100</xdr:colOff>
      <xdr:row>78</xdr:row>
      <xdr:rowOff>160553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151680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158001</xdr:rowOff>
    </xdr:from>
    <xdr:to>
      <xdr:col>24</xdr:col>
      <xdr:colOff>63500</xdr:colOff>
      <xdr:row>96</xdr:row>
      <xdr:rowOff>53263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45751"/>
          <a:ext cx="838200" cy="6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120407</xdr:rowOff>
    </xdr:from>
    <xdr:to>
      <xdr:col>19</xdr:col>
      <xdr:colOff>177800</xdr:colOff>
      <xdr:row>96</xdr:row>
      <xdr:rowOff>53263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08157"/>
          <a:ext cx="889000" cy="10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120407</xdr:rowOff>
    </xdr:from>
    <xdr:to>
      <xdr:col>15</xdr:col>
      <xdr:colOff>50800</xdr:colOff>
      <xdr:row>96</xdr:row>
      <xdr:rowOff>143383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08157"/>
          <a:ext cx="889000" cy="19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143383</xdr:rowOff>
    </xdr:from>
    <xdr:to>
      <xdr:col>10</xdr:col>
      <xdr:colOff>114300</xdr:colOff>
      <xdr:row>96</xdr:row>
      <xdr:rowOff>165964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02583"/>
          <a:ext cx="889000" cy="2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48254</xdr:rowOff>
    </xdr:from>
    <xdr:to>
      <xdr:col>10</xdr:col>
      <xdr:colOff>165100</xdr:colOff>
      <xdr:row>97</xdr:row>
      <xdr:rowOff>149854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140981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47837</xdr:rowOff>
    </xdr:from>
    <xdr:to>
      <xdr:col>6</xdr:col>
      <xdr:colOff>38100</xdr:colOff>
      <xdr:row>97</xdr:row>
      <xdr:rowOff>149437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7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140564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77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107201</xdr:rowOff>
    </xdr:from>
    <xdr:to>
      <xdr:col>24</xdr:col>
      <xdr:colOff>114300</xdr:colOff>
      <xdr:row>96</xdr:row>
      <xdr:rowOff>37351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9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130078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4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2463</xdr:rowOff>
    </xdr:from>
    <xdr:to>
      <xdr:col>20</xdr:col>
      <xdr:colOff>38100</xdr:colOff>
      <xdr:row>96</xdr:row>
      <xdr:rowOff>104063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6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120590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23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69607</xdr:rowOff>
    </xdr:from>
    <xdr:to>
      <xdr:col>15</xdr:col>
      <xdr:colOff>101600</xdr:colOff>
      <xdr:row>95</xdr:row>
      <xdr:rowOff>171207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16284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13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92583</xdr:rowOff>
    </xdr:from>
    <xdr:to>
      <xdr:col>10</xdr:col>
      <xdr:colOff>165100</xdr:colOff>
      <xdr:row>97</xdr:row>
      <xdr:rowOff>22733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39260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115164</xdr:rowOff>
    </xdr:from>
    <xdr:to>
      <xdr:col>6</xdr:col>
      <xdr:colOff>38100</xdr:colOff>
      <xdr:row>97</xdr:row>
      <xdr:rowOff>45314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61841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34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77212</xdr:rowOff>
    </xdr:from>
    <xdr:to>
      <xdr:col>55</xdr:col>
      <xdr:colOff>0</xdr:colOff>
      <xdr:row>37</xdr:row>
      <xdr:rowOff>164225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420862"/>
          <a:ext cx="838200" cy="8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77212</xdr:rowOff>
    </xdr:from>
    <xdr:to>
      <xdr:col>50</xdr:col>
      <xdr:colOff>114300</xdr:colOff>
      <xdr:row>38</xdr:row>
      <xdr:rowOff>9032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20862"/>
          <a:ext cx="889000" cy="10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98663</xdr:rowOff>
    </xdr:from>
    <xdr:to>
      <xdr:col>45</xdr:col>
      <xdr:colOff>177800</xdr:colOff>
      <xdr:row>38</xdr:row>
      <xdr:rowOff>9032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99413"/>
          <a:ext cx="889000" cy="42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98663</xdr:rowOff>
    </xdr:from>
    <xdr:to>
      <xdr:col>41</xdr:col>
      <xdr:colOff>50800</xdr:colOff>
      <xdr:row>38</xdr:row>
      <xdr:rowOff>48382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99413"/>
          <a:ext cx="889000" cy="46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113425</xdr:rowOff>
    </xdr:from>
    <xdr:to>
      <xdr:col>55</xdr:col>
      <xdr:colOff>50800</xdr:colOff>
      <xdr:row>38</xdr:row>
      <xdr:rowOff>43575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5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28352</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7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26412</xdr:rowOff>
    </xdr:from>
    <xdr:to>
      <xdr:col>50</xdr:col>
      <xdr:colOff>165100</xdr:colOff>
      <xdr:row>37</xdr:row>
      <xdr:rowOff>128012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7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119139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6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129682</xdr:rowOff>
    </xdr:from>
    <xdr:to>
      <xdr:col>46</xdr:col>
      <xdr:colOff>38100</xdr:colOff>
      <xdr:row>38</xdr:row>
      <xdr:rowOff>59832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7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50959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6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47863</xdr:rowOff>
    </xdr:from>
    <xdr:to>
      <xdr:col>41</xdr:col>
      <xdr:colOff>101600</xdr:colOff>
      <xdr:row>35</xdr:row>
      <xdr:rowOff>149463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4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140590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169032</xdr:rowOff>
    </xdr:from>
    <xdr:to>
      <xdr:col>36</xdr:col>
      <xdr:colOff>165100</xdr:colOff>
      <xdr:row>38</xdr:row>
      <xdr:rowOff>99182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1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90309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60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7038</xdr:rowOff>
    </xdr:from>
    <xdr:to>
      <xdr:col>55</xdr:col>
      <xdr:colOff>0</xdr:colOff>
      <xdr:row>55</xdr:row>
      <xdr:rowOff>169698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436788"/>
          <a:ext cx="838200" cy="16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130104</xdr:rowOff>
    </xdr:from>
    <xdr:to>
      <xdr:col>50</xdr:col>
      <xdr:colOff>114300</xdr:colOff>
      <xdr:row>55</xdr:row>
      <xdr:rowOff>7038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388404"/>
          <a:ext cx="889000" cy="4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5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117452</xdr:rowOff>
    </xdr:from>
    <xdr:to>
      <xdr:col>45</xdr:col>
      <xdr:colOff>177800</xdr:colOff>
      <xdr:row>54</xdr:row>
      <xdr:rowOff>130104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375752"/>
          <a:ext cx="889000" cy="1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117452</xdr:rowOff>
    </xdr:from>
    <xdr:to>
      <xdr:col>41</xdr:col>
      <xdr:colOff>50800</xdr:colOff>
      <xdr:row>55</xdr:row>
      <xdr:rowOff>75161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375752"/>
          <a:ext cx="8890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131008</xdr:rowOff>
    </xdr:from>
    <xdr:to>
      <xdr:col>41</xdr:col>
      <xdr:colOff>101600</xdr:colOff>
      <xdr:row>55</xdr:row>
      <xdr:rowOff>61158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38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52285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48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122727</xdr:rowOff>
    </xdr:from>
    <xdr:to>
      <xdr:col>36</xdr:col>
      <xdr:colOff>165100</xdr:colOff>
      <xdr:row>55</xdr:row>
      <xdr:rowOff>52877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38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69404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1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118898</xdr:rowOff>
    </xdr:from>
    <xdr:to>
      <xdr:col>55</xdr:col>
      <xdr:colOff>50800</xdr:colOff>
      <xdr:row>56</xdr:row>
      <xdr:rowOff>49048</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4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97325</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2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127688</xdr:rowOff>
    </xdr:from>
    <xdr:to>
      <xdr:col>50</xdr:col>
      <xdr:colOff>165100</xdr:colOff>
      <xdr:row>55</xdr:row>
      <xdr:rowOff>57838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3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74365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1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79304</xdr:rowOff>
    </xdr:from>
    <xdr:to>
      <xdr:col>46</xdr:col>
      <xdr:colOff>38100</xdr:colOff>
      <xdr:row>55</xdr:row>
      <xdr:rowOff>9454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3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25981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11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66652</xdr:rowOff>
    </xdr:from>
    <xdr:to>
      <xdr:col>41</xdr:col>
      <xdr:colOff>101600</xdr:colOff>
      <xdr:row>54</xdr:row>
      <xdr:rowOff>168252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32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13329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910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24361</xdr:rowOff>
    </xdr:from>
    <xdr:to>
      <xdr:col>36</xdr:col>
      <xdr:colOff>165100</xdr:colOff>
      <xdr:row>55</xdr:row>
      <xdr:rowOff>125961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45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117088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4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122796</xdr:rowOff>
    </xdr:from>
    <xdr:to>
      <xdr:col>55</xdr:col>
      <xdr:colOff>0</xdr:colOff>
      <xdr:row>77</xdr:row>
      <xdr:rowOff>4217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152996"/>
          <a:ext cx="838200" cy="5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122796</xdr:rowOff>
    </xdr:from>
    <xdr:to>
      <xdr:col>50</xdr:col>
      <xdr:colOff>114300</xdr:colOff>
      <xdr:row>77</xdr:row>
      <xdr:rowOff>138176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152996"/>
          <a:ext cx="889000" cy="18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41318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22340</xdr:rowOff>
    </xdr:from>
    <xdr:to>
      <xdr:col>45</xdr:col>
      <xdr:colOff>177800</xdr:colOff>
      <xdr:row>77</xdr:row>
      <xdr:rowOff>138176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223990"/>
          <a:ext cx="889000" cy="1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161634</xdr:rowOff>
    </xdr:from>
    <xdr:to>
      <xdr:col>41</xdr:col>
      <xdr:colOff>50800</xdr:colOff>
      <xdr:row>77</xdr:row>
      <xdr:rowOff>22340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191834"/>
          <a:ext cx="8890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124867</xdr:rowOff>
    </xdr:from>
    <xdr:to>
      <xdr:col>55</xdr:col>
      <xdr:colOff>50800</xdr:colOff>
      <xdr:row>77</xdr:row>
      <xdr:rowOff>55017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147744</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00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71996</xdr:rowOff>
    </xdr:from>
    <xdr:to>
      <xdr:col>50</xdr:col>
      <xdr:colOff>165100</xdr:colOff>
      <xdr:row>77</xdr:row>
      <xdr:rowOff>2146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1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18673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8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87376</xdr:rowOff>
    </xdr:from>
    <xdr:to>
      <xdr:col>46</xdr:col>
      <xdr:colOff>38100</xdr:colOff>
      <xdr:row>78</xdr:row>
      <xdr:rowOff>17526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34053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6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142990</xdr:rowOff>
    </xdr:from>
    <xdr:to>
      <xdr:col>41</xdr:col>
      <xdr:colOff>101600</xdr:colOff>
      <xdr:row>77</xdr:row>
      <xdr:rowOff>73140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1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89666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4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110834</xdr:rowOff>
    </xdr:from>
    <xdr:to>
      <xdr:col>36</xdr:col>
      <xdr:colOff>165100</xdr:colOff>
      <xdr:row>77</xdr:row>
      <xdr:rowOff>40984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4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57510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1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54451</xdr:rowOff>
    </xdr:from>
    <xdr:to>
      <xdr:col>55</xdr:col>
      <xdr:colOff>0</xdr:colOff>
      <xdr:row>97</xdr:row>
      <xdr:rowOff>113037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513651"/>
          <a:ext cx="838200" cy="23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164883</xdr:rowOff>
    </xdr:from>
    <xdr:to>
      <xdr:col>50</xdr:col>
      <xdr:colOff>114300</xdr:colOff>
      <xdr:row>96</xdr:row>
      <xdr:rowOff>54451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281183"/>
          <a:ext cx="889000" cy="23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164883</xdr:rowOff>
    </xdr:from>
    <xdr:to>
      <xdr:col>45</xdr:col>
      <xdr:colOff>177800</xdr:colOff>
      <xdr:row>95</xdr:row>
      <xdr:rowOff>169903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281183"/>
          <a:ext cx="889000" cy="17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119183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169903</xdr:rowOff>
    </xdr:from>
    <xdr:to>
      <xdr:col>41</xdr:col>
      <xdr:colOff>50800</xdr:colOff>
      <xdr:row>96</xdr:row>
      <xdr:rowOff>130484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457653"/>
          <a:ext cx="889000" cy="13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138478</xdr:rowOff>
    </xdr:from>
    <xdr:to>
      <xdr:col>41</xdr:col>
      <xdr:colOff>101600</xdr:colOff>
      <xdr:row>96</xdr:row>
      <xdr:rowOff>68628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59755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51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123712</xdr:rowOff>
    </xdr:from>
    <xdr:to>
      <xdr:col>36</xdr:col>
      <xdr:colOff>165100</xdr:colOff>
      <xdr:row>96</xdr:row>
      <xdr:rowOff>53862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1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70389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18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62237</xdr:rowOff>
    </xdr:from>
    <xdr:to>
      <xdr:col>55</xdr:col>
      <xdr:colOff>50800</xdr:colOff>
      <xdr:row>97</xdr:row>
      <xdr:rowOff>163837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9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40664</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7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3651</xdr:rowOff>
    </xdr:from>
    <xdr:to>
      <xdr:col>50</xdr:col>
      <xdr:colOff>165100</xdr:colOff>
      <xdr:row>96</xdr:row>
      <xdr:rowOff>105251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4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96378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114083</xdr:rowOff>
    </xdr:from>
    <xdr:to>
      <xdr:col>46</xdr:col>
      <xdr:colOff>38100</xdr:colOff>
      <xdr:row>95</xdr:row>
      <xdr:rowOff>44233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2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60760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0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119103</xdr:rowOff>
    </xdr:from>
    <xdr:to>
      <xdr:col>41</xdr:col>
      <xdr:colOff>101600</xdr:colOff>
      <xdr:row>96</xdr:row>
      <xdr:rowOff>49253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4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65780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18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79684</xdr:rowOff>
    </xdr:from>
    <xdr:to>
      <xdr:col>36</xdr:col>
      <xdr:colOff>165100</xdr:colOff>
      <xdr:row>97</xdr:row>
      <xdr:rowOff>9834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3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77932</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735782"/>
          <a:ext cx="1269" cy="91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24609</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5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77932</xdr:rowOff>
    </xdr:from>
    <xdr:to>
      <xdr:col>86</xdr:col>
      <xdr:colOff>25400</xdr:colOff>
      <xdr:row>33</xdr:row>
      <xdr:rowOff>77932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73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19114</xdr:rowOff>
    </xdr:from>
    <xdr:to>
      <xdr:col>85</xdr:col>
      <xdr:colOff>127000</xdr:colOff>
      <xdr:row>33</xdr:row>
      <xdr:rowOff>86551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5505514"/>
          <a:ext cx="8382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147383</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91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168956</xdr:rowOff>
    </xdr:from>
    <xdr:to>
      <xdr:col>85</xdr:col>
      <xdr:colOff>177800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38316</xdr:rowOff>
    </xdr:from>
    <xdr:to>
      <xdr:col>81</xdr:col>
      <xdr:colOff>50800</xdr:colOff>
      <xdr:row>32</xdr:row>
      <xdr:rowOff>19114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5353266"/>
          <a:ext cx="889000" cy="1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126322</xdr:rowOff>
    </xdr:from>
    <xdr:to>
      <xdr:col>81</xdr:col>
      <xdr:colOff>101600</xdr:colOff>
      <xdr:row>38</xdr:row>
      <xdr:rowOff>56472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47599</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5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38316</xdr:rowOff>
    </xdr:from>
    <xdr:to>
      <xdr:col>76</xdr:col>
      <xdr:colOff>114300</xdr:colOff>
      <xdr:row>34</xdr:row>
      <xdr:rowOff>123835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5353266"/>
          <a:ext cx="889000" cy="59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82499</xdr:rowOff>
    </xdr:from>
    <xdr:to>
      <xdr:col>76</xdr:col>
      <xdr:colOff>165100</xdr:colOff>
      <xdr:row>38</xdr:row>
      <xdr:rowOff>12649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3776</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123835</xdr:rowOff>
    </xdr:from>
    <xdr:to>
      <xdr:col>71</xdr:col>
      <xdr:colOff>177800</xdr:colOff>
      <xdr:row>38</xdr:row>
      <xdr:rowOff>79258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5953135"/>
          <a:ext cx="889000" cy="64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49809</xdr:rowOff>
    </xdr:from>
    <xdr:to>
      <xdr:col>72</xdr:col>
      <xdr:colOff>38100</xdr:colOff>
      <xdr:row>37</xdr:row>
      <xdr:rowOff>151409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142536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48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29075</xdr:rowOff>
    </xdr:from>
    <xdr:to>
      <xdr:col>67</xdr:col>
      <xdr:colOff>101600</xdr:colOff>
      <xdr:row>37</xdr:row>
      <xdr:rowOff>130675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37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147202</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1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35751</xdr:rowOff>
    </xdr:from>
    <xdr:to>
      <xdr:col>85</xdr:col>
      <xdr:colOff>177800</xdr:colOff>
      <xdr:row>33</xdr:row>
      <xdr:rowOff>137351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569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151610</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56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139764</xdr:rowOff>
    </xdr:from>
    <xdr:to>
      <xdr:col>81</xdr:col>
      <xdr:colOff>101600</xdr:colOff>
      <xdr:row>32</xdr:row>
      <xdr:rowOff>69914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54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86441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14111" y="522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158966</xdr:rowOff>
    </xdr:from>
    <xdr:to>
      <xdr:col>76</xdr:col>
      <xdr:colOff>165100</xdr:colOff>
      <xdr:row>31</xdr:row>
      <xdr:rowOff>89116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53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105643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507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73035</xdr:rowOff>
    </xdr:from>
    <xdr:to>
      <xdr:col>72</xdr:col>
      <xdr:colOff>38100</xdr:colOff>
      <xdr:row>35</xdr:row>
      <xdr:rowOff>3185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59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19712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567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28458</xdr:rowOff>
    </xdr:from>
    <xdr:to>
      <xdr:col>67</xdr:col>
      <xdr:colOff>101600</xdr:colOff>
      <xdr:row>38</xdr:row>
      <xdr:rowOff>130058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121185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44907</xdr:rowOff>
    </xdr:from>
    <xdr:to>
      <xdr:col>85</xdr:col>
      <xdr:colOff>127000</xdr:colOff>
      <xdr:row>76</xdr:row>
      <xdr:rowOff>53442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2903657"/>
          <a:ext cx="838200" cy="17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53442</xdr:rowOff>
    </xdr:from>
    <xdr:to>
      <xdr:col>81</xdr:col>
      <xdr:colOff>50800</xdr:colOff>
      <xdr:row>76</xdr:row>
      <xdr:rowOff>59830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083642"/>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59830</xdr:rowOff>
    </xdr:from>
    <xdr:to>
      <xdr:col>76</xdr:col>
      <xdr:colOff>114300</xdr:colOff>
      <xdr:row>76</xdr:row>
      <xdr:rowOff>65112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090030"/>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65112</xdr:rowOff>
    </xdr:from>
    <xdr:to>
      <xdr:col>71</xdr:col>
      <xdr:colOff>177800</xdr:colOff>
      <xdr:row>76</xdr:row>
      <xdr:rowOff>94526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095312"/>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164922</xdr:rowOff>
    </xdr:from>
    <xdr:to>
      <xdr:col>72</xdr:col>
      <xdr:colOff>38100</xdr:colOff>
      <xdr:row>76</xdr:row>
      <xdr:rowOff>95072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111599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10452</xdr:rowOff>
    </xdr:from>
    <xdr:to>
      <xdr:col>67</xdr:col>
      <xdr:colOff>101600</xdr:colOff>
      <xdr:row>76</xdr:row>
      <xdr:rowOff>112052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04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128579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81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165557</xdr:rowOff>
    </xdr:from>
    <xdr:to>
      <xdr:col>85</xdr:col>
      <xdr:colOff>177800</xdr:colOff>
      <xdr:row>75</xdr:row>
      <xdr:rowOff>95707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8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16984</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70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2642</xdr:rowOff>
    </xdr:from>
    <xdr:to>
      <xdr:col>81</xdr:col>
      <xdr:colOff>101600</xdr:colOff>
      <xdr:row>76</xdr:row>
      <xdr:rowOff>104242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0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120769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9030</xdr:rowOff>
    </xdr:from>
    <xdr:to>
      <xdr:col>76</xdr:col>
      <xdr:colOff>165100</xdr:colOff>
      <xdr:row>76</xdr:row>
      <xdr:rowOff>110630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0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127157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81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14312</xdr:rowOff>
    </xdr:from>
    <xdr:to>
      <xdr:col>72</xdr:col>
      <xdr:colOff>38100</xdr:colOff>
      <xdr:row>76</xdr:row>
      <xdr:rowOff>115912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0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107039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3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43726</xdr:rowOff>
    </xdr:from>
    <xdr:to>
      <xdr:col>67</xdr:col>
      <xdr:colOff>101600</xdr:colOff>
      <xdr:row>76</xdr:row>
      <xdr:rowOff>145326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0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136453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6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160967</xdr:rowOff>
    </xdr:from>
    <xdr:to>
      <xdr:col>85</xdr:col>
      <xdr:colOff>127000</xdr:colOff>
      <xdr:row>99</xdr:row>
      <xdr:rowOff>13342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963067"/>
          <a:ext cx="8382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167966</xdr:rowOff>
    </xdr:from>
    <xdr:to>
      <xdr:col>81</xdr:col>
      <xdr:colOff>50800</xdr:colOff>
      <xdr:row>99</xdr:row>
      <xdr:rowOff>13342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970066"/>
          <a:ext cx="8890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167966</xdr:rowOff>
    </xdr:from>
    <xdr:to>
      <xdr:col>76</xdr:col>
      <xdr:colOff>114300</xdr:colOff>
      <xdr:row>99</xdr:row>
      <xdr:rowOff>27998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970066"/>
          <a:ext cx="8890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27998</xdr:rowOff>
    </xdr:from>
    <xdr:to>
      <xdr:col>71</xdr:col>
      <xdr:colOff>177800</xdr:colOff>
      <xdr:row>99</xdr:row>
      <xdr:rowOff>32014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7001548"/>
          <a:ext cx="8890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44208</xdr:rowOff>
    </xdr:from>
    <xdr:to>
      <xdr:col>72</xdr:col>
      <xdr:colOff>38100</xdr:colOff>
      <xdr:row>98</xdr:row>
      <xdr:rowOff>145808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162335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67895</xdr:rowOff>
    </xdr:from>
    <xdr:to>
      <xdr:col>67</xdr:col>
      <xdr:colOff>101600</xdr:colOff>
      <xdr:row>98</xdr:row>
      <xdr:rowOff>169495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14572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6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110167</xdr:rowOff>
    </xdr:from>
    <xdr:to>
      <xdr:col>85</xdr:col>
      <xdr:colOff>177800</xdr:colOff>
      <xdr:row>99</xdr:row>
      <xdr:rowOff>40317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9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33661</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8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133992</xdr:rowOff>
    </xdr:from>
    <xdr:to>
      <xdr:col>81</xdr:col>
      <xdr:colOff>101600</xdr:colOff>
      <xdr:row>99</xdr:row>
      <xdr:rowOff>64142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9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55269</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46428" y="170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117166</xdr:rowOff>
    </xdr:from>
    <xdr:to>
      <xdr:col>76</xdr:col>
      <xdr:colOff>165100</xdr:colOff>
      <xdr:row>99</xdr:row>
      <xdr:rowOff>47316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9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38443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70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148648</xdr:rowOff>
    </xdr:from>
    <xdr:to>
      <xdr:col>72</xdr:col>
      <xdr:colOff>38100</xdr:colOff>
      <xdr:row>99</xdr:row>
      <xdr:rowOff>78798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9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69925</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704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152664</xdr:rowOff>
    </xdr:from>
    <xdr:to>
      <xdr:col>67</xdr:col>
      <xdr:colOff>101600</xdr:colOff>
      <xdr:row>99</xdr:row>
      <xdr:rowOff>82814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9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73941</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704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170876</xdr:rowOff>
    </xdr:from>
    <xdr:to>
      <xdr:col>102</xdr:col>
      <xdr:colOff>165100</xdr:colOff>
      <xdr:row>38</xdr:row>
      <xdr:rowOff>101026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1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117553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28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30950</xdr:rowOff>
    </xdr:from>
    <xdr:to>
      <xdr:col>98</xdr:col>
      <xdr:colOff>38100</xdr:colOff>
      <xdr:row>38</xdr:row>
      <xdr:rowOff>132550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149077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42488</xdr:rowOff>
    </xdr:from>
    <xdr:to>
      <xdr:col>107</xdr:col>
      <xdr:colOff>50800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58038"/>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42488</xdr:rowOff>
    </xdr:from>
    <xdr:to>
      <xdr:col>102</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58038"/>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45314</xdr:rowOff>
    </xdr:from>
    <xdr:to>
      <xdr:col>102</xdr:col>
      <xdr:colOff>165100</xdr:colOff>
      <xdr:row>58</xdr:row>
      <xdr:rowOff>146914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163441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60801</xdr:rowOff>
    </xdr:from>
    <xdr:to>
      <xdr:col>98</xdr:col>
      <xdr:colOff>38100</xdr:colOff>
      <xdr:row>58</xdr:row>
      <xdr:rowOff>162401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7478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163138</xdr:rowOff>
    </xdr:from>
    <xdr:to>
      <xdr:col>102</xdr:col>
      <xdr:colOff>165100</xdr:colOff>
      <xdr:row>59</xdr:row>
      <xdr:rowOff>93288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84415</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99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57576</xdr:rowOff>
    </xdr:from>
    <xdr:to>
      <xdr:col>116</xdr:col>
      <xdr:colOff>63500</xdr:colOff>
      <xdr:row>75</xdr:row>
      <xdr:rowOff>66015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16326"/>
          <a:ext cx="8382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66015</xdr:rowOff>
    </xdr:from>
    <xdr:to>
      <xdr:col>111</xdr:col>
      <xdr:colOff>177800</xdr:colOff>
      <xdr:row>75</xdr:row>
      <xdr:rowOff>97028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24765"/>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97028</xdr:rowOff>
    </xdr:from>
    <xdr:to>
      <xdr:col>107</xdr:col>
      <xdr:colOff>50800</xdr:colOff>
      <xdr:row>75</xdr:row>
      <xdr:rowOff>106724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55778"/>
          <a:ext cx="889000" cy="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74911</xdr:rowOff>
    </xdr:from>
    <xdr:to>
      <xdr:col>102</xdr:col>
      <xdr:colOff>114300</xdr:colOff>
      <xdr:row>75</xdr:row>
      <xdr:rowOff>106724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933661"/>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163365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18470</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6776</xdr:rowOff>
    </xdr:from>
    <xdr:to>
      <xdr:col>116</xdr:col>
      <xdr:colOff>114300</xdr:colOff>
      <xdr:row>75</xdr:row>
      <xdr:rowOff>108376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6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29653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15215</xdr:rowOff>
    </xdr:from>
    <xdr:to>
      <xdr:col>112</xdr:col>
      <xdr:colOff>38100</xdr:colOff>
      <xdr:row>75</xdr:row>
      <xdr:rowOff>116815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133342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4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46228</xdr:rowOff>
    </xdr:from>
    <xdr:to>
      <xdr:col>107</xdr:col>
      <xdr:colOff>101600</xdr:colOff>
      <xdr:row>75</xdr:row>
      <xdr:rowOff>147828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0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164355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55924</xdr:rowOff>
    </xdr:from>
    <xdr:to>
      <xdr:col>102</xdr:col>
      <xdr:colOff>165100</xdr:colOff>
      <xdr:row>75</xdr:row>
      <xdr:rowOff>157525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146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148651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24111</xdr:rowOff>
    </xdr:from>
    <xdr:to>
      <xdr:col>98</xdr:col>
      <xdr:colOff>38100</xdr:colOff>
      <xdr:row>75</xdr:row>
      <xdr:rowOff>125711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8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116839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9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659,747</a:t>
          </a:r>
          <a:r>
            <a:rPr kumimoji="1" lang="ja-JP" altLang="ja-JP" sz="1100">
              <a:solidFill>
                <a:schemeClr val="dk1"/>
              </a:solidFill>
              <a:effectLst/>
              <a:latin typeface="+mn-lt"/>
              <a:ea typeface="+mn-ea"/>
              <a:cs typeface="+mn-cs"/>
            </a:rPr>
            <a:t>円となっている。 扶助費については、住民一人当たり</a:t>
          </a:r>
          <a:r>
            <a:rPr kumimoji="1" lang="en-US" altLang="ja-JP" sz="1100">
              <a:solidFill>
                <a:schemeClr val="dk1"/>
              </a:solidFill>
              <a:effectLst/>
              <a:latin typeface="+mn-lt"/>
              <a:ea typeface="+mn-ea"/>
              <a:cs typeface="+mn-cs"/>
            </a:rPr>
            <a:t>145,948</a:t>
          </a:r>
          <a:r>
            <a:rPr kumimoji="1" lang="ja-JP" altLang="ja-JP" sz="1100">
              <a:solidFill>
                <a:schemeClr val="dk1"/>
              </a:solidFill>
              <a:effectLst/>
              <a:latin typeface="+mn-lt"/>
              <a:ea typeface="+mn-ea"/>
              <a:cs typeface="+mn-cs"/>
            </a:rPr>
            <a:t>円と高い水準となっている。特に障害福祉サービス費負担金や子育て支援に係る事業費の伸びが著しい。類似団体および全国平均を上回っている状況であるため、由布市の財政規模や今後の財政状況を踏まえた単独事業費の見直しが求められる。普通建設事業費については、</a:t>
          </a:r>
          <a:r>
            <a:rPr kumimoji="1" lang="ja-JP" altLang="en-US" sz="1100">
              <a:solidFill>
                <a:schemeClr val="dk1"/>
              </a:solidFill>
              <a:effectLst/>
              <a:latin typeface="+mn-lt"/>
              <a:ea typeface="+mn-ea"/>
              <a:cs typeface="+mn-cs"/>
            </a:rPr>
            <a:t>前年度からは減少しているものの、</a:t>
          </a:r>
          <a:r>
            <a:rPr kumimoji="1" lang="ja-JP" altLang="ja-JP" sz="1100">
              <a:solidFill>
                <a:schemeClr val="dk1"/>
              </a:solidFill>
              <a:effectLst/>
              <a:latin typeface="+mn-lt"/>
              <a:ea typeface="+mn-ea"/>
              <a:cs typeface="+mn-cs"/>
            </a:rPr>
            <a:t>道路改良費等によ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新規整備が</a:t>
          </a:r>
          <a:r>
            <a:rPr kumimoji="1" lang="ja-JP" altLang="en-US" sz="1100">
              <a:solidFill>
                <a:schemeClr val="dk1"/>
              </a:solidFill>
              <a:effectLst/>
              <a:latin typeface="+mn-lt"/>
              <a:ea typeface="+mn-ea"/>
              <a:cs typeface="+mn-cs"/>
            </a:rPr>
            <a:t>大分県、類似団体、全国平均ともに上回る状況が続いている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新環境センター整備といった大規模事業に加え、施設老朽化対策も見込まれている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市の財政規模を踏まえた適正な事業規模を保ち、健全で身の丈に合った財政運営を行っていく必要がある。 災害復旧事業費については、前年度比では減となっているものの、令和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月豪雨等の災害復旧費により、大分県、類似団体、全国平均全てを上回っている状況である。早期復旧に向け、最優先で事業に取り組みつつ、経費の減少を図っていく。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33,580
32,936
319.32
23,037,294
22,154,316
620,889
11,259,744
21,091,165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131862</xdr:rowOff>
    </xdr:from>
    <xdr:to>
      <xdr:col>24</xdr:col>
      <xdr:colOff>63500</xdr:colOff>
      <xdr:row>37</xdr:row>
      <xdr:rowOff>139504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75512"/>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139504</xdr:rowOff>
    </xdr:from>
    <xdr:to>
      <xdr:col>19</xdr:col>
      <xdr:colOff>177800</xdr:colOff>
      <xdr:row>37</xdr:row>
      <xdr:rowOff>153351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83154"/>
          <a:ext cx="8890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153351</xdr:rowOff>
    </xdr:from>
    <xdr:to>
      <xdr:col>15</xdr:col>
      <xdr:colOff>50800</xdr:colOff>
      <xdr:row>37</xdr:row>
      <xdr:rowOff>155375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97001"/>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147472</xdr:rowOff>
    </xdr:from>
    <xdr:to>
      <xdr:col>10</xdr:col>
      <xdr:colOff>114300</xdr:colOff>
      <xdr:row>37</xdr:row>
      <xdr:rowOff>155375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91122"/>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70481</xdr:rowOff>
    </xdr:from>
    <xdr:to>
      <xdr:col>10</xdr:col>
      <xdr:colOff>165100</xdr:colOff>
      <xdr:row>38</xdr:row>
      <xdr:rowOff>631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17158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56961</xdr:rowOff>
    </xdr:from>
    <xdr:to>
      <xdr:col>6</xdr:col>
      <xdr:colOff>38100</xdr:colOff>
      <xdr:row>37</xdr:row>
      <xdr:rowOff>158561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3638</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7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81062</xdr:rowOff>
    </xdr:from>
    <xdr:to>
      <xdr:col>24</xdr:col>
      <xdr:colOff>114300</xdr:colOff>
      <xdr:row>38</xdr:row>
      <xdr:rowOff>11212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48908</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88704</xdr:rowOff>
    </xdr:from>
    <xdr:to>
      <xdr:col>20</xdr:col>
      <xdr:colOff>38100</xdr:colOff>
      <xdr:row>38</xdr:row>
      <xdr:rowOff>18854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9981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2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102551</xdr:rowOff>
    </xdr:from>
    <xdr:to>
      <xdr:col>15</xdr:col>
      <xdr:colOff>101600</xdr:colOff>
      <xdr:row>38</xdr:row>
      <xdr:rowOff>32700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462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23827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104575</xdr:rowOff>
    </xdr:from>
    <xdr:to>
      <xdr:col>10</xdr:col>
      <xdr:colOff>165100</xdr:colOff>
      <xdr:row>38</xdr:row>
      <xdr:rowOff>34725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4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25853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4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96672</xdr:rowOff>
    </xdr:from>
    <xdr:to>
      <xdr:col>6</xdr:col>
      <xdr:colOff>38100</xdr:colOff>
      <xdr:row>38</xdr:row>
      <xdr:rowOff>26822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17949</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3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34338</xdr:rowOff>
    </xdr:from>
    <xdr:to>
      <xdr:col>24</xdr:col>
      <xdr:colOff>63500</xdr:colOff>
      <xdr:row>58</xdr:row>
      <xdr:rowOff>48291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78438"/>
          <a:ext cx="8382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48291</xdr:rowOff>
    </xdr:from>
    <xdr:to>
      <xdr:col>19</xdr:col>
      <xdr:colOff>177800</xdr:colOff>
      <xdr:row>58</xdr:row>
      <xdr:rowOff>61801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92391"/>
          <a:ext cx="889000" cy="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6493</xdr:rowOff>
    </xdr:from>
    <xdr:to>
      <xdr:col>15</xdr:col>
      <xdr:colOff>50800</xdr:colOff>
      <xdr:row>58</xdr:row>
      <xdr:rowOff>61801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79143"/>
          <a:ext cx="889000" cy="2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6493</xdr:rowOff>
    </xdr:from>
    <xdr:to>
      <xdr:col>10</xdr:col>
      <xdr:colOff>114300</xdr:colOff>
      <xdr:row>58</xdr:row>
      <xdr:rowOff>40515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79143"/>
          <a:ext cx="889000" cy="20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106588</xdr:rowOff>
    </xdr:from>
    <xdr:to>
      <xdr:col>10</xdr:col>
      <xdr:colOff>165100</xdr:colOff>
      <xdr:row>57</xdr:row>
      <xdr:rowOff>36738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53265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143008</xdr:rowOff>
    </xdr:from>
    <xdr:to>
      <xdr:col>6</xdr:col>
      <xdr:colOff>38100</xdr:colOff>
      <xdr:row>58</xdr:row>
      <xdr:rowOff>73158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154988</xdr:rowOff>
    </xdr:from>
    <xdr:to>
      <xdr:col>24</xdr:col>
      <xdr:colOff>114300</xdr:colOff>
      <xdr:row>58</xdr:row>
      <xdr:rowOff>85138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168941</xdr:rowOff>
    </xdr:from>
    <xdr:to>
      <xdr:col>20</xdr:col>
      <xdr:colOff>38100</xdr:colOff>
      <xdr:row>58</xdr:row>
      <xdr:rowOff>99091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4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90218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11001</xdr:rowOff>
    </xdr:from>
    <xdr:to>
      <xdr:col>15</xdr:col>
      <xdr:colOff>101600</xdr:colOff>
      <xdr:row>58</xdr:row>
      <xdr:rowOff>112601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103728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4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127143</xdr:rowOff>
    </xdr:from>
    <xdr:to>
      <xdr:col>10</xdr:col>
      <xdr:colOff>165100</xdr:colOff>
      <xdr:row>57</xdr:row>
      <xdr:rowOff>57293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48420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21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161165</xdr:rowOff>
    </xdr:from>
    <xdr:to>
      <xdr:col>6</xdr:col>
      <xdr:colOff>38100</xdr:colOff>
      <xdr:row>58</xdr:row>
      <xdr:rowOff>91315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3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82442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2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117422</xdr:rowOff>
    </xdr:from>
    <xdr:to>
      <xdr:col>24</xdr:col>
      <xdr:colOff>63500</xdr:colOff>
      <xdr:row>76</xdr:row>
      <xdr:rowOff>140660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47622"/>
          <a:ext cx="838200" cy="2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113012</xdr:rowOff>
    </xdr:from>
    <xdr:to>
      <xdr:col>19</xdr:col>
      <xdr:colOff>177800</xdr:colOff>
      <xdr:row>76</xdr:row>
      <xdr:rowOff>140660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43212"/>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113012</xdr:rowOff>
    </xdr:from>
    <xdr:to>
      <xdr:col>15</xdr:col>
      <xdr:colOff>50800</xdr:colOff>
      <xdr:row>77</xdr:row>
      <xdr:rowOff>31621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43212"/>
          <a:ext cx="889000" cy="9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31621</xdr:rowOff>
    </xdr:from>
    <xdr:to>
      <xdr:col>10</xdr:col>
      <xdr:colOff>114300</xdr:colOff>
      <xdr:row>77</xdr:row>
      <xdr:rowOff>83164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33271"/>
          <a:ext cx="889000" cy="5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169938</xdr:rowOff>
    </xdr:from>
    <xdr:to>
      <xdr:col>10</xdr:col>
      <xdr:colOff>165100</xdr:colOff>
      <xdr:row>77</xdr:row>
      <xdr:rowOff>100088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91215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10716</xdr:rowOff>
    </xdr:from>
    <xdr:to>
      <xdr:col>6</xdr:col>
      <xdr:colOff>38100</xdr:colOff>
      <xdr:row>77</xdr:row>
      <xdr:rowOff>112316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1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128843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66622</xdr:rowOff>
    </xdr:from>
    <xdr:to>
      <xdr:col>24</xdr:col>
      <xdr:colOff>114300</xdr:colOff>
      <xdr:row>76</xdr:row>
      <xdr:rowOff>168222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45049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7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89860</xdr:rowOff>
    </xdr:from>
    <xdr:to>
      <xdr:col>20</xdr:col>
      <xdr:colOff>38100</xdr:colOff>
      <xdr:row>77</xdr:row>
      <xdr:rowOff>20010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36537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9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62212</xdr:rowOff>
    </xdr:from>
    <xdr:to>
      <xdr:col>15</xdr:col>
      <xdr:colOff>101600</xdr:colOff>
      <xdr:row>76</xdr:row>
      <xdr:rowOff>163812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9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154939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152271</xdr:rowOff>
    </xdr:from>
    <xdr:to>
      <xdr:col>10</xdr:col>
      <xdr:colOff>165100</xdr:colOff>
      <xdr:row>77</xdr:row>
      <xdr:rowOff>82421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98949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5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32364</xdr:rowOff>
    </xdr:from>
    <xdr:to>
      <xdr:col>6</xdr:col>
      <xdr:colOff>38100</xdr:colOff>
      <xdr:row>77</xdr:row>
      <xdr:rowOff>133964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125091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2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167506</xdr:rowOff>
    </xdr:from>
    <xdr:to>
      <xdr:col>24</xdr:col>
      <xdr:colOff>63500</xdr:colOff>
      <xdr:row>97</xdr:row>
      <xdr:rowOff>36830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55256"/>
          <a:ext cx="838200" cy="21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59187</xdr:rowOff>
    </xdr:from>
    <xdr:to>
      <xdr:col>19</xdr:col>
      <xdr:colOff>177800</xdr:colOff>
      <xdr:row>95</xdr:row>
      <xdr:rowOff>167506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46937"/>
          <a:ext cx="889000" cy="10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59187</xdr:rowOff>
    </xdr:from>
    <xdr:to>
      <xdr:col>15</xdr:col>
      <xdr:colOff>50800</xdr:colOff>
      <xdr:row>97</xdr:row>
      <xdr:rowOff>16659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46937"/>
          <a:ext cx="889000" cy="30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16659</xdr:rowOff>
    </xdr:from>
    <xdr:to>
      <xdr:col>10</xdr:col>
      <xdr:colOff>114300</xdr:colOff>
      <xdr:row>97</xdr:row>
      <xdr:rowOff>106407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47309"/>
          <a:ext cx="889000" cy="8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73606</xdr:rowOff>
    </xdr:from>
    <xdr:to>
      <xdr:col>10</xdr:col>
      <xdr:colOff>165100</xdr:colOff>
      <xdr:row>97</xdr:row>
      <xdr:rowOff>3756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20283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84023</xdr:rowOff>
    </xdr:from>
    <xdr:to>
      <xdr:col>6</xdr:col>
      <xdr:colOff>38100</xdr:colOff>
      <xdr:row>97</xdr:row>
      <xdr:rowOff>14173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30700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157480</xdr:rowOff>
    </xdr:from>
    <xdr:to>
      <xdr:col>24</xdr:col>
      <xdr:colOff>114300</xdr:colOff>
      <xdr:row>97</xdr:row>
      <xdr:rowOff>87630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135907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116706</xdr:rowOff>
    </xdr:from>
    <xdr:to>
      <xdr:col>20</xdr:col>
      <xdr:colOff>38100</xdr:colOff>
      <xdr:row>96</xdr:row>
      <xdr:rowOff>46856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63383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7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8387</xdr:rowOff>
    </xdr:from>
    <xdr:to>
      <xdr:col>15</xdr:col>
      <xdr:colOff>101600</xdr:colOff>
      <xdr:row>95</xdr:row>
      <xdr:rowOff>109987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126514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7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137309</xdr:rowOff>
    </xdr:from>
    <xdr:to>
      <xdr:col>10</xdr:col>
      <xdr:colOff>165100</xdr:colOff>
      <xdr:row>97</xdr:row>
      <xdr:rowOff>67459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9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58586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8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55607</xdr:rowOff>
    </xdr:from>
    <xdr:to>
      <xdr:col>6</xdr:col>
      <xdr:colOff>38100</xdr:colOff>
      <xdr:row>97</xdr:row>
      <xdr:rowOff>157207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148334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7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91008</xdr:rowOff>
    </xdr:from>
    <xdr:to>
      <xdr:col>55</xdr:col>
      <xdr:colOff>0</xdr:colOff>
      <xdr:row>38</xdr:row>
      <xdr:rowOff>91008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061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91008</xdr:rowOff>
    </xdr:from>
    <xdr:to>
      <xdr:col>50</xdr:col>
      <xdr:colOff>114300</xdr:colOff>
      <xdr:row>38</xdr:row>
      <xdr:rowOff>91466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061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91466</xdr:rowOff>
    </xdr:from>
    <xdr:to>
      <xdr:col>45</xdr:col>
      <xdr:colOff>177800</xdr:colOff>
      <xdr:row>38</xdr:row>
      <xdr:rowOff>91694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0656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91694</xdr:rowOff>
    </xdr:from>
    <xdr:to>
      <xdr:col>41</xdr:col>
      <xdr:colOff>50800</xdr:colOff>
      <xdr:row>38</xdr:row>
      <xdr:rowOff>92151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067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97358</xdr:rowOff>
    </xdr:from>
    <xdr:to>
      <xdr:col>41</xdr:col>
      <xdr:colOff>101600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94843</xdr:rowOff>
    </xdr:from>
    <xdr:to>
      <xdr:col>36</xdr:col>
      <xdr:colOff>165100</xdr:colOff>
      <xdr:row>38</xdr:row>
      <xdr:rowOff>24994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41520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40208</xdr:rowOff>
    </xdr:from>
    <xdr:to>
      <xdr:col>55</xdr:col>
      <xdr:colOff>50800</xdr:colOff>
      <xdr:row>38</xdr:row>
      <xdr:rowOff>141808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126585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70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40208</xdr:rowOff>
    </xdr:from>
    <xdr:to>
      <xdr:col>50</xdr:col>
      <xdr:colOff>165100</xdr:colOff>
      <xdr:row>38</xdr:row>
      <xdr:rowOff>141808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132935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48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40666</xdr:rowOff>
    </xdr:from>
    <xdr:to>
      <xdr:col>46</xdr:col>
      <xdr:colOff>38100</xdr:colOff>
      <xdr:row>38</xdr:row>
      <xdr:rowOff>142266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133393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48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40894</xdr:rowOff>
    </xdr:from>
    <xdr:to>
      <xdr:col>41</xdr:col>
      <xdr:colOff>101600</xdr:colOff>
      <xdr:row>38</xdr:row>
      <xdr:rowOff>142494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133621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41351</xdr:rowOff>
    </xdr:from>
    <xdr:to>
      <xdr:col>36</xdr:col>
      <xdr:colOff>165100</xdr:colOff>
      <xdr:row>38</xdr:row>
      <xdr:rowOff>142951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134078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49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137833</xdr:rowOff>
    </xdr:from>
    <xdr:to>
      <xdr:col>55</xdr:col>
      <xdr:colOff>0</xdr:colOff>
      <xdr:row>54</xdr:row>
      <xdr:rowOff>157169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396133"/>
          <a:ext cx="838200" cy="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137833</xdr:rowOff>
    </xdr:from>
    <xdr:to>
      <xdr:col>50</xdr:col>
      <xdr:colOff>114300</xdr:colOff>
      <xdr:row>55</xdr:row>
      <xdr:rowOff>53937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396133"/>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12427</xdr:rowOff>
    </xdr:from>
    <xdr:to>
      <xdr:col>45</xdr:col>
      <xdr:colOff>177800</xdr:colOff>
      <xdr:row>55</xdr:row>
      <xdr:rowOff>53937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442177"/>
          <a:ext cx="889000" cy="4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12427</xdr:rowOff>
    </xdr:from>
    <xdr:to>
      <xdr:col>41</xdr:col>
      <xdr:colOff>50800</xdr:colOff>
      <xdr:row>55</xdr:row>
      <xdr:rowOff>118516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442177"/>
          <a:ext cx="889000" cy="10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123569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106369</xdr:rowOff>
    </xdr:from>
    <xdr:to>
      <xdr:col>55</xdr:col>
      <xdr:colOff>50800</xdr:colOff>
      <xdr:row>55</xdr:row>
      <xdr:rowOff>36519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36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129246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1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87033</xdr:rowOff>
    </xdr:from>
    <xdr:to>
      <xdr:col>50</xdr:col>
      <xdr:colOff>165100</xdr:colOff>
      <xdr:row>55</xdr:row>
      <xdr:rowOff>17183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3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33710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1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3137</xdr:rowOff>
    </xdr:from>
    <xdr:to>
      <xdr:col>46</xdr:col>
      <xdr:colOff>38100</xdr:colOff>
      <xdr:row>55</xdr:row>
      <xdr:rowOff>104737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121264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0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133077</xdr:rowOff>
    </xdr:from>
    <xdr:to>
      <xdr:col>41</xdr:col>
      <xdr:colOff>101600</xdr:colOff>
      <xdr:row>55</xdr:row>
      <xdr:rowOff>63227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54354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48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67716</xdr:rowOff>
    </xdr:from>
    <xdr:to>
      <xdr:col>36</xdr:col>
      <xdr:colOff>165100</xdr:colOff>
      <xdr:row>55</xdr:row>
      <xdr:rowOff>169316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160443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59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33058</xdr:rowOff>
    </xdr:from>
    <xdr:to>
      <xdr:col>55</xdr:col>
      <xdr:colOff>0</xdr:colOff>
      <xdr:row>77</xdr:row>
      <xdr:rowOff>157938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34708"/>
          <a:ext cx="838200" cy="12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33058</xdr:rowOff>
    </xdr:from>
    <xdr:to>
      <xdr:col>50</xdr:col>
      <xdr:colOff>114300</xdr:colOff>
      <xdr:row>78</xdr:row>
      <xdr:rowOff>77343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34708"/>
          <a:ext cx="889000" cy="2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155575</xdr:rowOff>
    </xdr:from>
    <xdr:to>
      <xdr:col>45</xdr:col>
      <xdr:colOff>177800</xdr:colOff>
      <xdr:row>78</xdr:row>
      <xdr:rowOff>77343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57225"/>
          <a:ext cx="889000" cy="9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155575</xdr:rowOff>
    </xdr:from>
    <xdr:to>
      <xdr:col>41</xdr:col>
      <xdr:colOff>50800</xdr:colOff>
      <xdr:row>78</xdr:row>
      <xdr:rowOff>111227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57225"/>
          <a:ext cx="889000" cy="1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95962</xdr:rowOff>
    </xdr:from>
    <xdr:to>
      <xdr:col>41</xdr:col>
      <xdr:colOff>101600</xdr:colOff>
      <xdr:row>77</xdr:row>
      <xdr:rowOff>26112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42639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61544</xdr:rowOff>
    </xdr:from>
    <xdr:to>
      <xdr:col>36</xdr:col>
      <xdr:colOff>165100</xdr:colOff>
      <xdr:row>77</xdr:row>
      <xdr:rowOff>163144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107138</xdr:rowOff>
    </xdr:from>
    <xdr:to>
      <xdr:col>55</xdr:col>
      <xdr:colOff>50800</xdr:colOff>
      <xdr:row>78</xdr:row>
      <xdr:rowOff>37288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0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85565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8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153708</xdr:rowOff>
    </xdr:from>
    <xdr:to>
      <xdr:col>50</xdr:col>
      <xdr:colOff>165100</xdr:colOff>
      <xdr:row>77</xdr:row>
      <xdr:rowOff>83858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100385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5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26543</xdr:rowOff>
    </xdr:from>
    <xdr:to>
      <xdr:col>46</xdr:col>
      <xdr:colOff>38100</xdr:colOff>
      <xdr:row>78</xdr:row>
      <xdr:rowOff>128143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9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119270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104775</xdr:rowOff>
    </xdr:from>
    <xdr:to>
      <xdr:col>41</xdr:col>
      <xdr:colOff>101600</xdr:colOff>
      <xdr:row>78</xdr:row>
      <xdr:rowOff>34925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26052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9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60427</xdr:rowOff>
    </xdr:from>
    <xdr:to>
      <xdr:col>36</xdr:col>
      <xdr:colOff>165100</xdr:colOff>
      <xdr:row>78</xdr:row>
      <xdr:rowOff>162027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3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153154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2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103417</xdr:rowOff>
    </xdr:from>
    <xdr:to>
      <xdr:col>55</xdr:col>
      <xdr:colOff>0</xdr:colOff>
      <xdr:row>97</xdr:row>
      <xdr:rowOff>122213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34067"/>
          <a:ext cx="8382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122213</xdr:rowOff>
    </xdr:from>
    <xdr:to>
      <xdr:col>50</xdr:col>
      <xdr:colOff>114300</xdr:colOff>
      <xdr:row>97</xdr:row>
      <xdr:rowOff>158217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52863"/>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141433</xdr:rowOff>
    </xdr:from>
    <xdr:to>
      <xdr:col>45</xdr:col>
      <xdr:colOff>177800</xdr:colOff>
      <xdr:row>97</xdr:row>
      <xdr:rowOff>158217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72083"/>
          <a:ext cx="889000" cy="1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128234</xdr:rowOff>
    </xdr:from>
    <xdr:to>
      <xdr:col>41</xdr:col>
      <xdr:colOff>50800</xdr:colOff>
      <xdr:row>97</xdr:row>
      <xdr:rowOff>141433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58884"/>
          <a:ext cx="889000" cy="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159080</xdr:rowOff>
    </xdr:from>
    <xdr:to>
      <xdr:col>41</xdr:col>
      <xdr:colOff>101600</xdr:colOff>
      <xdr:row>97</xdr:row>
      <xdr:rowOff>89230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105757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11692</xdr:rowOff>
    </xdr:from>
    <xdr:to>
      <xdr:col>36</xdr:col>
      <xdr:colOff>165100</xdr:colOff>
      <xdr:row>97</xdr:row>
      <xdr:rowOff>113292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129819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52617</xdr:rowOff>
    </xdr:from>
    <xdr:to>
      <xdr:col>55</xdr:col>
      <xdr:colOff>50800</xdr:colOff>
      <xdr:row>97</xdr:row>
      <xdr:rowOff>154217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142048</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71413</xdr:rowOff>
    </xdr:from>
    <xdr:to>
      <xdr:col>50</xdr:col>
      <xdr:colOff>165100</xdr:colOff>
      <xdr:row>98</xdr:row>
      <xdr:rowOff>1563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164140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107417</xdr:rowOff>
    </xdr:from>
    <xdr:to>
      <xdr:col>46</xdr:col>
      <xdr:colOff>38100</xdr:colOff>
      <xdr:row>98</xdr:row>
      <xdr:rowOff>37567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3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28694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90633</xdr:rowOff>
    </xdr:from>
    <xdr:to>
      <xdr:col>41</xdr:col>
      <xdr:colOff>101600</xdr:colOff>
      <xdr:row>98</xdr:row>
      <xdr:rowOff>20783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2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11910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1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77434</xdr:rowOff>
    </xdr:from>
    <xdr:to>
      <xdr:col>36</xdr:col>
      <xdr:colOff>165100</xdr:colOff>
      <xdr:row>98</xdr:row>
      <xdr:rowOff>7584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0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170161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0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12751</xdr:rowOff>
    </xdr:from>
    <xdr:to>
      <xdr:col>85</xdr:col>
      <xdr:colOff>127000</xdr:colOff>
      <xdr:row>36</xdr:row>
      <xdr:rowOff>107829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184951"/>
          <a:ext cx="838200" cy="9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12751</xdr:rowOff>
    </xdr:from>
    <xdr:to>
      <xdr:col>81</xdr:col>
      <xdr:colOff>50800</xdr:colOff>
      <xdr:row>36</xdr:row>
      <xdr:rowOff>48603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84951"/>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48603</xdr:rowOff>
    </xdr:from>
    <xdr:to>
      <xdr:col>76</xdr:col>
      <xdr:colOff>114300</xdr:colOff>
      <xdr:row>36</xdr:row>
      <xdr:rowOff>121279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20803"/>
          <a:ext cx="889000" cy="7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121279</xdr:rowOff>
    </xdr:from>
    <xdr:to>
      <xdr:col>71</xdr:col>
      <xdr:colOff>177800</xdr:colOff>
      <xdr:row>37</xdr:row>
      <xdr:rowOff>10655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93479"/>
          <a:ext cx="889000" cy="6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103414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151515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57029</xdr:rowOff>
    </xdr:from>
    <xdr:to>
      <xdr:col>85</xdr:col>
      <xdr:colOff>177800</xdr:colOff>
      <xdr:row>36</xdr:row>
      <xdr:rowOff>158629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35456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133401</xdr:rowOff>
    </xdr:from>
    <xdr:to>
      <xdr:col>81</xdr:col>
      <xdr:colOff>101600</xdr:colOff>
      <xdr:row>36</xdr:row>
      <xdr:rowOff>63551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80078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0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169253</xdr:rowOff>
    </xdr:from>
    <xdr:to>
      <xdr:col>76</xdr:col>
      <xdr:colOff>165100</xdr:colOff>
      <xdr:row>36</xdr:row>
      <xdr:rowOff>99403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115930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4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70479</xdr:rowOff>
    </xdr:from>
    <xdr:to>
      <xdr:col>72</xdr:col>
      <xdr:colOff>38100</xdr:colOff>
      <xdr:row>37</xdr:row>
      <xdr:rowOff>629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163206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131305</xdr:rowOff>
    </xdr:from>
    <xdr:to>
      <xdr:col>67</xdr:col>
      <xdr:colOff>101600</xdr:colOff>
      <xdr:row>37</xdr:row>
      <xdr:rowOff>61455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52582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27625</xdr:rowOff>
    </xdr:from>
    <xdr:to>
      <xdr:col>85</xdr:col>
      <xdr:colOff>127000</xdr:colOff>
      <xdr:row>57</xdr:row>
      <xdr:rowOff>68499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00275"/>
          <a:ext cx="8382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32510</xdr:rowOff>
    </xdr:from>
    <xdr:to>
      <xdr:col>81</xdr:col>
      <xdr:colOff>50800</xdr:colOff>
      <xdr:row>57</xdr:row>
      <xdr:rowOff>68499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05160"/>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31961</xdr:rowOff>
    </xdr:from>
    <xdr:to>
      <xdr:col>76</xdr:col>
      <xdr:colOff>114300</xdr:colOff>
      <xdr:row>57</xdr:row>
      <xdr:rowOff>32510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0461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31961</xdr:rowOff>
    </xdr:from>
    <xdr:to>
      <xdr:col>71</xdr:col>
      <xdr:colOff>177800</xdr:colOff>
      <xdr:row>57</xdr:row>
      <xdr:rowOff>93766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04611"/>
          <a:ext cx="889000" cy="6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139825</xdr:rowOff>
    </xdr:from>
    <xdr:to>
      <xdr:col>72</xdr:col>
      <xdr:colOff>38100</xdr:colOff>
      <xdr:row>56</xdr:row>
      <xdr:rowOff>69975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86502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195</xdr:rowOff>
    </xdr:from>
    <xdr:to>
      <xdr:col>67</xdr:col>
      <xdr:colOff>101600</xdr:colOff>
      <xdr:row>56</xdr:row>
      <xdr:rowOff>101795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118322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148275</xdr:rowOff>
    </xdr:from>
    <xdr:to>
      <xdr:col>85</xdr:col>
      <xdr:colOff>177800</xdr:colOff>
      <xdr:row>57</xdr:row>
      <xdr:rowOff>78425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63202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6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17699</xdr:rowOff>
    </xdr:from>
    <xdr:to>
      <xdr:col>81</xdr:col>
      <xdr:colOff>101600</xdr:colOff>
      <xdr:row>57</xdr:row>
      <xdr:rowOff>119299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9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110426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8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153160</xdr:rowOff>
    </xdr:from>
    <xdr:to>
      <xdr:col>76</xdr:col>
      <xdr:colOff>165100</xdr:colOff>
      <xdr:row>57</xdr:row>
      <xdr:rowOff>83310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74437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4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152611</xdr:rowOff>
    </xdr:from>
    <xdr:to>
      <xdr:col>72</xdr:col>
      <xdr:colOff>38100</xdr:colOff>
      <xdr:row>57</xdr:row>
      <xdr:rowOff>82761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5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73888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4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42966</xdr:rowOff>
    </xdr:from>
    <xdr:to>
      <xdr:col>67</xdr:col>
      <xdr:colOff>101600</xdr:colOff>
      <xdr:row>57</xdr:row>
      <xdr:rowOff>144566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1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135693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77841</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593691"/>
          <a:ext cx="1269" cy="919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24518</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36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77841</xdr:rowOff>
    </xdr:from>
    <xdr:to>
      <xdr:col>86</xdr:col>
      <xdr:colOff>25400</xdr:colOff>
      <xdr:row>73</xdr:row>
      <xdr:rowOff>77841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59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19114</xdr:rowOff>
    </xdr:from>
    <xdr:to>
      <xdr:col>85</xdr:col>
      <xdr:colOff>127000</xdr:colOff>
      <xdr:row>73</xdr:row>
      <xdr:rowOff>77841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2363514"/>
          <a:ext cx="838200" cy="23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147200</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48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168773</xdr:rowOff>
    </xdr:from>
    <xdr:to>
      <xdr:col>85</xdr:col>
      <xdr:colOff>177800</xdr:colOff>
      <xdr:row>78</xdr:row>
      <xdr:rowOff>98923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38316</xdr:rowOff>
    </xdr:from>
    <xdr:to>
      <xdr:col>81</xdr:col>
      <xdr:colOff>50800</xdr:colOff>
      <xdr:row>72</xdr:row>
      <xdr:rowOff>19114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2211266"/>
          <a:ext cx="889000" cy="1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126323</xdr:rowOff>
    </xdr:from>
    <xdr:to>
      <xdr:col>81</xdr:col>
      <xdr:colOff>101600</xdr:colOff>
      <xdr:row>78</xdr:row>
      <xdr:rowOff>56473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47600</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4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38316</xdr:rowOff>
    </xdr:from>
    <xdr:to>
      <xdr:col>76</xdr:col>
      <xdr:colOff>114300</xdr:colOff>
      <xdr:row>74</xdr:row>
      <xdr:rowOff>123835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2211266"/>
          <a:ext cx="889000" cy="59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82499</xdr:rowOff>
    </xdr:from>
    <xdr:to>
      <xdr:col>76</xdr:col>
      <xdr:colOff>165100</xdr:colOff>
      <xdr:row>78</xdr:row>
      <xdr:rowOff>12649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3776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123835</xdr:rowOff>
    </xdr:from>
    <xdr:to>
      <xdr:col>71</xdr:col>
      <xdr:colOff>177800</xdr:colOff>
      <xdr:row>78</xdr:row>
      <xdr:rowOff>79259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2811135"/>
          <a:ext cx="889000" cy="6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49809</xdr:rowOff>
    </xdr:from>
    <xdr:to>
      <xdr:col>72</xdr:col>
      <xdr:colOff>38100</xdr:colOff>
      <xdr:row>77</xdr:row>
      <xdr:rowOff>151409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142536</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3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29076</xdr:rowOff>
    </xdr:from>
    <xdr:to>
      <xdr:col>67</xdr:col>
      <xdr:colOff>101600</xdr:colOff>
      <xdr:row>77</xdr:row>
      <xdr:rowOff>130676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2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147203</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0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27041</xdr:rowOff>
    </xdr:from>
    <xdr:to>
      <xdr:col>85</xdr:col>
      <xdr:colOff>177800</xdr:colOff>
      <xdr:row>73</xdr:row>
      <xdr:rowOff>128641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25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151518</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49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139764</xdr:rowOff>
    </xdr:from>
    <xdr:to>
      <xdr:col>81</xdr:col>
      <xdr:colOff>101600</xdr:colOff>
      <xdr:row>72</xdr:row>
      <xdr:rowOff>69914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23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86441</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208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158966</xdr:rowOff>
    </xdr:from>
    <xdr:to>
      <xdr:col>76</xdr:col>
      <xdr:colOff>165100</xdr:colOff>
      <xdr:row>71</xdr:row>
      <xdr:rowOff>89116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21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105643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193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73035</xdr:rowOff>
    </xdr:from>
    <xdr:to>
      <xdr:col>72</xdr:col>
      <xdr:colOff>38100</xdr:colOff>
      <xdr:row>75</xdr:row>
      <xdr:rowOff>3185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27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19712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5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28459</xdr:rowOff>
    </xdr:from>
    <xdr:to>
      <xdr:col>67</xdr:col>
      <xdr:colOff>101600</xdr:colOff>
      <xdr:row>78</xdr:row>
      <xdr:rowOff>130059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0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121186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49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44907</xdr:rowOff>
    </xdr:from>
    <xdr:to>
      <xdr:col>85</xdr:col>
      <xdr:colOff>127000</xdr:colOff>
      <xdr:row>96</xdr:row>
      <xdr:rowOff>53442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332657"/>
          <a:ext cx="838200" cy="17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53442</xdr:rowOff>
    </xdr:from>
    <xdr:to>
      <xdr:col>81</xdr:col>
      <xdr:colOff>50800</xdr:colOff>
      <xdr:row>96</xdr:row>
      <xdr:rowOff>59830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512642"/>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59830</xdr:rowOff>
    </xdr:from>
    <xdr:to>
      <xdr:col>76</xdr:col>
      <xdr:colOff>114300</xdr:colOff>
      <xdr:row>96</xdr:row>
      <xdr:rowOff>65112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519030"/>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65112</xdr:rowOff>
    </xdr:from>
    <xdr:to>
      <xdr:col>71</xdr:col>
      <xdr:colOff>177800</xdr:colOff>
      <xdr:row>96</xdr:row>
      <xdr:rowOff>94526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524312"/>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164872</xdr:rowOff>
    </xdr:from>
    <xdr:to>
      <xdr:col>72</xdr:col>
      <xdr:colOff>38100</xdr:colOff>
      <xdr:row>96</xdr:row>
      <xdr:rowOff>95022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111549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10427</xdr:rowOff>
    </xdr:from>
    <xdr:to>
      <xdr:col>67</xdr:col>
      <xdr:colOff>101600</xdr:colOff>
      <xdr:row>96</xdr:row>
      <xdr:rowOff>112027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128554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2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165557</xdr:rowOff>
    </xdr:from>
    <xdr:to>
      <xdr:col>85</xdr:col>
      <xdr:colOff>177800</xdr:colOff>
      <xdr:row>95</xdr:row>
      <xdr:rowOff>95707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2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16984</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1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2642</xdr:rowOff>
    </xdr:from>
    <xdr:to>
      <xdr:col>81</xdr:col>
      <xdr:colOff>101600</xdr:colOff>
      <xdr:row>96</xdr:row>
      <xdr:rowOff>104242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4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120769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2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9030</xdr:rowOff>
    </xdr:from>
    <xdr:to>
      <xdr:col>76</xdr:col>
      <xdr:colOff>165100</xdr:colOff>
      <xdr:row>96</xdr:row>
      <xdr:rowOff>110630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4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127157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24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14312</xdr:rowOff>
    </xdr:from>
    <xdr:to>
      <xdr:col>72</xdr:col>
      <xdr:colOff>38100</xdr:colOff>
      <xdr:row>96</xdr:row>
      <xdr:rowOff>115912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47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107039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6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43726</xdr:rowOff>
    </xdr:from>
    <xdr:to>
      <xdr:col>67</xdr:col>
      <xdr:colOff>101600</xdr:colOff>
      <xdr:row>96</xdr:row>
      <xdr:rowOff>145326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5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136453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9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659,747</a:t>
          </a:r>
          <a:r>
            <a:rPr kumimoji="1" lang="ja-JP" altLang="ja-JP" sz="1100">
              <a:solidFill>
                <a:schemeClr val="dk1"/>
              </a:solidFill>
              <a:effectLst/>
              <a:latin typeface="+mn-lt"/>
              <a:ea typeface="+mn-ea"/>
              <a:cs typeface="+mn-cs"/>
            </a:rPr>
            <a:t>円となっている。 商工費については、新型コロナウイルス緊急対策事業として実施したプレミアム付商品券発行事業</a:t>
          </a:r>
          <a:r>
            <a:rPr kumimoji="1" lang="ja-JP" altLang="en-US" sz="1100">
              <a:solidFill>
                <a:schemeClr val="dk1"/>
              </a:solidFill>
              <a:effectLst/>
              <a:latin typeface="+mn-lt"/>
              <a:ea typeface="+mn-ea"/>
              <a:cs typeface="+mn-cs"/>
            </a:rPr>
            <a:t>費等の減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土木費については、大分県、類似団体、全国平均全てを下回っているものの、各道路整備事業費の伸びにより前年度より大きく増額をしているため、</a:t>
          </a:r>
          <a:r>
            <a:rPr lang="ja-JP" altLang="ja-JP" sz="1100">
              <a:solidFill>
                <a:schemeClr val="dk1"/>
              </a:solidFill>
              <a:effectLst/>
              <a:latin typeface="+mn-lt"/>
              <a:ea typeface="+mn-ea"/>
              <a:cs typeface="+mn-cs"/>
            </a:rPr>
            <a:t>今後一層の</a:t>
          </a:r>
          <a:r>
            <a:rPr kumimoji="1" lang="ja-JP" altLang="ja-JP" sz="1100">
              <a:solidFill>
                <a:schemeClr val="dk1"/>
              </a:solidFill>
              <a:effectLst/>
              <a:latin typeface="+mn-lt"/>
              <a:ea typeface="+mn-ea"/>
              <a:cs typeface="+mn-cs"/>
            </a:rPr>
            <a:t>事業費の見直しが求められる。衛生費については、し尿処理整備事業費の</a:t>
          </a:r>
          <a:r>
            <a:rPr kumimoji="1" lang="ja-JP" altLang="en-US" sz="1100">
              <a:solidFill>
                <a:schemeClr val="dk1"/>
              </a:solidFill>
              <a:effectLst/>
              <a:latin typeface="+mn-lt"/>
              <a:ea typeface="+mn-ea"/>
              <a:cs typeface="+mn-cs"/>
            </a:rPr>
            <a:t>皆</a:t>
          </a:r>
          <a:r>
            <a:rPr kumimoji="1" lang="ja-JP" altLang="ja-JP" sz="1100">
              <a:solidFill>
                <a:schemeClr val="dk1"/>
              </a:solidFill>
              <a:effectLst/>
              <a:latin typeface="+mn-lt"/>
              <a:ea typeface="+mn-ea"/>
              <a:cs typeface="+mn-cs"/>
            </a:rPr>
            <a:t>減により前年度より大きく減と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大分県、類似団体、全国平均全てを</a:t>
          </a:r>
          <a:r>
            <a:rPr kumimoji="1" lang="ja-JP" altLang="en-US" sz="1100">
              <a:solidFill>
                <a:schemeClr val="dk1"/>
              </a:solidFill>
              <a:effectLst/>
              <a:latin typeface="+mn-lt"/>
              <a:ea typeface="+mn-ea"/>
              <a:cs typeface="+mn-cs"/>
            </a:rPr>
            <a:t>下回っているものの、</a:t>
          </a:r>
          <a:r>
            <a:rPr kumimoji="1" lang="ja-JP" altLang="ja-JP" sz="1100">
              <a:solidFill>
                <a:schemeClr val="dk1"/>
              </a:solidFill>
              <a:effectLst/>
              <a:latin typeface="+mn-lt"/>
              <a:ea typeface="+mn-ea"/>
              <a:cs typeface="+mn-cs"/>
            </a:rPr>
            <a:t>今後は新環境センター整備等の大型事業が予定されているため、経常的な歳出事業費の見直しを図っていく。災害復旧事業費については、前年度比では減となっているものの、令和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月豪雨等の災害復旧費により、大分県、類似団体、全国平均全てを上回っている状況である。早期復旧に向け、最優先で事業に取り組みつつ、経費の減少を図っていく。公債費については、</a:t>
          </a:r>
          <a:r>
            <a:rPr kumimoji="1" lang="ja-JP" altLang="en-US" sz="1100">
              <a:solidFill>
                <a:schemeClr val="dk1"/>
              </a:solidFill>
              <a:effectLst/>
              <a:latin typeface="+mn-lt"/>
              <a:ea typeface="+mn-ea"/>
              <a:cs typeface="+mn-cs"/>
            </a:rPr>
            <a:t>各種起債の元金償還が開始され、前年度より大きく増となり、</a:t>
          </a:r>
          <a:r>
            <a:rPr kumimoji="1" lang="ja-JP" altLang="ja-JP" sz="1100">
              <a:solidFill>
                <a:schemeClr val="dk1"/>
              </a:solidFill>
              <a:effectLst/>
              <a:latin typeface="+mn-lt"/>
              <a:ea typeface="+mn-ea"/>
              <a:cs typeface="+mn-cs"/>
            </a:rPr>
            <a:t>大分県、類似団体、全国平均全てを上回っている状況である。普通建設事業費の抑制はもちろん、高利率借入金の繰上償還検討や、単年における起債借入額が償還額を上回らないように調整を図るなど、公債費および残高の減少に向けて多角的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大分県由布市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財政調整基金については、普通交付税や</a:t>
          </a:r>
          <a:r>
            <a:rPr kumimoji="1" lang="ja-JP" altLang="en-US" sz="1100">
              <a:solidFill>
                <a:schemeClr val="dk1"/>
              </a:solidFill>
              <a:effectLst/>
              <a:latin typeface="+mn-lt"/>
              <a:ea typeface="+mn-ea"/>
              <a:cs typeface="+mn-cs"/>
            </a:rPr>
            <a:t>市税の増があった一方</a:t>
          </a:r>
          <a:r>
            <a:rPr kumimoji="1" lang="ja-JP" altLang="ja-JP" sz="1100">
              <a:solidFill>
                <a:schemeClr val="dk1"/>
              </a:solidFill>
              <a:effectLst/>
              <a:latin typeface="+mn-lt"/>
              <a:ea typeface="+mn-ea"/>
              <a:cs typeface="+mn-cs"/>
            </a:rPr>
            <a:t>、物価高騰による物件費の増や、障害福祉サービス負担金等の経常的な扶助費の増による収支差に対応するため、</a:t>
          </a:r>
          <a:r>
            <a:rPr kumimoji="1" lang="en-US" altLang="ja-JP" sz="1100">
              <a:solidFill>
                <a:schemeClr val="dk1"/>
              </a:solidFill>
              <a:effectLst/>
              <a:latin typeface="+mn-lt"/>
              <a:ea typeface="+mn-ea"/>
              <a:cs typeface="+mn-cs"/>
            </a:rPr>
            <a:t>648,437</a:t>
          </a:r>
          <a:r>
            <a:rPr kumimoji="1" lang="ja-JP" altLang="ja-JP" sz="1100">
              <a:solidFill>
                <a:schemeClr val="dk1"/>
              </a:solidFill>
              <a:effectLst/>
              <a:latin typeface="+mn-lt"/>
              <a:ea typeface="+mn-ea"/>
              <a:cs typeface="+mn-cs"/>
            </a:rPr>
            <a:t>千円を繰り入れた結果、目標とする標準財政規模の</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％以上を達成するには至らなかった。実質収支額については、</a:t>
          </a:r>
          <a:r>
            <a:rPr kumimoji="1" lang="ja-JP" altLang="en-US" sz="1100">
              <a:solidFill>
                <a:schemeClr val="dk1"/>
              </a:solidFill>
              <a:effectLst/>
              <a:latin typeface="+mn-lt"/>
              <a:ea typeface="+mn-ea"/>
              <a:cs typeface="+mn-cs"/>
            </a:rPr>
            <a:t>し尿処理整備事業等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大型普通建設事業費の減等により、前年度比で約</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ポイント上昇している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一方、基金の取り崩しで収支の均衡を図る状況が続いていることから、実質単年度収支は前年度に引き続きマイナスの状況が続いている。</a:t>
          </a:r>
          <a:r>
            <a:rPr kumimoji="1" lang="ja-JP" altLang="ja-JP" sz="1100">
              <a:solidFill>
                <a:schemeClr val="dk1"/>
              </a:solidFill>
              <a:effectLst/>
              <a:latin typeface="+mn-lt"/>
              <a:ea typeface="+mn-ea"/>
              <a:cs typeface="+mn-cs"/>
            </a:rPr>
            <a:t>今後も財政の健全化を引き続き推進し、歳出入の適正管理や基金運用の適正化に努め、持続的な財政運営を行っていく。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大分県由布市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連結実質赤字比率については、一般会計、特別会計ともに黒字で推移しており、令和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年度の標準的な収入に対する全会計の収支額の比率は</a:t>
          </a:r>
          <a:r>
            <a:rPr kumimoji="1" lang="en-US" altLang="ja-JP" sz="1100">
              <a:solidFill>
                <a:schemeClr val="dk1"/>
              </a:solidFill>
              <a:effectLst/>
              <a:latin typeface="+mn-lt"/>
              <a:ea typeface="+mn-ea"/>
              <a:cs typeface="+mn-cs"/>
            </a:rPr>
            <a:t>12.16</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ポイント減）となっている。</a:t>
          </a:r>
          <a:endParaRPr lang="ja-JP" altLang="ja-JP" sz="1400">
            <a:effectLst/>
          </a:endParaRPr>
        </a:p>
        <a:p>
          <a:r>
            <a:rPr kumimoji="1" lang="ja-JP" altLang="ja-JP" sz="1100">
              <a:solidFill>
                <a:schemeClr val="dk1"/>
              </a:solidFill>
              <a:effectLst/>
              <a:latin typeface="+mn-lt"/>
              <a:ea typeface="+mn-ea"/>
              <a:cs typeface="+mn-cs"/>
            </a:rPr>
            <a:t>今後、使用料金改定や滞納整理、歳出の削減を進め、以後も赤字に陥ることのないよう、すべての会計において財政の健全化に努める。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23037294</v>
      </c>
      <c r="BO4" s="462"/>
      <c r="BP4" s="462"/>
      <c r="BQ4" s="462"/>
      <c r="BR4" s="462"/>
      <c r="BS4" s="462"/>
      <c r="BT4" s="462"/>
      <c r="BU4" s="463"/>
      <c r="BV4" s="461">
        <v>23522408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5.5</v>
      </c>
      <c r="CU4" s="602"/>
      <c r="CV4" s="602"/>
      <c r="CW4" s="602"/>
      <c r="CX4" s="602"/>
      <c r="CY4" s="602"/>
      <c r="CZ4" s="602"/>
      <c r="DA4" s="603"/>
      <c r="DB4" s="601">
        <v>4.0999999999999996</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22154316</v>
      </c>
      <c r="BO5" s="433"/>
      <c r="BP5" s="433"/>
      <c r="BQ5" s="433"/>
      <c r="BR5" s="433"/>
      <c r="BS5" s="433"/>
      <c r="BT5" s="433"/>
      <c r="BU5" s="434"/>
      <c r="BV5" s="432">
        <v>22677689</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96.6</v>
      </c>
      <c r="CU5" s="430"/>
      <c r="CV5" s="430"/>
      <c r="CW5" s="430"/>
      <c r="CX5" s="430"/>
      <c r="CY5" s="430"/>
      <c r="CZ5" s="430"/>
      <c r="DA5" s="431"/>
      <c r="DB5" s="429">
        <v>95.7</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882978</v>
      </c>
      <c r="BO6" s="433"/>
      <c r="BP6" s="433"/>
      <c r="BQ6" s="433"/>
      <c r="BR6" s="433"/>
      <c r="BS6" s="433"/>
      <c r="BT6" s="433"/>
      <c r="BU6" s="434"/>
      <c r="BV6" s="432">
        <v>844719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97.2</v>
      </c>
      <c r="CU6" s="576"/>
      <c r="CV6" s="576"/>
      <c r="CW6" s="576"/>
      <c r="CX6" s="576"/>
      <c r="CY6" s="576"/>
      <c r="CZ6" s="576"/>
      <c r="DA6" s="577"/>
      <c r="DB6" s="575">
        <v>97</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262089</v>
      </c>
      <c r="BO7" s="433"/>
      <c r="BP7" s="433"/>
      <c r="BQ7" s="433"/>
      <c r="BR7" s="433"/>
      <c r="BS7" s="433"/>
      <c r="BT7" s="433"/>
      <c r="BU7" s="434"/>
      <c r="BV7" s="432">
        <v>392857</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11259744</v>
      </c>
      <c r="CU7" s="433"/>
      <c r="CV7" s="433"/>
      <c r="CW7" s="433"/>
      <c r="CX7" s="433"/>
      <c r="CY7" s="433"/>
      <c r="CZ7" s="433"/>
      <c r="DA7" s="434"/>
      <c r="DB7" s="432">
        <v>11068892</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620889</v>
      </c>
      <c r="BO8" s="433"/>
      <c r="BP8" s="433"/>
      <c r="BQ8" s="433"/>
      <c r="BR8" s="433"/>
      <c r="BS8" s="433"/>
      <c r="BT8" s="433"/>
      <c r="BU8" s="434"/>
      <c r="BV8" s="432">
        <v>451862</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0.41</v>
      </c>
      <c r="CU8" s="536"/>
      <c r="CV8" s="536"/>
      <c r="CW8" s="536"/>
      <c r="CX8" s="536"/>
      <c r="CY8" s="536"/>
      <c r="CZ8" s="536"/>
      <c r="DA8" s="537"/>
      <c r="DB8" s="535">
        <v>0.41</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32772</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169027</v>
      </c>
      <c r="BO9" s="433"/>
      <c r="BP9" s="433"/>
      <c r="BQ9" s="433"/>
      <c r="BR9" s="433"/>
      <c r="BS9" s="433"/>
      <c r="BT9" s="433"/>
      <c r="BU9" s="434"/>
      <c r="BV9" s="432">
        <v>349456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19</v>
      </c>
      <c r="CU9" s="430"/>
      <c r="CV9" s="430"/>
      <c r="CW9" s="430"/>
      <c r="CX9" s="430"/>
      <c r="CY9" s="430"/>
      <c r="CZ9" s="430"/>
      <c r="DA9" s="431"/>
      <c r="DB9" s="429">
        <v>16.100000000000001</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34262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3533</v>
      </c>
      <c r="BO10" s="433"/>
      <c r="BP10" s="433"/>
      <c r="BQ10" s="433"/>
      <c r="BR10" s="433"/>
      <c r="BS10" s="433"/>
      <c r="BT10" s="433"/>
      <c r="BU10" s="434"/>
      <c r="BV10" s="432">
        <v>2068</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320625</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33580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648437</v>
      </c>
      <c r="BO12" s="433"/>
      <c r="BP12" s="433"/>
      <c r="BQ12" s="433"/>
      <c r="BR12" s="433"/>
      <c r="BS12" s="433"/>
      <c r="BT12" s="433"/>
      <c r="BU12" s="434"/>
      <c r="BV12" s="432">
        <v>353189</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32936</v>
      </c>
      <c r="S13" s="520"/>
      <c r="T13" s="520"/>
      <c r="U13" s="520"/>
      <c r="V13" s="521"/>
      <c r="W13" s="522" t="s">
        <v>131</v>
      </c>
      <c r="X13" s="418"/>
      <c r="Y13" s="418"/>
      <c r="Z13" s="418"/>
      <c r="AA13" s="418"/>
      <c r="AB13" s="419"/>
      <c r="AC13" s="385">
        <v>1388</v>
      </c>
      <c r="AD13" s="386"/>
      <c r="AE13" s="386"/>
      <c r="AF13" s="386"/>
      <c r="AG13" s="387"/>
      <c r="AH13" s="385">
        <v>1427</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-155252</v>
      </c>
      <c r="BO13" s="433"/>
      <c r="BP13" s="433"/>
      <c r="BQ13" s="433"/>
      <c r="BR13" s="433"/>
      <c r="BS13" s="433"/>
      <c r="BT13" s="433"/>
      <c r="BU13" s="434"/>
      <c r="BV13" s="432">
        <v>-1665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7.2</v>
      </c>
      <c r="CU13" s="430"/>
      <c r="CV13" s="430"/>
      <c r="CW13" s="430"/>
      <c r="CX13" s="430"/>
      <c r="CY13" s="430"/>
      <c r="CZ13" s="430"/>
      <c r="DA13" s="431"/>
      <c r="DB13" s="429">
        <v>6.9</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33531</v>
      </c>
      <c r="S14" s="520"/>
      <c r="T14" s="520"/>
      <c r="U14" s="520"/>
      <c r="V14" s="521"/>
      <c r="W14" s="523"/>
      <c r="X14" s="421"/>
      <c r="Y14" s="421"/>
      <c r="Z14" s="421"/>
      <c r="AA14" s="421"/>
      <c r="AB14" s="422"/>
      <c r="AC14" s="512">
        <v>9</v>
      </c>
      <c r="AD14" s="513"/>
      <c r="AE14" s="513"/>
      <c r="AF14" s="513"/>
      <c r="AG14" s="514"/>
      <c r="AH14" s="512">
        <v>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30.6</v>
      </c>
      <c r="CU14" s="530"/>
      <c r="CV14" s="530"/>
      <c r="CW14" s="530"/>
      <c r="CX14" s="530"/>
      <c r="CY14" s="530"/>
      <c r="CZ14" s="530"/>
      <c r="DA14" s="531"/>
      <c r="DB14" s="529">
        <v>32.200000000000003</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33103</v>
      </c>
      <c r="S15" s="520"/>
      <c r="T15" s="520"/>
      <c r="U15" s="520"/>
      <c r="V15" s="521"/>
      <c r="W15" s="522" t="s">
        <v>137</v>
      </c>
      <c r="X15" s="418"/>
      <c r="Y15" s="418"/>
      <c r="Z15" s="418"/>
      <c r="AA15" s="418"/>
      <c r="AB15" s="419"/>
      <c r="AC15" s="385">
        <v>2292</v>
      </c>
      <c r="AD15" s="386"/>
      <c r="AE15" s="386"/>
      <c r="AF15" s="386"/>
      <c r="AG15" s="387"/>
      <c r="AH15" s="385">
        <v>2300</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4275939</v>
      </c>
      <c r="BO15" s="462"/>
      <c r="BP15" s="462"/>
      <c r="BQ15" s="462"/>
      <c r="BR15" s="462"/>
      <c r="BS15" s="462"/>
      <c r="BT15" s="462"/>
      <c r="BU15" s="463"/>
      <c r="BV15" s="461">
        <v>4090573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14.8</v>
      </c>
      <c r="AD16" s="513"/>
      <c r="AE16" s="513"/>
      <c r="AF16" s="513"/>
      <c r="AG16" s="514"/>
      <c r="AH16" s="512">
        <v>14.6</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10112259</v>
      </c>
      <c r="BO16" s="433"/>
      <c r="BP16" s="433"/>
      <c r="BQ16" s="433"/>
      <c r="BR16" s="433"/>
      <c r="BS16" s="433"/>
      <c r="BT16" s="433"/>
      <c r="BU16" s="434"/>
      <c r="BV16" s="432">
        <v>9892812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11781</v>
      </c>
      <c r="AD17" s="386"/>
      <c r="AE17" s="386"/>
      <c r="AF17" s="386"/>
      <c r="AG17" s="387"/>
      <c r="AH17" s="385">
        <v>12045</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5358097</v>
      </c>
      <c r="BO17" s="433"/>
      <c r="BP17" s="433"/>
      <c r="BQ17" s="433"/>
      <c r="BR17" s="433"/>
      <c r="BS17" s="433"/>
      <c r="BT17" s="433"/>
      <c r="BU17" s="434"/>
      <c r="BV17" s="432">
        <v>5121727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319.32</v>
      </c>
      <c r="M18" s="485"/>
      <c r="N18" s="485"/>
      <c r="O18" s="485"/>
      <c r="P18" s="485"/>
      <c r="Q18" s="485"/>
      <c r="R18" s="486"/>
      <c r="S18" s="486"/>
      <c r="T18" s="486"/>
      <c r="U18" s="486"/>
      <c r="V18" s="487"/>
      <c r="W18" s="503"/>
      <c r="X18" s="504"/>
      <c r="Y18" s="504"/>
      <c r="Z18" s="504"/>
      <c r="AA18" s="504"/>
      <c r="AB18" s="528"/>
      <c r="AC18" s="402">
        <v>76.2</v>
      </c>
      <c r="AD18" s="403"/>
      <c r="AE18" s="403"/>
      <c r="AF18" s="403"/>
      <c r="AG18" s="488"/>
      <c r="AH18" s="402">
        <v>76.400000000000006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11101279</v>
      </c>
      <c r="BO18" s="433"/>
      <c r="BP18" s="433"/>
      <c r="BQ18" s="433"/>
      <c r="BR18" s="433"/>
      <c r="BS18" s="433"/>
      <c r="BT18" s="433"/>
      <c r="BU18" s="434"/>
      <c r="BV18" s="432">
        <v>10872718</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103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14647276</v>
      </c>
      <c r="BO19" s="433"/>
      <c r="BP19" s="433"/>
      <c r="BQ19" s="433"/>
      <c r="BR19" s="433"/>
      <c r="BS19" s="433"/>
      <c r="BT19" s="433"/>
      <c r="BU19" s="434"/>
      <c r="BV19" s="432">
        <v>14336026</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13175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21091165</v>
      </c>
      <c r="BO22" s="462"/>
      <c r="BP22" s="462"/>
      <c r="BQ22" s="462"/>
      <c r="BR22" s="462"/>
      <c r="BS22" s="462"/>
      <c r="BT22" s="462"/>
      <c r="BU22" s="463"/>
      <c r="BV22" s="461">
        <v>22522077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12636739</v>
      </c>
      <c r="BO23" s="433"/>
      <c r="BP23" s="433"/>
      <c r="BQ23" s="433"/>
      <c r="BR23" s="433"/>
      <c r="BS23" s="433"/>
      <c r="BT23" s="433"/>
      <c r="BU23" s="434"/>
      <c r="BV23" s="432">
        <v>12730087</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7857</v>
      </c>
      <c r="R24" s="386"/>
      <c r="S24" s="386"/>
      <c r="T24" s="386"/>
      <c r="U24" s="386"/>
      <c r="V24" s="387"/>
      <c r="W24" s="475"/>
      <c r="X24" s="412"/>
      <c r="Y24" s="413"/>
      <c r="Z24" s="388" t="s">
        <v>162</v>
      </c>
      <c r="AA24" s="389"/>
      <c r="AB24" s="389"/>
      <c r="AC24" s="389"/>
      <c r="AD24" s="389"/>
      <c r="AE24" s="389"/>
      <c r="AF24" s="389"/>
      <c r="AG24" s="390"/>
      <c r="AH24" s="385">
        <v>348</v>
      </c>
      <c r="AI24" s="386"/>
      <c r="AJ24" s="386"/>
      <c r="AK24" s="386"/>
      <c r="AL24" s="387"/>
      <c r="AM24" s="385">
        <v>1056180</v>
      </c>
      <c r="AN24" s="386"/>
      <c r="AO24" s="386"/>
      <c r="AP24" s="386"/>
      <c r="AQ24" s="386"/>
      <c r="AR24" s="387"/>
      <c r="AS24" s="385">
        <v>3035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14892784</v>
      </c>
      <c r="BO24" s="433"/>
      <c r="BP24" s="433"/>
      <c r="BQ24" s="433"/>
      <c r="BR24" s="433"/>
      <c r="BS24" s="433"/>
      <c r="BT24" s="433"/>
      <c r="BU24" s="434"/>
      <c r="BV24" s="432">
        <v>15712740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6373</v>
      </c>
      <c r="R25" s="386"/>
      <c r="S25" s="386"/>
      <c r="T25" s="386"/>
      <c r="U25" s="386"/>
      <c r="V25" s="387"/>
      <c r="W25" s="475"/>
      <c r="X25" s="412"/>
      <c r="Y25" s="413"/>
      <c r="Z25" s="388" t="s">
        <v>165</v>
      </c>
      <c r="AA25" s="389"/>
      <c r="AB25" s="389"/>
      <c r="AC25" s="389"/>
      <c r="AD25" s="389"/>
      <c r="AE25" s="389"/>
      <c r="AF25" s="389"/>
      <c r="AG25" s="390"/>
      <c r="AH25" s="385">
        <v>73</v>
      </c>
      <c r="AI25" s="386"/>
      <c r="AJ25" s="386"/>
      <c r="AK25" s="386"/>
      <c r="AL25" s="387"/>
      <c r="AM25" s="385">
        <v>202502</v>
      </c>
      <c r="AN25" s="386"/>
      <c r="AO25" s="386"/>
      <c r="AP25" s="386"/>
      <c r="AQ25" s="386"/>
      <c r="AR25" s="387"/>
      <c r="AS25" s="385">
        <v>2774</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7409288</v>
      </c>
      <c r="BO25" s="462"/>
      <c r="BP25" s="462"/>
      <c r="BQ25" s="462"/>
      <c r="BR25" s="462"/>
      <c r="BS25" s="462"/>
      <c r="BT25" s="462"/>
      <c r="BU25" s="463"/>
      <c r="BV25" s="461">
        <v>7142643</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5568</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3900</v>
      </c>
      <c r="R27" s="386"/>
      <c r="S27" s="386"/>
      <c r="T27" s="386"/>
      <c r="U27" s="386"/>
      <c r="V27" s="387"/>
      <c r="W27" s="475"/>
      <c r="X27" s="412"/>
      <c r="Y27" s="413"/>
      <c r="Z27" s="388" t="s">
        <v>171</v>
      </c>
      <c r="AA27" s="389"/>
      <c r="AB27" s="389"/>
      <c r="AC27" s="389"/>
      <c r="AD27" s="389"/>
      <c r="AE27" s="389"/>
      <c r="AF27" s="389"/>
      <c r="AG27" s="390"/>
      <c r="AH27" s="385">
        <v>21</v>
      </c>
      <c r="AI27" s="386"/>
      <c r="AJ27" s="386"/>
      <c r="AK27" s="386"/>
      <c r="AL27" s="387"/>
      <c r="AM27" s="385">
        <v>63798</v>
      </c>
      <c r="AN27" s="386"/>
      <c r="AO27" s="386"/>
      <c r="AP27" s="386"/>
      <c r="AQ27" s="386"/>
      <c r="AR27" s="387"/>
      <c r="AS27" s="385">
        <v>3038</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61303</v>
      </c>
      <c r="BO27" s="467"/>
      <c r="BP27" s="467"/>
      <c r="BQ27" s="467"/>
      <c r="BR27" s="467"/>
      <c r="BS27" s="467"/>
      <c r="BT27" s="467"/>
      <c r="BU27" s="468"/>
      <c r="BV27" s="466">
        <v>61302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3500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2307626</v>
      </c>
      <c r="BO28" s="462"/>
      <c r="BP28" s="462"/>
      <c r="BQ28" s="462"/>
      <c r="BR28" s="462"/>
      <c r="BS28" s="462"/>
      <c r="BT28" s="462"/>
      <c r="BU28" s="463"/>
      <c r="BV28" s="461">
        <v>2652530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16</v>
      </c>
      <c r="M29" s="386"/>
      <c r="N29" s="386"/>
      <c r="O29" s="386"/>
      <c r="P29" s="387"/>
      <c r="Q29" s="385">
        <v>3300</v>
      </c>
      <c r="R29" s="386"/>
      <c r="S29" s="386"/>
      <c r="T29" s="386"/>
      <c r="U29" s="386"/>
      <c r="V29" s="387"/>
      <c r="W29" s="476"/>
      <c r="X29" s="477"/>
      <c r="Y29" s="478"/>
      <c r="Z29" s="388" t="s">
        <v>177</v>
      </c>
      <c r="AA29" s="389"/>
      <c r="AB29" s="389"/>
      <c r="AC29" s="389"/>
      <c r="AD29" s="389"/>
      <c r="AE29" s="389"/>
      <c r="AF29" s="389"/>
      <c r="AG29" s="390"/>
      <c r="AH29" s="385">
        <v>369</v>
      </c>
      <c r="AI29" s="386"/>
      <c r="AJ29" s="386"/>
      <c r="AK29" s="386"/>
      <c r="AL29" s="387"/>
      <c r="AM29" s="385">
        <v>1119978</v>
      </c>
      <c r="AN29" s="386"/>
      <c r="AO29" s="386"/>
      <c r="AP29" s="386"/>
      <c r="AQ29" s="386"/>
      <c r="AR29" s="387"/>
      <c r="AS29" s="385">
        <v>3035</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285854</v>
      </c>
      <c r="BO29" s="433"/>
      <c r="BP29" s="433"/>
      <c r="BQ29" s="433"/>
      <c r="BR29" s="433"/>
      <c r="BS29" s="433"/>
      <c r="BT29" s="433"/>
      <c r="BU29" s="434"/>
      <c r="BV29" s="432">
        <v>555556</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100.4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3075409</v>
      </c>
      <c r="BO30" s="467"/>
      <c r="BP30" s="467"/>
      <c r="BQ30" s="467"/>
      <c r="BR30" s="467"/>
      <c r="BS30" s="467"/>
      <c r="BT30" s="467"/>
      <c r="BU30" s="468"/>
      <c r="BV30" s="466">
        <v>2875446</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IF('各会計、関係団体の財政状況及び健全化判断比率'!B32="","",'各会計、関係団体の財政状況及び健全化判断比率'!B32)</f>
        <v>農業集落排水事業特別会計</v>
      </c>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大分県退職手当組合</v>
      </c>
      <c r="BZ34" s="381"/>
      <c r="CA34" s="381"/>
      <c r="CB34" s="381"/>
      <c r="CC34" s="381"/>
      <c r="CD34" s="381"/>
      <c r="CE34" s="381"/>
      <c r="CF34" s="381"/>
      <c r="CG34" s="381"/>
      <c r="CH34" s="381"/>
      <c r="CI34" s="381"/>
      <c r="CJ34" s="381"/>
      <c r="CK34" s="381"/>
      <c r="CL34" s="381"/>
      <c r="CM34" s="381"/>
      <c r="CN34" s="175"/>
      <c r="CO34" s="380">
        <f>IF(CQ34="","",MAX(C34:D43,U34:V43,AM34:AN43,BE34:BF43,BW34:BX43)+1)</f>
        <v>13</v>
      </c>
      <c r="CP34" s="380"/>
      <c r="CQ34" s="381" t="str">
        <f>IF('各会計、関係団体の財政状況及び健全化判断比率'!BS7="","",'各会計、関係団体の財政状況及び健全化判断比率'!BS7)</f>
        <v>由布市土地開発公社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大分県消防補償組合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大分県交通災害共済組合（交通災害共済事業会計）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大分県市町村会館管理組合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大分県後期高齢者医療広域連合（普通会計）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大分県後期高齢者医療広域連合（後期高齢者医療事業会計）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eVVcZUzGkHmrgz0AaDS74kpKPxOgyDRLpIttkcB676ojEYCJIAjCwjVpeZLtYuEOHVuE0f8QkZq/pb8lEZcBbw==" saltValue="zGaBKaL3nHZthHc3xTdw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P35" sqref="P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2" t="s">
        <v>535</v>
      </c>
      <c r="D34" s="1162"/>
      <c r="E34" s="1163"/>
      <c r="F34" s="32">
        <v>4.1100000000000003</v>
      </c>
      <c r="G34" s="33">
        <v>6.23</v>
      </c>
      <c r="H34" s="33">
        <v>0.89</v>
      </c>
      <c r="I34" s="33">
        <v>4.08</v>
      </c>
      <c r="J34" s="34">
        <v>5.51</v>
      </c>
      <c r="K34" s="22"/>
      <c r="L34" s="22"/>
      <c r="M34" s="22"/>
      <c r="N34" s="22"/>
      <c r="O34" s="22"/>
      <c r="P34" s="22"/>
    </row>
    <row r="35" spans="1:16" ht="39" customHeight="1" x14ac:dyDescent="0.15">
      <c r="A35" s="22"/>
      <c r="B35" s="35"/>
      <c r="C35" s="1158" t="s">
        <v>536</v>
      </c>
      <c r="D35" s="1158"/>
      <c r="E35" s="1159"/>
      <c r="F35" s="36">
        <v>2.75</v>
      </c>
      <c r="G35" s="37">
        <v>3.97</v>
      </c>
      <c r="H35" s="37">
        <v>4.37</v>
      </c>
      <c r="I35" s="37">
        <v>4.8600000000000003</v>
      </c>
      <c r="J35" s="38">
        <v>5.15</v>
      </c>
      <c r="K35" s="22"/>
      <c r="L35" s="22"/>
      <c r="M35" s="22"/>
      <c r="N35" s="22"/>
      <c r="O35" s="22"/>
      <c r="P35" s="22"/>
    </row>
    <row r="36" spans="1:16" ht="39" customHeight="1" x14ac:dyDescent="0.15">
      <c r="A36" s="22"/>
      <c r="B36" s="35"/>
      <c r="C36" s="1158" t="s">
        <v>537</v>
      </c>
      <c r="D36" s="1158"/>
      <c r="E36" s="1159"/>
      <c r="F36" s="36">
        <v>0.6</v>
      </c>
      <c r="G36" s="37">
        <v>0.48</v>
      </c>
      <c r="H36" s="37">
        <v>0.78</v>
      </c>
      <c r="I36" s="37">
        <v>1.48</v>
      </c>
      <c r="J36" s="38">
        <v>0.9</v>
      </c>
      <c r="K36" s="22"/>
      <c r="L36" s="22"/>
      <c r="M36" s="22"/>
      <c r="N36" s="22"/>
      <c r="O36" s="22"/>
      <c r="P36" s="22"/>
    </row>
    <row r="37" spans="1:16" ht="39" customHeight="1" x14ac:dyDescent="0.15">
      <c r="A37" s="22"/>
      <c r="B37" s="35"/>
      <c r="C37" s="1158" t="s">
        <v>538</v>
      </c>
      <c r="D37" s="1158"/>
      <c r="E37" s="1159"/>
      <c r="F37" s="36">
        <v>0.43</v>
      </c>
      <c r="G37" s="37">
        <v>0.92</v>
      </c>
      <c r="H37" s="37">
        <v>1.0900000000000001</v>
      </c>
      <c r="I37" s="37">
        <v>0.6</v>
      </c>
      <c r="J37" s="38">
        <v>0.55000000000000004</v>
      </c>
      <c r="K37" s="22"/>
      <c r="L37" s="22"/>
      <c r="M37" s="22"/>
      <c r="N37" s="22"/>
      <c r="O37" s="22"/>
      <c r="P37" s="22"/>
    </row>
    <row r="38" spans="1:16" ht="39" customHeight="1" x14ac:dyDescent="0.15">
      <c r="A38" s="22"/>
      <c r="B38" s="35"/>
      <c r="C38" s="1158" t="s">
        <v>539</v>
      </c>
      <c r="D38" s="1158"/>
      <c r="E38" s="1159"/>
      <c r="F38" s="36">
        <v>0.01</v>
      </c>
      <c r="G38" s="37">
        <v>0.01</v>
      </c>
      <c r="H38" s="37">
        <v>0</v>
      </c>
      <c r="I38" s="37">
        <v>0</v>
      </c>
      <c r="J38" s="38">
        <v>0.03</v>
      </c>
      <c r="K38" s="22"/>
      <c r="L38" s="22"/>
      <c r="M38" s="22"/>
      <c r="N38" s="22"/>
      <c r="O38" s="22"/>
      <c r="P38" s="22"/>
    </row>
    <row r="39" spans="1:16" ht="39" customHeight="1" x14ac:dyDescent="0.15">
      <c r="A39" s="22"/>
      <c r="B39" s="35"/>
      <c r="C39" s="1158" t="s">
        <v>540</v>
      </c>
      <c r="D39" s="1158"/>
      <c r="E39" s="1159"/>
      <c r="F39" s="36">
        <v>0.02</v>
      </c>
      <c r="G39" s="37">
        <v>0.01</v>
      </c>
      <c r="H39" s="37">
        <v>0.01</v>
      </c>
      <c r="I39" s="37">
        <v>0.01</v>
      </c>
      <c r="J39" s="38">
        <v>0.02</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541</v>
      </c>
      <c r="D42" s="1158"/>
      <c r="E42" s="1159"/>
      <c r="F42" s="36" t="s">
        <v>486</v>
      </c>
      <c r="G42" s="37" t="s">
        <v>486</v>
      </c>
      <c r="H42" s="37" t="s">
        <v>486</v>
      </c>
      <c r="I42" s="37" t="s">
        <v>486</v>
      </c>
      <c r="J42" s="38" t="s">
        <v>486</v>
      </c>
      <c r="K42" s="22"/>
      <c r="L42" s="22"/>
      <c r="M42" s="22"/>
      <c r="N42" s="22"/>
      <c r="O42" s="22"/>
      <c r="P42" s="22"/>
    </row>
    <row r="43" spans="1:16" ht="39" customHeight="1" thickBot="1" x14ac:dyDescent="0.2">
      <c r="A43" s="22"/>
      <c r="B43" s="40"/>
      <c r="C43" s="1160" t="s">
        <v>542</v>
      </c>
      <c r="D43" s="1160"/>
      <c r="E43" s="1161"/>
      <c r="F43" s="41">
        <v>0.35</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aeao/dp7sah8fZTk58z2A3nc2VXfZMSEFAqw3vQHakqbhZbwv3ocwxGUScNX14n6Lj63Dpzyx9AIoXp8Hu/hw==" saltValue="LT/oCDN1i2v5lRIu5rHa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63" sqref="Q6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2287</v>
      </c>
      <c r="L45" s="58">
        <v>2339</v>
      </c>
      <c r="M45" s="58">
        <v>2343</v>
      </c>
      <c r="N45" s="58">
        <v>2340</v>
      </c>
      <c r="O45" s="59">
        <v>2497</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486</v>
      </c>
      <c r="L46" s="62" t="s">
        <v>486</v>
      </c>
      <c r="M46" s="62" t="s">
        <v>486</v>
      </c>
      <c r="N46" s="62" t="s">
        <v>486</v>
      </c>
      <c r="O46" s="63" t="s">
        <v>486</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486</v>
      </c>
      <c r="L47" s="62" t="s">
        <v>486</v>
      </c>
      <c r="M47" s="62" t="s">
        <v>486</v>
      </c>
      <c r="N47" s="62" t="s">
        <v>486</v>
      </c>
      <c r="O47" s="63" t="s">
        <v>486</v>
      </c>
      <c r="P47" s="46"/>
      <c r="Q47" s="46"/>
      <c r="R47" s="46"/>
      <c r="S47" s="46"/>
      <c r="T47" s="46"/>
      <c r="U47" s="46"/>
    </row>
    <row r="48" spans="1:21" ht="30.75" customHeight="1" x14ac:dyDescent="0.15">
      <c r="A48" s="46"/>
      <c r="B48" s="1189"/>
      <c r="C48" s="1190"/>
      <c r="D48" s="60"/>
      <c r="E48" s="1166" t="s">
        <v>13</v>
      </c>
      <c r="F48" s="1166"/>
      <c r="G48" s="1166"/>
      <c r="H48" s="1166"/>
      <c r="I48" s="1166"/>
      <c r="J48" s="1167"/>
      <c r="K48" s="61">
        <v>138</v>
      </c>
      <c r="L48" s="62">
        <v>123</v>
      </c>
      <c r="M48" s="62">
        <v>178</v>
      </c>
      <c r="N48" s="62">
        <v>178</v>
      </c>
      <c r="O48" s="63">
        <v>162</v>
      </c>
      <c r="P48" s="46"/>
      <c r="Q48" s="46"/>
      <c r="R48" s="46"/>
      <c r="S48" s="46"/>
      <c r="T48" s="46"/>
      <c r="U48" s="46"/>
    </row>
    <row r="49" spans="1:21" ht="30.75" customHeight="1" x14ac:dyDescent="0.15">
      <c r="A49" s="46"/>
      <c r="B49" s="1189"/>
      <c r="C49" s="1190"/>
      <c r="D49" s="60"/>
      <c r="E49" s="1166" t="s">
        <v>14</v>
      </c>
      <c r="F49" s="1166"/>
      <c r="G49" s="1166"/>
      <c r="H49" s="1166"/>
      <c r="I49" s="1166"/>
      <c r="J49" s="1167"/>
      <c r="K49" s="61" t="s">
        <v>486</v>
      </c>
      <c r="L49" s="62" t="s">
        <v>486</v>
      </c>
      <c r="M49" s="62" t="s">
        <v>486</v>
      </c>
      <c r="N49" s="62" t="s">
        <v>486</v>
      </c>
      <c r="O49" s="63" t="s">
        <v>486</v>
      </c>
      <c r="P49" s="46"/>
      <c r="Q49" s="46"/>
      <c r="R49" s="46"/>
      <c r="S49" s="46"/>
      <c r="T49" s="46"/>
      <c r="U49" s="46"/>
    </row>
    <row r="50" spans="1:21" ht="30.75" customHeight="1" x14ac:dyDescent="0.15">
      <c r="A50" s="46"/>
      <c r="B50" s="1189"/>
      <c r="C50" s="1190"/>
      <c r="D50" s="60"/>
      <c r="E50" s="1166" t="s">
        <v>15</v>
      </c>
      <c r="F50" s="1166"/>
      <c r="G50" s="1166"/>
      <c r="H50" s="1166"/>
      <c r="I50" s="1166"/>
      <c r="J50" s="1167"/>
      <c r="K50" s="61">
        <v>0</v>
      </c>
      <c r="L50" s="62">
        <v>0</v>
      </c>
      <c r="M50" s="62">
        <v>3</v>
      </c>
      <c r="N50" s="62">
        <v>8</v>
      </c>
      <c r="O50" s="63">
        <v>0</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486</v>
      </c>
      <c r="L51" s="62" t="s">
        <v>486</v>
      </c>
      <c r="M51" s="62" t="s">
        <v>486</v>
      </c>
      <c r="N51" s="62" t="s">
        <v>486</v>
      </c>
      <c r="O51" s="63" t="s">
        <v>486</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1811</v>
      </c>
      <c r="L52" s="62">
        <v>1896</v>
      </c>
      <c r="M52" s="62">
        <v>1867</v>
      </c>
      <c r="N52" s="62">
        <v>1866</v>
      </c>
      <c r="O52" s="63">
        <v>1925</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614</v>
      </c>
      <c r="L53" s="67">
        <v>566</v>
      </c>
      <c r="M53" s="67">
        <v>657</v>
      </c>
      <c r="N53" s="67">
        <v>660</v>
      </c>
      <c r="O53" s="68">
        <v>734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5x+sBYS1xJXq/QVTlHEw9RAz1WHNzaSzGhuP8qhx9vo4/bGHecDBLqCDnCFqhOMpwPnsmd1nuYIgOvU3eVJiw==" saltValue="kd8hASTM2oTeIjuL1Ic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N44" sqref="N4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207" t="s">
        <v>30</v>
      </c>
      <c r="C41" s="1208"/>
      <c r="D41" s="103"/>
      <c r="E41" s="1209" t="s">
        <v>31</v>
      </c>
      <c r="F41" s="1209"/>
      <c r="G41" s="1209"/>
      <c r="H41" s="1210"/>
      <c r="I41" s="342">
        <v>22471</v>
      </c>
      <c r="J41" s="343">
        <v>22867</v>
      </c>
      <c r="K41" s="343">
        <v>22799</v>
      </c>
      <c r="L41" s="343">
        <v>22522</v>
      </c>
      <c r="M41" s="344">
        <v>21091</v>
      </c>
    </row>
    <row r="42" spans="2:13" ht="27.75" customHeight="1" x14ac:dyDescent="0.15">
      <c r="B42" s="1197"/>
      <c r="C42" s="1198"/>
      <c r="D42" s="104"/>
      <c r="E42" s="1201" t="s">
        <v>32</v>
      </c>
      <c r="F42" s="1201"/>
      <c r="G42" s="1201"/>
      <c r="H42" s="1202"/>
      <c r="I42" s="345">
        <v>85</v>
      </c>
      <c r="J42" s="346">
        <v>85</v>
      </c>
      <c r="K42" s="346">
        <v>60</v>
      </c>
      <c r="L42" s="346">
        <v>60</v>
      </c>
      <c r="M42" s="347">
        <v>60</v>
      </c>
    </row>
    <row r="43" spans="2:13" ht="27.75" customHeight="1" x14ac:dyDescent="0.15">
      <c r="B43" s="1197"/>
      <c r="C43" s="1198"/>
      <c r="D43" s="104"/>
      <c r="E43" s="1201" t="s">
        <v>33</v>
      </c>
      <c r="F43" s="1201"/>
      <c r="G43" s="1201"/>
      <c r="H43" s="1202"/>
      <c r="I43" s="345">
        <v>1611</v>
      </c>
      <c r="J43" s="346">
        <v>946</v>
      </c>
      <c r="K43" s="346">
        <v>1396</v>
      </c>
      <c r="L43" s="346">
        <v>1559</v>
      </c>
      <c r="M43" s="347">
        <v>1482</v>
      </c>
    </row>
    <row r="44" spans="2:13" ht="27.75" customHeight="1" x14ac:dyDescent="0.15">
      <c r="B44" s="1197"/>
      <c r="C44" s="1198"/>
      <c r="D44" s="104"/>
      <c r="E44" s="1201" t="s">
        <v>34</v>
      </c>
      <c r="F44" s="1201"/>
      <c r="G44" s="1201"/>
      <c r="H44" s="1202"/>
      <c r="I44" s="345" t="s">
        <v>486</v>
      </c>
      <c r="J44" s="346" t="s">
        <v>486</v>
      </c>
      <c r="K44" s="346" t="s">
        <v>486</v>
      </c>
      <c r="L44" s="346" t="s">
        <v>486</v>
      </c>
      <c r="M44" s="347" t="s">
        <v>486</v>
      </c>
    </row>
    <row r="45" spans="2:13" ht="27.75" customHeight="1" x14ac:dyDescent="0.15">
      <c r="B45" s="1197"/>
      <c r="C45" s="1198"/>
      <c r="D45" s="104"/>
      <c r="E45" s="1201" t="s">
        <v>35</v>
      </c>
      <c r="F45" s="1201"/>
      <c r="G45" s="1201"/>
      <c r="H45" s="1202"/>
      <c r="I45" s="345" t="s">
        <v>486</v>
      </c>
      <c r="J45" s="346">
        <v>237</v>
      </c>
      <c r="K45" s="346">
        <v>236</v>
      </c>
      <c r="L45" s="346">
        <v>633</v>
      </c>
      <c r="M45" s="347">
        <v>719</v>
      </c>
    </row>
    <row r="46" spans="2:13" ht="27.75" customHeight="1" x14ac:dyDescent="0.15">
      <c r="B46" s="1197"/>
      <c r="C46" s="1198"/>
      <c r="D46" s="105"/>
      <c r="E46" s="1201" t="s">
        <v>36</v>
      </c>
      <c r="F46" s="1201"/>
      <c r="G46" s="1201"/>
      <c r="H46" s="1202"/>
      <c r="I46" s="345">
        <v>7</v>
      </c>
      <c r="J46" s="346">
        <v>2</v>
      </c>
      <c r="K46" s="346" t="s">
        <v>486</v>
      </c>
      <c r="L46" s="346" t="s">
        <v>486</v>
      </c>
      <c r="M46" s="347" t="s">
        <v>486</v>
      </c>
    </row>
    <row r="47" spans="2:13" ht="27.75" customHeight="1" x14ac:dyDescent="0.15">
      <c r="B47" s="1197"/>
      <c r="C47" s="1198"/>
      <c r="D47" s="106"/>
      <c r="E47" s="1211" t="s">
        <v>37</v>
      </c>
      <c r="F47" s="1212"/>
      <c r="G47" s="1212"/>
      <c r="H47" s="1213"/>
      <c r="I47" s="345" t="s">
        <v>486</v>
      </c>
      <c r="J47" s="346" t="s">
        <v>486</v>
      </c>
      <c r="K47" s="346" t="s">
        <v>486</v>
      </c>
      <c r="L47" s="346" t="s">
        <v>486</v>
      </c>
      <c r="M47" s="347" t="s">
        <v>486</v>
      </c>
    </row>
    <row r="48" spans="2:13" ht="27.75" customHeight="1" x14ac:dyDescent="0.15">
      <c r="B48" s="1197"/>
      <c r="C48" s="1198"/>
      <c r="D48" s="104"/>
      <c r="E48" s="1201" t="s">
        <v>38</v>
      </c>
      <c r="F48" s="1201"/>
      <c r="G48" s="1201"/>
      <c r="H48" s="1202"/>
      <c r="I48" s="345" t="s">
        <v>486</v>
      </c>
      <c r="J48" s="346" t="s">
        <v>486</v>
      </c>
      <c r="K48" s="346" t="s">
        <v>486</v>
      </c>
      <c r="L48" s="346" t="s">
        <v>486</v>
      </c>
      <c r="M48" s="347" t="s">
        <v>486</v>
      </c>
    </row>
    <row r="49" spans="2:13" ht="27.75" customHeight="1" x14ac:dyDescent="0.15">
      <c r="B49" s="1199"/>
      <c r="C49" s="1200"/>
      <c r="D49" s="104"/>
      <c r="E49" s="1201" t="s">
        <v>39</v>
      </c>
      <c r="F49" s="1201"/>
      <c r="G49" s="1201"/>
      <c r="H49" s="1202"/>
      <c r="I49" s="345" t="s">
        <v>486</v>
      </c>
      <c r="J49" s="346" t="s">
        <v>486</v>
      </c>
      <c r="K49" s="346" t="s">
        <v>486</v>
      </c>
      <c r="L49" s="346" t="s">
        <v>486</v>
      </c>
      <c r="M49" s="347" t="s">
        <v>486</v>
      </c>
    </row>
    <row r="50" spans="2:13" ht="27.75" customHeight="1" x14ac:dyDescent="0.15">
      <c r="B50" s="1195" t="s">
        <v>40</v>
      </c>
      <c r="C50" s="1196"/>
      <c r="D50" s="107"/>
      <c r="E50" s="1201" t="s">
        <v>41</v>
      </c>
      <c r="F50" s="1201"/>
      <c r="G50" s="1201"/>
      <c r="H50" s="1202"/>
      <c r="I50" s="345">
        <v>3970</v>
      </c>
      <c r="J50" s="346">
        <v>3643</v>
      </c>
      <c r="K50" s="346">
        <v>4363</v>
      </c>
      <c r="L50" s="346">
        <v>4240</v>
      </c>
      <c r="M50" s="347">
        <v>3872</v>
      </c>
    </row>
    <row r="51" spans="2:13" ht="27.75" customHeight="1" x14ac:dyDescent="0.15">
      <c r="B51" s="1197"/>
      <c r="C51" s="1198"/>
      <c r="D51" s="104"/>
      <c r="E51" s="1201" t="s">
        <v>42</v>
      </c>
      <c r="F51" s="1201"/>
      <c r="G51" s="1201"/>
      <c r="H51" s="1202"/>
      <c r="I51" s="345">
        <v>339</v>
      </c>
      <c r="J51" s="346">
        <v>307</v>
      </c>
      <c r="K51" s="346">
        <v>307</v>
      </c>
      <c r="L51" s="346">
        <v>295</v>
      </c>
      <c r="M51" s="347">
        <v>278</v>
      </c>
    </row>
    <row r="52" spans="2:13" ht="27.75" customHeight="1" x14ac:dyDescent="0.15">
      <c r="B52" s="1199"/>
      <c r="C52" s="1200"/>
      <c r="D52" s="104"/>
      <c r="E52" s="1201" t="s">
        <v>43</v>
      </c>
      <c r="F52" s="1201"/>
      <c r="G52" s="1201"/>
      <c r="H52" s="1202"/>
      <c r="I52" s="345">
        <v>17734</v>
      </c>
      <c r="J52" s="346">
        <v>17718</v>
      </c>
      <c r="K52" s="346">
        <v>17768</v>
      </c>
      <c r="L52" s="346">
        <v>17265</v>
      </c>
      <c r="M52" s="347">
        <v>16330</v>
      </c>
    </row>
    <row r="53" spans="2:13" ht="27.75" customHeight="1" thickBot="1" x14ac:dyDescent="0.2">
      <c r="B53" s="1203" t="s">
        <v>19</v>
      </c>
      <c r="C53" s="1204"/>
      <c r="D53" s="108"/>
      <c r="E53" s="1205" t="s">
        <v>44</v>
      </c>
      <c r="F53" s="1205"/>
      <c r="G53" s="1205"/>
      <c r="H53" s="1206"/>
      <c r="I53" s="348">
        <v>2130</v>
      </c>
      <c r="J53" s="349">
        <v>2470</v>
      </c>
      <c r="K53" s="349">
        <v>2053</v>
      </c>
      <c r="L53" s="349">
        <v>2973</v>
      </c>
      <c r="M53" s="350">
        <v>2873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94JT+ilIdGeHjE7f2bbf2GzwRZAdSCxj14X/HEi6gJDu40Rp7i02dcPaTxD8ZmuVX3KVh2WLyxZv9oescejeg==" saltValue="h4x5qzLbAmLNve1G4aDX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2" t="s">
        <v>46</v>
      </c>
      <c r="D55" s="1222"/>
      <c r="E55" s="1223"/>
      <c r="F55" s="120">
        <v>2944</v>
      </c>
      <c r="G55" s="120">
        <v>2653</v>
      </c>
      <c r="H55" s="121">
        <v>2308</v>
      </c>
    </row>
    <row r="56" spans="2:8" ht="52.5" customHeight="1" x14ac:dyDescent="0.15">
      <c r="B56" s="122"/>
      <c r="C56" s="1224" t="s">
        <v>47</v>
      </c>
      <c r="D56" s="1224"/>
      <c r="E56" s="1225"/>
      <c r="F56" s="123">
        <v>555</v>
      </c>
      <c r="G56" s="123">
        <v>556</v>
      </c>
      <c r="H56" s="124">
        <v>286</v>
      </c>
    </row>
    <row r="57" spans="2:8" ht="53.25" customHeight="1" x14ac:dyDescent="0.15">
      <c r="B57" s="122"/>
      <c r="C57" s="1226" t="s">
        <v>48</v>
      </c>
      <c r="D57" s="1226"/>
      <c r="E57" s="1227"/>
      <c r="F57" s="125">
        <v>2757</v>
      </c>
      <c r="G57" s="125">
        <v>2875</v>
      </c>
      <c r="H57" s="126">
        <v>3075</v>
      </c>
    </row>
    <row r="58" spans="2:8" ht="45.75" customHeight="1" x14ac:dyDescent="0.15">
      <c r="B58" s="127"/>
      <c r="C58" s="1214" t="s">
        <v>560</v>
      </c>
      <c r="D58" s="1215"/>
      <c r="E58" s="1216"/>
      <c r="F58" s="128">
        <v>1960</v>
      </c>
      <c r="G58" s="128">
        <v>1968</v>
      </c>
      <c r="H58" s="129">
        <v>1976</v>
      </c>
    </row>
    <row r="59" spans="2:8" ht="45.75" customHeight="1" x14ac:dyDescent="0.15">
      <c r="B59" s="127"/>
      <c r="C59" s="1214" t="s">
        <v>562</v>
      </c>
      <c r="D59" s="1215"/>
      <c r="E59" s="1216"/>
      <c r="F59" s="128">
        <v>144</v>
      </c>
      <c r="G59" s="128">
        <v>305</v>
      </c>
      <c r="H59" s="129">
        <v>547</v>
      </c>
    </row>
    <row r="60" spans="2:8" ht="45.75" customHeight="1" x14ac:dyDescent="0.15">
      <c r="B60" s="127"/>
      <c r="C60" s="1214" t="s">
        <v>561</v>
      </c>
      <c r="D60" s="1215"/>
      <c r="E60" s="1216"/>
      <c r="F60" s="128">
        <v>509</v>
      </c>
      <c r="G60" s="128">
        <v>511</v>
      </c>
      <c r="H60" s="129">
        <v>513</v>
      </c>
    </row>
    <row r="61" spans="2:8" ht="45.75" customHeight="1" x14ac:dyDescent="0.15">
      <c r="B61" s="127"/>
      <c r="C61" s="1214" t="s">
        <v>563</v>
      </c>
      <c r="D61" s="1215"/>
      <c r="E61" s="1216"/>
      <c r="F61" s="128">
        <v>31</v>
      </c>
      <c r="G61" s="128">
        <v>21</v>
      </c>
      <c r="H61" s="129">
        <v>14</v>
      </c>
    </row>
    <row r="62" spans="2:8" ht="45.75" customHeight="1" thickBot="1" x14ac:dyDescent="0.2">
      <c r="B62" s="130"/>
      <c r="C62" s="1217" t="s">
        <v>564</v>
      </c>
      <c r="D62" s="1218"/>
      <c r="E62" s="1219"/>
      <c r="F62" s="131">
        <v>26</v>
      </c>
      <c r="G62" s="131">
        <v>17</v>
      </c>
      <c r="H62" s="132">
        <v>12</v>
      </c>
    </row>
    <row r="63" spans="2:8" ht="52.5" customHeight="1" thickBot="1" x14ac:dyDescent="0.2">
      <c r="B63" s="133"/>
      <c r="C63" s="1220" t="s">
        <v>49</v>
      </c>
      <c r="D63" s="1220"/>
      <c r="E63" s="1221"/>
      <c r="F63" s="134">
        <v>6256</v>
      </c>
      <c r="G63" s="134">
        <v>6084</v>
      </c>
      <c r="H63" s="135">
        <v>5669</v>
      </c>
    </row>
    <row r="64" spans="2:8" x14ac:dyDescent="0.15"/>
  </sheetData>
  <sheetProtection algorithmName="SHA-512" hashValue="cRq0cxh1H/D9ByfssaBA/+Eod30pmabihYo0XmeQjrJHdmT9kGTwEoyscH+tHq+7i+tw1IDVv0VzmcTbk7SpcA==" saltValue="q8och+a/2s5cPgMIw199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424FF-6D45-45FD-952B-BED2FC031095}">
  <sheetPr>
    <pageSetUpPr fitToPage="1"/>
  </sheetPr>
  <dimension ref="A1:DE85"/>
  <sheetViews>
    <sheetView showGridLines="0" topLeftCell="N1" zoomScaleNormal="100" zoomScaleSheetLayoutView="55" workbookViewId="0">
      <selection activeCell="BD49" sqref="BD4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567</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568</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525</v>
      </c>
      <c r="BQ50" s="1233"/>
      <c r="BR50" s="1233"/>
      <c r="BS50" s="1233"/>
      <c r="BT50" s="1233"/>
      <c r="BU50" s="1233"/>
      <c r="BV50" s="1233"/>
      <c r="BW50" s="1233"/>
      <c r="BX50" s="1233" t="s">
        <v>526</v>
      </c>
      <c r="BY50" s="1233"/>
      <c r="BZ50" s="1233"/>
      <c r="CA50" s="1233"/>
      <c r="CB50" s="1233"/>
      <c r="CC50" s="1233"/>
      <c r="CD50" s="1233"/>
      <c r="CE50" s="1233"/>
      <c r="CF50" s="1233" t="s">
        <v>527</v>
      </c>
      <c r="CG50" s="1233"/>
      <c r="CH50" s="1233"/>
      <c r="CI50" s="1233"/>
      <c r="CJ50" s="1233"/>
      <c r="CK50" s="1233"/>
      <c r="CL50" s="1233"/>
      <c r="CM50" s="1233"/>
      <c r="CN50" s="1233" t="s">
        <v>528</v>
      </c>
      <c r="CO50" s="1233"/>
      <c r="CP50" s="1233"/>
      <c r="CQ50" s="1233"/>
      <c r="CR50" s="1233"/>
      <c r="CS50" s="1233"/>
      <c r="CT50" s="1233"/>
      <c r="CU50" s="1233"/>
      <c r="CV50" s="1233" t="s">
        <v>529</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569</v>
      </c>
      <c r="AO51" s="1231"/>
      <c r="AP51" s="1231"/>
      <c r="AQ51" s="1231"/>
      <c r="AR51" s="1231"/>
      <c r="AS51" s="1231"/>
      <c r="AT51" s="1231"/>
      <c r="AU51" s="1231"/>
      <c r="AV51" s="1231"/>
      <c r="AW51" s="1231"/>
      <c r="AX51" s="1231"/>
      <c r="AY51" s="1231"/>
      <c r="AZ51" s="1231"/>
      <c r="BA51" s="1231"/>
      <c r="BB51" s="1231" t="s">
        <v>570</v>
      </c>
      <c r="BC51" s="1231"/>
      <c r="BD51" s="1231"/>
      <c r="BE51" s="1231"/>
      <c r="BF51" s="1231"/>
      <c r="BG51" s="1231"/>
      <c r="BH51" s="1231"/>
      <c r="BI51" s="1231"/>
      <c r="BJ51" s="1231"/>
      <c r="BK51" s="1231"/>
      <c r="BL51" s="1231"/>
      <c r="BM51" s="1231"/>
      <c r="BN51" s="1231"/>
      <c r="BO51" s="1231"/>
      <c r="BP51" s="1228">
        <v>24.2</v>
      </c>
      <c r="BQ51" s="1228"/>
      <c r="BR51" s="1228"/>
      <c r="BS51" s="1228"/>
      <c r="BT51" s="1228"/>
      <c r="BU51" s="1228"/>
      <c r="BV51" s="1228"/>
      <c r="BW51" s="1228"/>
      <c r="BX51" s="1228">
        <v>27.3</v>
      </c>
      <c r="BY51" s="1228"/>
      <c r="BZ51" s="1228"/>
      <c r="CA51" s="1228"/>
      <c r="CB51" s="1228"/>
      <c r="CC51" s="1228"/>
      <c r="CD51" s="1228"/>
      <c r="CE51" s="1228"/>
      <c r="CF51" s="1228">
        <v>21.4</v>
      </c>
      <c r="CG51" s="1228"/>
      <c r="CH51" s="1228"/>
      <c r="CI51" s="1228"/>
      <c r="CJ51" s="1228"/>
      <c r="CK51" s="1228"/>
      <c r="CL51" s="1228"/>
      <c r="CM51" s="1228"/>
      <c r="CN51" s="1228">
        <v>32.200000000000003</v>
      </c>
      <c r="CO51" s="1228"/>
      <c r="CP51" s="1228"/>
      <c r="CQ51" s="1228"/>
      <c r="CR51" s="1228"/>
      <c r="CS51" s="1228"/>
      <c r="CT51" s="1228"/>
      <c r="CU51" s="1228"/>
      <c r="CV51" s="1228">
        <v>30.6</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571</v>
      </c>
      <c r="BC53" s="1231"/>
      <c r="BD53" s="1231"/>
      <c r="BE53" s="1231"/>
      <c r="BF53" s="1231"/>
      <c r="BG53" s="1231"/>
      <c r="BH53" s="1231"/>
      <c r="BI53" s="1231"/>
      <c r="BJ53" s="1231"/>
      <c r="BK53" s="1231"/>
      <c r="BL53" s="1231"/>
      <c r="BM53" s="1231"/>
      <c r="BN53" s="1231"/>
      <c r="BO53" s="1231"/>
      <c r="BP53" s="1228">
        <v>60.7</v>
      </c>
      <c r="BQ53" s="1228"/>
      <c r="BR53" s="1228"/>
      <c r="BS53" s="1228"/>
      <c r="BT53" s="1228"/>
      <c r="BU53" s="1228"/>
      <c r="BV53" s="1228"/>
      <c r="BW53" s="1228"/>
      <c r="BX53" s="1228">
        <v>60.9</v>
      </c>
      <c r="BY53" s="1228"/>
      <c r="BZ53" s="1228"/>
      <c r="CA53" s="1228"/>
      <c r="CB53" s="1228"/>
      <c r="CC53" s="1228"/>
      <c r="CD53" s="1228"/>
      <c r="CE53" s="1228"/>
      <c r="CF53" s="1228">
        <v>62.1</v>
      </c>
      <c r="CG53" s="1228"/>
      <c r="CH53" s="1228"/>
      <c r="CI53" s="1228"/>
      <c r="CJ53" s="1228"/>
      <c r="CK53" s="1228"/>
      <c r="CL53" s="1228"/>
      <c r="CM53" s="1228"/>
      <c r="CN53" s="1228">
        <v>62.1</v>
      </c>
      <c r="CO53" s="1228"/>
      <c r="CP53" s="1228"/>
      <c r="CQ53" s="1228"/>
      <c r="CR53" s="1228"/>
      <c r="CS53" s="1228"/>
      <c r="CT53" s="1228"/>
      <c r="CU53" s="1228"/>
      <c r="CV53" s="1228">
        <v>63.3</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572</v>
      </c>
      <c r="AO55" s="1233"/>
      <c r="AP55" s="1233"/>
      <c r="AQ55" s="1233"/>
      <c r="AR55" s="1233"/>
      <c r="AS55" s="1233"/>
      <c r="AT55" s="1233"/>
      <c r="AU55" s="1233"/>
      <c r="AV55" s="1233"/>
      <c r="AW55" s="1233"/>
      <c r="AX55" s="1233"/>
      <c r="AY55" s="1233"/>
      <c r="AZ55" s="1233"/>
      <c r="BA55" s="1233"/>
      <c r="BB55" s="1231" t="s">
        <v>570</v>
      </c>
      <c r="BC55" s="1231"/>
      <c r="BD55" s="1231"/>
      <c r="BE55" s="1231"/>
      <c r="BF55" s="1231"/>
      <c r="BG55" s="1231"/>
      <c r="BH55" s="1231"/>
      <c r="BI55" s="1231"/>
      <c r="BJ55" s="1231"/>
      <c r="BK55" s="1231"/>
      <c r="BL55" s="1231"/>
      <c r="BM55" s="1231"/>
      <c r="BN55" s="1231"/>
      <c r="BO55" s="1231"/>
      <c r="BP55" s="1228">
        <v>49.1</v>
      </c>
      <c r="BQ55" s="1228"/>
      <c r="BR55" s="1228"/>
      <c r="BS55" s="1228"/>
      <c r="BT55" s="1228"/>
      <c r="BU55" s="1228"/>
      <c r="BV55" s="1228"/>
      <c r="BW55" s="1228"/>
      <c r="BX55" s="1228">
        <v>41.5</v>
      </c>
      <c r="BY55" s="1228"/>
      <c r="BZ55" s="1228"/>
      <c r="CA55" s="1228"/>
      <c r="CB55" s="1228"/>
      <c r="CC55" s="1228"/>
      <c r="CD55" s="1228"/>
      <c r="CE55" s="1228"/>
      <c r="CF55" s="1228">
        <v>23</v>
      </c>
      <c r="CG55" s="1228"/>
      <c r="CH55" s="1228"/>
      <c r="CI55" s="1228"/>
      <c r="CJ55" s="1228"/>
      <c r="CK55" s="1228"/>
      <c r="CL55" s="1228"/>
      <c r="CM55" s="1228"/>
      <c r="CN55" s="1228">
        <v>15.5</v>
      </c>
      <c r="CO55" s="1228"/>
      <c r="CP55" s="1228"/>
      <c r="CQ55" s="1228"/>
      <c r="CR55" s="1228"/>
      <c r="CS55" s="1228"/>
      <c r="CT55" s="1228"/>
      <c r="CU55" s="1228"/>
      <c r="CV55" s="1228">
        <v>13</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571</v>
      </c>
      <c r="BC57" s="1231"/>
      <c r="BD57" s="1231"/>
      <c r="BE57" s="1231"/>
      <c r="BF57" s="1231"/>
      <c r="BG57" s="1231"/>
      <c r="BH57" s="1231"/>
      <c r="BI57" s="1231"/>
      <c r="BJ57" s="1231"/>
      <c r="BK57" s="1231"/>
      <c r="BL57" s="1231"/>
      <c r="BM57" s="1231"/>
      <c r="BN57" s="1231"/>
      <c r="BO57" s="1231"/>
      <c r="BP57" s="1228">
        <v>61</v>
      </c>
      <c r="BQ57" s="1228"/>
      <c r="BR57" s="1228"/>
      <c r="BS57" s="1228"/>
      <c r="BT57" s="1228"/>
      <c r="BU57" s="1228"/>
      <c r="BV57" s="1228"/>
      <c r="BW57" s="1228"/>
      <c r="BX57" s="1228">
        <v>61.7</v>
      </c>
      <c r="BY57" s="1228"/>
      <c r="BZ57" s="1228"/>
      <c r="CA57" s="1228"/>
      <c r="CB57" s="1228"/>
      <c r="CC57" s="1228"/>
      <c r="CD57" s="1228"/>
      <c r="CE57" s="1228"/>
      <c r="CF57" s="1228">
        <v>62.8</v>
      </c>
      <c r="CG57" s="1228"/>
      <c r="CH57" s="1228"/>
      <c r="CI57" s="1228"/>
      <c r="CJ57" s="1228"/>
      <c r="CK57" s="1228"/>
      <c r="CL57" s="1228"/>
      <c r="CM57" s="1228"/>
      <c r="CN57" s="1228">
        <v>64</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573</v>
      </c>
    </row>
    <row r="64" spans="1:109" x14ac:dyDescent="0.15">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568</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525</v>
      </c>
      <c r="BQ72" s="1233"/>
      <c r="BR72" s="1233"/>
      <c r="BS72" s="1233"/>
      <c r="BT72" s="1233"/>
      <c r="BU72" s="1233"/>
      <c r="BV72" s="1233"/>
      <c r="BW72" s="1233"/>
      <c r="BX72" s="1233" t="s">
        <v>526</v>
      </c>
      <c r="BY72" s="1233"/>
      <c r="BZ72" s="1233"/>
      <c r="CA72" s="1233"/>
      <c r="CB72" s="1233"/>
      <c r="CC72" s="1233"/>
      <c r="CD72" s="1233"/>
      <c r="CE72" s="1233"/>
      <c r="CF72" s="1233" t="s">
        <v>527</v>
      </c>
      <c r="CG72" s="1233"/>
      <c r="CH72" s="1233"/>
      <c r="CI72" s="1233"/>
      <c r="CJ72" s="1233"/>
      <c r="CK72" s="1233"/>
      <c r="CL72" s="1233"/>
      <c r="CM72" s="1233"/>
      <c r="CN72" s="1233" t="s">
        <v>528</v>
      </c>
      <c r="CO72" s="1233"/>
      <c r="CP72" s="1233"/>
      <c r="CQ72" s="1233"/>
      <c r="CR72" s="1233"/>
      <c r="CS72" s="1233"/>
      <c r="CT72" s="1233"/>
      <c r="CU72" s="1233"/>
      <c r="CV72" s="1233" t="s">
        <v>529</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569</v>
      </c>
      <c r="AO73" s="1231"/>
      <c r="AP73" s="1231"/>
      <c r="AQ73" s="1231"/>
      <c r="AR73" s="1231"/>
      <c r="AS73" s="1231"/>
      <c r="AT73" s="1231"/>
      <c r="AU73" s="1231"/>
      <c r="AV73" s="1231"/>
      <c r="AW73" s="1231"/>
      <c r="AX73" s="1231"/>
      <c r="AY73" s="1231"/>
      <c r="AZ73" s="1231"/>
      <c r="BA73" s="1231"/>
      <c r="BB73" s="1231" t="s">
        <v>570</v>
      </c>
      <c r="BC73" s="1231"/>
      <c r="BD73" s="1231"/>
      <c r="BE73" s="1231"/>
      <c r="BF73" s="1231"/>
      <c r="BG73" s="1231"/>
      <c r="BH73" s="1231"/>
      <c r="BI73" s="1231"/>
      <c r="BJ73" s="1231"/>
      <c r="BK73" s="1231"/>
      <c r="BL73" s="1231"/>
      <c r="BM73" s="1231"/>
      <c r="BN73" s="1231"/>
      <c r="BO73" s="1231"/>
      <c r="BP73" s="1228">
        <v>24.2</v>
      </c>
      <c r="BQ73" s="1228"/>
      <c r="BR73" s="1228"/>
      <c r="BS73" s="1228"/>
      <c r="BT73" s="1228"/>
      <c r="BU73" s="1228"/>
      <c r="BV73" s="1228"/>
      <c r="BW73" s="1228"/>
      <c r="BX73" s="1228">
        <v>27.3</v>
      </c>
      <c r="BY73" s="1228"/>
      <c r="BZ73" s="1228"/>
      <c r="CA73" s="1228"/>
      <c r="CB73" s="1228"/>
      <c r="CC73" s="1228"/>
      <c r="CD73" s="1228"/>
      <c r="CE73" s="1228"/>
      <c r="CF73" s="1228">
        <v>21.4</v>
      </c>
      <c r="CG73" s="1228"/>
      <c r="CH73" s="1228"/>
      <c r="CI73" s="1228"/>
      <c r="CJ73" s="1228"/>
      <c r="CK73" s="1228"/>
      <c r="CL73" s="1228"/>
      <c r="CM73" s="1228"/>
      <c r="CN73" s="1228">
        <v>32.200000000000003</v>
      </c>
      <c r="CO73" s="1228"/>
      <c r="CP73" s="1228"/>
      <c r="CQ73" s="1228"/>
      <c r="CR73" s="1228"/>
      <c r="CS73" s="1228"/>
      <c r="CT73" s="1228"/>
      <c r="CU73" s="1228"/>
      <c r="CV73" s="1228">
        <v>30.6</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575</v>
      </c>
      <c r="BC75" s="1231"/>
      <c r="BD75" s="1231"/>
      <c r="BE75" s="1231"/>
      <c r="BF75" s="1231"/>
      <c r="BG75" s="1231"/>
      <c r="BH75" s="1231"/>
      <c r="BI75" s="1231"/>
      <c r="BJ75" s="1231"/>
      <c r="BK75" s="1231"/>
      <c r="BL75" s="1231"/>
      <c r="BM75" s="1231"/>
      <c r="BN75" s="1231"/>
      <c r="BO75" s="1231"/>
      <c r="BP75" s="1228">
        <v>7.4</v>
      </c>
      <c r="BQ75" s="1228"/>
      <c r="BR75" s="1228"/>
      <c r="BS75" s="1228"/>
      <c r="BT75" s="1228"/>
      <c r="BU75" s="1228"/>
      <c r="BV75" s="1228"/>
      <c r="BW75" s="1228"/>
      <c r="BX75" s="1228">
        <v>6.8</v>
      </c>
      <c r="BY75" s="1228"/>
      <c r="BZ75" s="1228"/>
      <c r="CA75" s="1228"/>
      <c r="CB75" s="1228"/>
      <c r="CC75" s="1228"/>
      <c r="CD75" s="1228"/>
      <c r="CE75" s="1228"/>
      <c r="CF75" s="1228">
        <v>6.9</v>
      </c>
      <c r="CG75" s="1228"/>
      <c r="CH75" s="1228"/>
      <c r="CI75" s="1228"/>
      <c r="CJ75" s="1228"/>
      <c r="CK75" s="1228"/>
      <c r="CL75" s="1228"/>
      <c r="CM75" s="1228"/>
      <c r="CN75" s="1228">
        <v>6.9</v>
      </c>
      <c r="CO75" s="1228"/>
      <c r="CP75" s="1228"/>
      <c r="CQ75" s="1228"/>
      <c r="CR75" s="1228"/>
      <c r="CS75" s="1228"/>
      <c r="CT75" s="1228"/>
      <c r="CU75" s="1228"/>
      <c r="CV75" s="1228">
        <v>7.2</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572</v>
      </c>
      <c r="AO77" s="1233"/>
      <c r="AP77" s="1233"/>
      <c r="AQ77" s="1233"/>
      <c r="AR77" s="1233"/>
      <c r="AS77" s="1233"/>
      <c r="AT77" s="1233"/>
      <c r="AU77" s="1233"/>
      <c r="AV77" s="1233"/>
      <c r="AW77" s="1233"/>
      <c r="AX77" s="1233"/>
      <c r="AY77" s="1233"/>
      <c r="AZ77" s="1233"/>
      <c r="BA77" s="1233"/>
      <c r="BB77" s="1231" t="s">
        <v>570</v>
      </c>
      <c r="BC77" s="1231"/>
      <c r="BD77" s="1231"/>
      <c r="BE77" s="1231"/>
      <c r="BF77" s="1231"/>
      <c r="BG77" s="1231"/>
      <c r="BH77" s="1231"/>
      <c r="BI77" s="1231"/>
      <c r="BJ77" s="1231"/>
      <c r="BK77" s="1231"/>
      <c r="BL77" s="1231"/>
      <c r="BM77" s="1231"/>
      <c r="BN77" s="1231"/>
      <c r="BO77" s="1231"/>
      <c r="BP77" s="1228">
        <v>49.1</v>
      </c>
      <c r="BQ77" s="1228"/>
      <c r="BR77" s="1228"/>
      <c r="BS77" s="1228"/>
      <c r="BT77" s="1228"/>
      <c r="BU77" s="1228"/>
      <c r="BV77" s="1228"/>
      <c r="BW77" s="1228"/>
      <c r="BX77" s="1228">
        <v>41.5</v>
      </c>
      <c r="BY77" s="1228"/>
      <c r="BZ77" s="1228"/>
      <c r="CA77" s="1228"/>
      <c r="CB77" s="1228"/>
      <c r="CC77" s="1228"/>
      <c r="CD77" s="1228"/>
      <c r="CE77" s="1228"/>
      <c r="CF77" s="1228">
        <v>23</v>
      </c>
      <c r="CG77" s="1228"/>
      <c r="CH77" s="1228"/>
      <c r="CI77" s="1228"/>
      <c r="CJ77" s="1228"/>
      <c r="CK77" s="1228"/>
      <c r="CL77" s="1228"/>
      <c r="CM77" s="1228"/>
      <c r="CN77" s="1228">
        <v>15.5</v>
      </c>
      <c r="CO77" s="1228"/>
      <c r="CP77" s="1228"/>
      <c r="CQ77" s="1228"/>
      <c r="CR77" s="1228"/>
      <c r="CS77" s="1228"/>
      <c r="CT77" s="1228"/>
      <c r="CU77" s="1228"/>
      <c r="CV77" s="1228">
        <v>13</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575</v>
      </c>
      <c r="BC79" s="1231"/>
      <c r="BD79" s="1231"/>
      <c r="BE79" s="1231"/>
      <c r="BF79" s="1231"/>
      <c r="BG79" s="1231"/>
      <c r="BH79" s="1231"/>
      <c r="BI79" s="1231"/>
      <c r="BJ79" s="1231"/>
      <c r="BK79" s="1231"/>
      <c r="BL79" s="1231"/>
      <c r="BM79" s="1231"/>
      <c r="BN79" s="1231"/>
      <c r="BO79" s="1231"/>
      <c r="BP79" s="1228">
        <v>9.5</v>
      </c>
      <c r="BQ79" s="1228"/>
      <c r="BR79" s="1228"/>
      <c r="BS79" s="1228"/>
      <c r="BT79" s="1228"/>
      <c r="BU79" s="1228"/>
      <c r="BV79" s="1228"/>
      <c r="BW79" s="1228"/>
      <c r="BX79" s="1228">
        <v>9.1999999999999993</v>
      </c>
      <c r="BY79" s="1228"/>
      <c r="BZ79" s="1228"/>
      <c r="CA79" s="1228"/>
      <c r="CB79" s="1228"/>
      <c r="CC79" s="1228"/>
      <c r="CD79" s="1228"/>
      <c r="CE79" s="1228"/>
      <c r="CF79" s="1228">
        <v>8.1999999999999993</v>
      </c>
      <c r="CG79" s="1228"/>
      <c r="CH79" s="1228"/>
      <c r="CI79" s="1228"/>
      <c r="CJ79" s="1228"/>
      <c r="CK79" s="1228"/>
      <c r="CL79" s="1228"/>
      <c r="CM79" s="1228"/>
      <c r="CN79" s="1228">
        <v>8</v>
      </c>
      <c r="CO79" s="1228"/>
      <c r="CP79" s="1228"/>
      <c r="CQ79" s="1228"/>
      <c r="CR79" s="1228"/>
      <c r="CS79" s="1228"/>
      <c r="CT79" s="1228"/>
      <c r="CU79" s="1228"/>
      <c r="CV79" s="1228">
        <v>8.1999999999999993</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e7v8HDXbAnEMo5k2AOxtnb2QEiPuLnHKhU2TtVVmrXFiHUQBkM6Dpn6Qdb5b6/cZIW9qyFFHOTBJJfYQWRdBXQ==" saltValue="bw1WrtslPGIWriq9Pcu6P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69642-1DC5-4A6A-ACC2-64B703A55A88}">
  <sheetPr>
    <pageSetUpPr fitToPage="1"/>
  </sheetPr>
  <dimension ref="A1:DR125"/>
  <sheetViews>
    <sheetView showGridLines="0" topLeftCell="A73" zoomScaleNormal="100" zoomScaleSheetLayoutView="70" workbookViewId="0">
      <selection activeCell="BD49" sqref="BD4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9EL4c70EYFGXjIhzgdWBdENJsLM7H0jivPmhXKtqwanvwJx9O51yslrQSP5bIyXG0uLGnP6pBxS57Ejy2+Mm6Q==" saltValue="RAgXRFDfdwBjev26x+c2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26B8B-B5EB-402F-B24F-FC968035A65D}">
  <sheetPr>
    <pageSetUpPr fitToPage="1"/>
  </sheetPr>
  <dimension ref="A1:DR125"/>
  <sheetViews>
    <sheetView showGridLines="0" topLeftCell="A109" zoomScaleNormal="100" zoomScaleSheetLayoutView="55" workbookViewId="0">
      <selection activeCell="BD49" sqref="BD4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0nn7ir5QDTIUN1qYERjhGVYO6yavfE7e6iZVvLxAHLASh4Y5/+S/nANamVJ65mAvTjKJD/LQEtsLJpaO18YCAg==" saltValue="oxkSJg65Df7EZDrrx/hoo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81293</v>
      </c>
      <c r="E3" s="154"/>
      <c r="F3" s="155">
        <v>94081</v>
      </c>
      <c r="G3" s="156"/>
      <c r="H3" s="157"/>
    </row>
    <row r="4" spans="1:8" x14ac:dyDescent="0.15">
      <c r="A4" s="158"/>
      <c r="B4" s="159"/>
      <c r="C4" s="160"/>
      <c r="D4" s="161">
        <v>54405</v>
      </c>
      <c r="E4" s="162"/>
      <c r="F4" s="163">
        <v>48949</v>
      </c>
      <c r="G4" s="164"/>
      <c r="H4" s="165"/>
    </row>
    <row r="5" spans="1:8" x14ac:dyDescent="0.15">
      <c r="A5" s="146" t="s">
        <v>519</v>
      </c>
      <c r="B5" s="151"/>
      <c r="C5" s="152"/>
      <c r="D5" s="153">
        <v>103893</v>
      </c>
      <c r="E5" s="154"/>
      <c r="F5" s="155">
        <v>92632</v>
      </c>
      <c r="G5" s="156"/>
      <c r="H5" s="157"/>
    </row>
    <row r="6" spans="1:8" x14ac:dyDescent="0.15">
      <c r="A6" s="158"/>
      <c r="B6" s="159"/>
      <c r="C6" s="160"/>
      <c r="D6" s="161">
        <v>58058</v>
      </c>
      <c r="E6" s="162"/>
      <c r="F6" s="163">
        <v>47978</v>
      </c>
      <c r="G6" s="164"/>
      <c r="H6" s="165"/>
    </row>
    <row r="7" spans="1:8" x14ac:dyDescent="0.15">
      <c r="A7" s="146" t="s">
        <v>520</v>
      </c>
      <c r="B7" s="151"/>
      <c r="C7" s="152"/>
      <c r="D7" s="153">
        <v>101679</v>
      </c>
      <c r="E7" s="154"/>
      <c r="F7" s="155">
        <v>71279</v>
      </c>
      <c r="G7" s="156"/>
      <c r="H7" s="157"/>
    </row>
    <row r="8" spans="1:8" x14ac:dyDescent="0.15">
      <c r="A8" s="158"/>
      <c r="B8" s="159"/>
      <c r="C8" s="160"/>
      <c r="D8" s="161">
        <v>39234</v>
      </c>
      <c r="E8" s="162"/>
      <c r="F8" s="163">
        <v>36731</v>
      </c>
      <c r="G8" s="164"/>
      <c r="H8" s="165"/>
    </row>
    <row r="9" spans="1:8" x14ac:dyDescent="0.15">
      <c r="A9" s="146" t="s">
        <v>521</v>
      </c>
      <c r="B9" s="151"/>
      <c r="C9" s="152"/>
      <c r="D9" s="153">
        <v>93213</v>
      </c>
      <c r="E9" s="154"/>
      <c r="F9" s="155">
        <v>74994</v>
      </c>
      <c r="G9" s="156"/>
      <c r="H9" s="157"/>
    </row>
    <row r="10" spans="1:8" x14ac:dyDescent="0.15">
      <c r="A10" s="158"/>
      <c r="B10" s="159"/>
      <c r="C10" s="160"/>
      <c r="D10" s="161">
        <v>52800</v>
      </c>
      <c r="E10" s="162"/>
      <c r="F10" s="163">
        <v>36188</v>
      </c>
      <c r="G10" s="164"/>
      <c r="H10" s="165"/>
    </row>
    <row r="11" spans="1:8" x14ac:dyDescent="0.15">
      <c r="A11" s="146" t="s">
        <v>522</v>
      </c>
      <c r="B11" s="151"/>
      <c r="C11" s="152"/>
      <c r="D11" s="153">
        <v>64751</v>
      </c>
      <c r="E11" s="154"/>
      <c r="F11" s="155">
        <v>71849</v>
      </c>
      <c r="G11" s="156"/>
      <c r="H11" s="157"/>
    </row>
    <row r="12" spans="1:8" x14ac:dyDescent="0.15">
      <c r="A12" s="158"/>
      <c r="B12" s="159"/>
      <c r="C12" s="166"/>
      <c r="D12" s="161">
        <v>41840</v>
      </c>
      <c r="E12" s="162"/>
      <c r="F12" s="163">
        <v>36144</v>
      </c>
      <c r="G12" s="164"/>
      <c r="H12" s="165"/>
    </row>
    <row r="13" spans="1:8" x14ac:dyDescent="0.15">
      <c r="A13" s="146"/>
      <c r="B13" s="151"/>
      <c r="C13" s="152"/>
      <c r="D13" s="153">
        <v>88966</v>
      </c>
      <c r="E13" s="154"/>
      <c r="F13" s="155">
        <v>80967</v>
      </c>
      <c r="G13" s="167"/>
      <c r="H13" s="157"/>
    </row>
    <row r="14" spans="1:8" x14ac:dyDescent="0.15">
      <c r="A14" s="158"/>
      <c r="B14" s="159"/>
      <c r="C14" s="160"/>
      <c r="D14" s="161">
        <v>49267</v>
      </c>
      <c r="E14" s="162"/>
      <c r="F14" s="163">
        <v>41198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4.1100000000000003</v>
      </c>
      <c r="C19" s="168">
        <f>ROUND(VALUE(SUBSTITUTE(実質収支比率等に係る経年分析!G$48,"▲","-")),2)</f>
        <v>6.24</v>
      </c>
      <c r="D19" s="168">
        <f>ROUND(VALUE(SUBSTITUTE(実質収支比率等に係る経年分析!H$48,"▲","-")),2)</f>
        <v>0.9</v>
      </c>
      <c r="E19" s="168">
        <f>ROUND(VALUE(SUBSTITUTE(実質収支比率等に係る経年分析!I$48,"▲","-")),2)</f>
        <v>4.08</v>
      </c>
      <c r="F19" s="168">
        <f>ROUND(VALUE(SUBSTITUTE(実質収支比率等に係る経年分析!J$48,"▲","-")),2)</f>
        <v>5.51</v>
      </c>
    </row>
    <row r="20" spans="1:11" x14ac:dyDescent="0.15">
      <c r="A20" s="168" t="s">
        <v>53</v>
      </c>
      <c r="B20" s="168">
        <f>ROUND(VALUE(SUBSTITUTE(実質収支比率等に係る経年分析!F$47,"▲","-")),2)</f>
        <v>24.26</v>
      </c>
      <c r="C20" s="168">
        <f>ROUND(VALUE(SUBSTITUTE(実質収支比率等に係る経年分析!G$47,"▲","-")),2)</f>
        <v>20.48</v>
      </c>
      <c r="D20" s="168">
        <f>ROUND(VALUE(SUBSTITUTE(実質収支比率等に係る経年分析!H$47,"▲","-")),2)</f>
        <v>25.81</v>
      </c>
      <c r="E20" s="168">
        <f>ROUND(VALUE(SUBSTITUTE(実質収支比率等に係る経年分析!I$47,"▲","-")),2)</f>
        <v>23.96</v>
      </c>
      <c r="F20" s="168">
        <f>ROUND(VALUE(SUBSTITUTE(実質収支比率等に係る経年分析!J$47,"▲","-")),2)</f>
        <v>20.49</v>
      </c>
    </row>
    <row r="21" spans="1:11" x14ac:dyDescent="0.15">
      <c r="A21" s="168" t="s">
        <v>54</v>
      </c>
      <c r="B21" s="168">
        <f>IF(ISNUMBER(VALUE(SUBSTITUTE(実質収支比率等に係る経年分析!F$49,"▲","-"))),ROUND(VALUE(SUBSTITUTE(実質収支比率等に係る経年分析!F$49,"▲","-")),2),NA())</f>
        <v>-3.65</v>
      </c>
      <c r="C21" s="168">
        <f>IF(ISNUMBER(VALUE(SUBSTITUTE(実質収支比率等に係る経年分析!G$49,"▲","-"))),ROUND(VALUE(SUBSTITUTE(実質収支比率等に係る経年分析!G$49,"▲","-")),2),NA())</f>
        <v>-2.8</v>
      </c>
      <c r="D21" s="168">
        <f>IF(ISNUMBER(VALUE(SUBSTITUTE(実質収支比率等に係る経年分析!H$49,"▲","-"))),ROUND(VALUE(SUBSTITUTE(実質収支比率等に係る経年分析!H$49,"▲","-")),2),NA())</f>
        <v>-2.74</v>
      </c>
      <c r="E21" s="168">
        <f>IF(ISNUMBER(VALUE(SUBSTITUTE(実質収支比率等に係る経年分析!I$49,"▲","-"))),ROUND(VALUE(SUBSTITUTE(実質収支比率等に係る経年分析!I$49,"▲","-")),2),NA())</f>
        <v>-0.02</v>
      </c>
      <c r="F21" s="168">
        <f>IF(ISNUMBER(VALUE(SUBSTITUTE(実質収支比率等に係る経年分析!J$49,"▲","-"))),ROUND(VALUE(SUBSTITUTE(実質収支比率等に係る経年分析!J$49,"▲","-")),2),NA())</f>
        <v>-1.38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0.35</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15">
      <c r="A32" s="169" t="str">
        <f>IF(連結実質赤字比率に係る赤字・黒字の構成分析!C$38="",NA(),連結実質赤字比率に係る赤字・黒字の構成分析!C$38)</f>
        <v>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0.03</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1.0900000000000001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0.55000000000000004</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2.75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3.97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4.37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4.8600000000000003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5.15</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4.1100000000000003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6.23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0.89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5.51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1811</v>
      </c>
      <c r="E42" s="170"/>
      <c r="F42" s="170"/>
      <c r="G42" s="170">
        <f>'実質公債費比率（分子）の構造'!L$52</f>
        <v>1896</v>
      </c>
      <c r="H42" s="170"/>
      <c r="I42" s="170"/>
      <c r="J42" s="170">
        <f>'実質公債費比率（分子）の構造'!M$52</f>
        <v>1867</v>
      </c>
      <c r="K42" s="170"/>
      <c r="L42" s="170"/>
      <c r="M42" s="170">
        <f>'実質公債費比率（分子）の構造'!N$52</f>
        <v>1866</v>
      </c>
      <c r="N42" s="170"/>
      <c r="O42" s="170"/>
      <c r="P42" s="170">
        <f>'実質公債費比率（分子）の構造'!O$52</f>
        <v>1925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3</v>
      </c>
      <c r="I44" s="170"/>
      <c r="J44" s="170"/>
      <c r="K44" s="170">
        <f>'実質公債費比率（分子）の構造'!N$50</f>
        <v>8</v>
      </c>
      <c r="L44" s="170"/>
      <c r="M44" s="170"/>
      <c r="N44" s="170">
        <f>'実質公債費比率（分子）の構造'!O$50</f>
        <v>0</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138</v>
      </c>
      <c r="C46" s="170"/>
      <c r="D46" s="170"/>
      <c r="E46" s="170">
        <f>'実質公債費比率（分子）の構造'!L$48</f>
        <v>123</v>
      </c>
      <c r="F46" s="170"/>
      <c r="G46" s="170"/>
      <c r="H46" s="170">
        <f>'実質公債費比率（分子）の構造'!M$48</f>
        <v>178</v>
      </c>
      <c r="I46" s="170"/>
      <c r="J46" s="170"/>
      <c r="K46" s="170">
        <f>'実質公債費比率（分子）の構造'!N$48</f>
        <v>178</v>
      </c>
      <c r="L46" s="170"/>
      <c r="M46" s="170"/>
      <c r="N46" s="170">
        <f>'実質公債費比率（分子）の構造'!O$48</f>
        <v>162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2287</v>
      </c>
      <c r="C49" s="170"/>
      <c r="D49" s="170"/>
      <c r="E49" s="170">
        <f>'実質公債費比率（分子）の構造'!L$45</f>
        <v>2339</v>
      </c>
      <c r="F49" s="170"/>
      <c r="G49" s="170"/>
      <c r="H49" s="170">
        <f>'実質公債費比率（分子）の構造'!M$45</f>
        <v>2343</v>
      </c>
      <c r="I49" s="170"/>
      <c r="J49" s="170"/>
      <c r="K49" s="170">
        <f>'実質公債費比率（分子）の構造'!N$45</f>
        <v>2340</v>
      </c>
      <c r="L49" s="170"/>
      <c r="M49" s="170"/>
      <c r="N49" s="170">
        <f>'実質公債費比率（分子）の構造'!O$45</f>
        <v>2497</v>
      </c>
      <c r="O49" s="170"/>
      <c r="P49" s="170"/>
    </row>
    <row r="50" spans="1:16" x14ac:dyDescent="0.15">
      <c r="A50" s="170" t="s">
        <v>67</v>
      </c>
      <c r="B50" s="170" t="e">
        <f>NA()</f>
        <v>#N/A</v>
      </c>
      <c r="C50" s="170">
        <f>IF(ISNUMBER('実質公債費比率（分子）の構造'!K$53),'実質公債費比率（分子）の構造'!K$53,NA())</f>
        <v>614</v>
      </c>
      <c r="D50" s="170" t="e">
        <f>NA()</f>
        <v>#N/A</v>
      </c>
      <c r="E50" s="170" t="e">
        <f>NA()</f>
        <v>#N/A</v>
      </c>
      <c r="F50" s="170">
        <f>IF(ISNUMBER('実質公債費比率（分子）の構造'!L$53),'実質公債費比率（分子）の構造'!L$53,NA())</f>
        <v>566</v>
      </c>
      <c r="G50" s="170" t="e">
        <f>NA()</f>
        <v>#N/A</v>
      </c>
      <c r="H50" s="170" t="e">
        <f>NA()</f>
        <v>#N/A</v>
      </c>
      <c r="I50" s="170">
        <f>IF(ISNUMBER('実質公債費比率（分子）の構造'!M$53),'実質公債費比率（分子）の構造'!M$53,NA())</f>
        <v>657</v>
      </c>
      <c r="J50" s="170" t="e">
        <f>NA()</f>
        <v>#N/A</v>
      </c>
      <c r="K50" s="170" t="e">
        <f>NA()</f>
        <v>#N/A</v>
      </c>
      <c r="L50" s="170">
        <f>IF(ISNUMBER('実質公債費比率（分子）の構造'!N$53),'実質公債費比率（分子）の構造'!N$53,NA())</f>
        <v>660</v>
      </c>
      <c r="M50" s="170" t="e">
        <f>NA()</f>
        <v>#N/A</v>
      </c>
      <c r="N50" s="170" t="e">
        <f>NA()</f>
        <v>#N/A</v>
      </c>
      <c r="O50" s="170">
        <f>IF(ISNUMBER('実質公債費比率（分子）の構造'!O$53),'実質公債費比率（分子）の構造'!O$53,NA())</f>
        <v>734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17734</v>
      </c>
      <c r="E56" s="169"/>
      <c r="F56" s="169"/>
      <c r="G56" s="169">
        <f>'将来負担比率（分子）の構造'!J$52</f>
        <v>17718</v>
      </c>
      <c r="H56" s="169"/>
      <c r="I56" s="169"/>
      <c r="J56" s="169">
        <f>'将来負担比率（分子）の構造'!K$52</f>
        <v>17768</v>
      </c>
      <c r="K56" s="169"/>
      <c r="L56" s="169"/>
      <c r="M56" s="169">
        <f>'将来負担比率（分子）の構造'!L$52</f>
        <v>17265</v>
      </c>
      <c r="N56" s="169"/>
      <c r="O56" s="169"/>
      <c r="P56" s="169">
        <f>'将来負担比率（分子）の構造'!M$52</f>
        <v>16330</v>
      </c>
    </row>
    <row r="57" spans="1:16" x14ac:dyDescent="0.15">
      <c r="A57" s="169" t="s">
        <v>42</v>
      </c>
      <c r="B57" s="169"/>
      <c r="C57" s="169"/>
      <c r="D57" s="169">
        <f>'将来負担比率（分子）の構造'!I$51</f>
        <v>339</v>
      </c>
      <c r="E57" s="169"/>
      <c r="F57" s="169"/>
      <c r="G57" s="169">
        <f>'将来負担比率（分子）の構造'!J$51</f>
        <v>307</v>
      </c>
      <c r="H57" s="169"/>
      <c r="I57" s="169"/>
      <c r="J57" s="169">
        <f>'将来負担比率（分子）の構造'!K$51</f>
        <v>307</v>
      </c>
      <c r="K57" s="169"/>
      <c r="L57" s="169"/>
      <c r="M57" s="169">
        <f>'将来負担比率（分子）の構造'!L$51</f>
        <v>295</v>
      </c>
      <c r="N57" s="169"/>
      <c r="O57" s="169"/>
      <c r="P57" s="169">
        <f>'将来負担比率（分子）の構造'!M$51</f>
        <v>278</v>
      </c>
    </row>
    <row r="58" spans="1:16" x14ac:dyDescent="0.15">
      <c r="A58" s="169" t="s">
        <v>41</v>
      </c>
      <c r="B58" s="169"/>
      <c r="C58" s="169"/>
      <c r="D58" s="169">
        <f>'将来負担比率（分子）の構造'!I$50</f>
        <v>3970</v>
      </c>
      <c r="E58" s="169"/>
      <c r="F58" s="169"/>
      <c r="G58" s="169">
        <f>'将来負担比率（分子）の構造'!J$50</f>
        <v>3643</v>
      </c>
      <c r="H58" s="169"/>
      <c r="I58" s="169"/>
      <c r="J58" s="169">
        <f>'将来負担比率（分子）の構造'!K$50</f>
        <v>4363</v>
      </c>
      <c r="K58" s="169"/>
      <c r="L58" s="169"/>
      <c r="M58" s="169">
        <f>'将来負担比率（分子）の構造'!L$50</f>
        <v>4240</v>
      </c>
      <c r="N58" s="169"/>
      <c r="O58" s="169"/>
      <c r="P58" s="169">
        <f>'将来負担比率（分子）の構造'!M$50</f>
        <v>3872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7</v>
      </c>
      <c r="C61" s="169"/>
      <c r="D61" s="169"/>
      <c r="E61" s="169">
        <f>'将来負担比率（分子）の構造'!J$46</f>
        <v>2</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t="str">
        <f>'将来負担比率（分子）の構造'!I$45</f>
        <v>-</v>
      </c>
      <c r="C62" s="169"/>
      <c r="D62" s="169"/>
      <c r="E62" s="169">
        <f>'将来負担比率（分子）の構造'!J$45</f>
        <v>237</v>
      </c>
      <c r="F62" s="169"/>
      <c r="G62" s="169"/>
      <c r="H62" s="169">
        <f>'将来負担比率（分子）の構造'!K$45</f>
        <v>236</v>
      </c>
      <c r="I62" s="169"/>
      <c r="J62" s="169"/>
      <c r="K62" s="169">
        <f>'将来負担比率（分子）の構造'!L$45</f>
        <v>633</v>
      </c>
      <c r="L62" s="169"/>
      <c r="M62" s="169"/>
      <c r="N62" s="169">
        <f>'将来負担比率（分子）の構造'!M$45</f>
        <v>719</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1611</v>
      </c>
      <c r="C64" s="169"/>
      <c r="D64" s="169"/>
      <c r="E64" s="169">
        <f>'将来負担比率（分子）の構造'!J$43</f>
        <v>946</v>
      </c>
      <c r="F64" s="169"/>
      <c r="G64" s="169"/>
      <c r="H64" s="169">
        <f>'将来負担比率（分子）の構造'!K$43</f>
        <v>1396</v>
      </c>
      <c r="I64" s="169"/>
      <c r="J64" s="169"/>
      <c r="K64" s="169">
        <f>'将来負担比率（分子）の構造'!L$43</f>
        <v>1559</v>
      </c>
      <c r="L64" s="169"/>
      <c r="M64" s="169"/>
      <c r="N64" s="169">
        <f>'将来負担比率（分子）の構造'!M$43</f>
        <v>1482</v>
      </c>
      <c r="O64" s="169"/>
      <c r="P64" s="169"/>
    </row>
    <row r="65" spans="1:16" x14ac:dyDescent="0.15">
      <c r="A65" s="169" t="s">
        <v>32</v>
      </c>
      <c r="B65" s="169">
        <f>'将来負担比率（分子）の構造'!I$42</f>
        <v>85</v>
      </c>
      <c r="C65" s="169"/>
      <c r="D65" s="169"/>
      <c r="E65" s="169">
        <f>'将来負担比率（分子）の構造'!J$42</f>
        <v>85</v>
      </c>
      <c r="F65" s="169"/>
      <c r="G65" s="169"/>
      <c r="H65" s="169">
        <f>'将来負担比率（分子）の構造'!K$42</f>
        <v>60</v>
      </c>
      <c r="I65" s="169"/>
      <c r="J65" s="169"/>
      <c r="K65" s="169">
        <f>'将来負担比率（分子）の構造'!L$42</f>
        <v>60</v>
      </c>
      <c r="L65" s="169"/>
      <c r="M65" s="169"/>
      <c r="N65" s="169">
        <f>'将来負担比率（分子）の構造'!M$42</f>
        <v>60</v>
      </c>
      <c r="O65" s="169"/>
      <c r="P65" s="169"/>
    </row>
    <row r="66" spans="1:16" x14ac:dyDescent="0.15">
      <c r="A66" s="169" t="s">
        <v>31</v>
      </c>
      <c r="B66" s="169">
        <f>'将来負担比率（分子）の構造'!I$41</f>
        <v>22471</v>
      </c>
      <c r="C66" s="169"/>
      <c r="D66" s="169"/>
      <c r="E66" s="169">
        <f>'将来負担比率（分子）の構造'!J$41</f>
        <v>22867</v>
      </c>
      <c r="F66" s="169"/>
      <c r="G66" s="169"/>
      <c r="H66" s="169">
        <f>'将来負担比率（分子）の構造'!K$41</f>
        <v>22799</v>
      </c>
      <c r="I66" s="169"/>
      <c r="J66" s="169"/>
      <c r="K66" s="169">
        <f>'将来負担比率（分子）の構造'!L$41</f>
        <v>22522</v>
      </c>
      <c r="L66" s="169"/>
      <c r="M66" s="169"/>
      <c r="N66" s="169">
        <f>'将来負担比率（分子）の構造'!M$41</f>
        <v>21091</v>
      </c>
      <c r="O66" s="169"/>
      <c r="P66" s="169"/>
    </row>
    <row r="67" spans="1:16" x14ac:dyDescent="0.15">
      <c r="A67" s="169" t="s">
        <v>71</v>
      </c>
      <c r="B67" s="169" t="e">
        <f>NA()</f>
        <v>#N/A</v>
      </c>
      <c r="C67" s="169">
        <f>IF(ISNUMBER('将来負担比率（分子）の構造'!I$53), IF('将来負担比率（分子）の構造'!I$53 &lt; 0, 0, '将来負担比率（分子）の構造'!I$53), NA())</f>
        <v>2130</v>
      </c>
      <c r="D67" s="169" t="e">
        <f>NA()</f>
        <v>#N/A</v>
      </c>
      <c r="E67" s="169" t="e">
        <f>NA()</f>
        <v>#N/A</v>
      </c>
      <c r="F67" s="169">
        <f>IF(ISNUMBER('将来負担比率（分子）の構造'!J$53), IF('将来負担比率（分子）の構造'!J$53 &lt; 0, 0, '将来負担比率（分子）の構造'!J$53), NA())</f>
        <v>2470</v>
      </c>
      <c r="G67" s="169" t="e">
        <f>NA()</f>
        <v>#N/A</v>
      </c>
      <c r="H67" s="169" t="e">
        <f>NA()</f>
        <v>#N/A</v>
      </c>
      <c r="I67" s="169">
        <f>IF(ISNUMBER('将来負担比率（分子）の構造'!K$53), IF('将来負担比率（分子）の構造'!K$53 &lt; 0, 0, '将来負担比率（分子）の構造'!K$53), NA())</f>
        <v>2053</v>
      </c>
      <c r="J67" s="169" t="e">
        <f>NA()</f>
        <v>#N/A</v>
      </c>
      <c r="K67" s="169" t="e">
        <f>NA()</f>
        <v>#N/A</v>
      </c>
      <c r="L67" s="169">
        <f>IF(ISNUMBER('将来負担比率（分子）の構造'!L$53), IF('将来負担比率（分子）の構造'!L$53 &lt; 0, 0, '将来負担比率（分子）の構造'!L$53), NA())</f>
        <v>2973</v>
      </c>
      <c r="M67" s="169" t="e">
        <f>NA()</f>
        <v>#N/A</v>
      </c>
      <c r="N67" s="169" t="e">
        <f>NA()</f>
        <v>#N/A</v>
      </c>
      <c r="O67" s="169">
        <f>IF(ISNUMBER('将来負担比率（分子）の構造'!M$53), IF('将来負担比率（分子）の構造'!M$53 &lt; 0, 0, '将来負担比率（分子）の構造'!M$53), NA())</f>
        <v>2873</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2944</v>
      </c>
      <c r="C72" s="173">
        <f>基金残高に係る経年分析!G55</f>
        <v>2653</v>
      </c>
      <c r="D72" s="173">
        <f>基金残高に係る経年分析!H55</f>
        <v>2308</v>
      </c>
    </row>
    <row r="73" spans="1:16" x14ac:dyDescent="0.15">
      <c r="A73" s="172" t="s">
        <v>74</v>
      </c>
      <c r="B73" s="173">
        <f>基金残高に係る経年分析!F56</f>
        <v>555</v>
      </c>
      <c r="C73" s="173">
        <f>基金残高に係る経年分析!G56</f>
        <v>556</v>
      </c>
      <c r="D73" s="173">
        <f>基金残高に係る経年分析!H56</f>
        <v>286</v>
      </c>
    </row>
    <row r="74" spans="1:16" x14ac:dyDescent="0.15">
      <c r="A74" s="172" t="s">
        <v>75</v>
      </c>
      <c r="B74" s="173">
        <f>基金残高に係る経年分析!F57</f>
        <v>2757</v>
      </c>
      <c r="C74" s="173">
        <f>基金残高に係る経年分析!G57</f>
        <v>2875</v>
      </c>
      <c r="D74" s="173">
        <f>基金残高に係る経年分析!H57</f>
        <v>3075</v>
      </c>
    </row>
  </sheetData>
  <sheetProtection algorithmName="SHA-512" hashValue="+TObL/mGDeX9wnnda/WbFJo8iD16Z7IIavCkA8TKEbbUESQVLt1QGzxnzAAiLn31RHHE4eKixlO7GgJlXEtfjw==" saltValue="hLd3HucGZ4lFhEds6BWK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4299299</v>
      </c>
      <c r="S5" s="690"/>
      <c r="T5" s="690"/>
      <c r="U5" s="690"/>
      <c r="V5" s="690"/>
      <c r="W5" s="690"/>
      <c r="X5" s="690"/>
      <c r="Y5" s="715"/>
      <c r="Z5" s="728">
        <v>18.7</v>
      </c>
      <c r="AA5" s="728"/>
      <c r="AB5" s="728"/>
      <c r="AC5" s="728"/>
      <c r="AD5" s="729">
        <v>4299299</v>
      </c>
      <c r="AE5" s="729"/>
      <c r="AF5" s="729"/>
      <c r="AG5" s="729"/>
      <c r="AH5" s="729"/>
      <c r="AI5" s="729"/>
      <c r="AJ5" s="729"/>
      <c r="AK5" s="729"/>
      <c r="AL5" s="716">
        <v>37.6</v>
      </c>
      <c r="AM5" s="698"/>
      <c r="AN5" s="698"/>
      <c r="AO5" s="717"/>
      <c r="AP5" s="692" t="s">
        <v>216</v>
      </c>
      <c r="AQ5" s="693"/>
      <c r="AR5" s="693"/>
      <c r="AS5" s="693"/>
      <c r="AT5" s="693"/>
      <c r="AU5" s="693"/>
      <c r="AV5" s="693"/>
      <c r="AW5" s="693"/>
      <c r="AX5" s="693"/>
      <c r="AY5" s="693"/>
      <c r="AZ5" s="693"/>
      <c r="BA5" s="693"/>
      <c r="BB5" s="693"/>
      <c r="BC5" s="693"/>
      <c r="BD5" s="693"/>
      <c r="BE5" s="693"/>
      <c r="BF5" s="694"/>
      <c r="BG5" s="634">
        <v>4165536</v>
      </c>
      <c r="BH5" s="635"/>
      <c r="BI5" s="635"/>
      <c r="BJ5" s="635"/>
      <c r="BK5" s="635"/>
      <c r="BL5" s="635"/>
      <c r="BM5" s="635"/>
      <c r="BN5" s="636"/>
      <c r="BO5" s="672">
        <v>96.9</v>
      </c>
      <c r="BP5" s="672"/>
      <c r="BQ5" s="672"/>
      <c r="BR5" s="672"/>
      <c r="BS5" s="673">
        <v>23532</v>
      </c>
      <c r="BT5" s="673"/>
      <c r="BU5" s="673"/>
      <c r="BV5" s="673"/>
      <c r="BW5" s="673"/>
      <c r="BX5" s="673"/>
      <c r="BY5" s="673"/>
      <c r="BZ5" s="673"/>
      <c r="CA5" s="673"/>
      <c r="CB5" s="708"/>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244716</v>
      </c>
      <c r="S6" s="635"/>
      <c r="T6" s="635"/>
      <c r="U6" s="635"/>
      <c r="V6" s="635"/>
      <c r="W6" s="635"/>
      <c r="X6" s="635"/>
      <c r="Y6" s="636"/>
      <c r="Z6" s="672">
        <v>1.1000000000000001</v>
      </c>
      <c r="AA6" s="672"/>
      <c r="AB6" s="672"/>
      <c r="AC6" s="672"/>
      <c r="AD6" s="673">
        <v>244716</v>
      </c>
      <c r="AE6" s="673"/>
      <c r="AF6" s="673"/>
      <c r="AG6" s="673"/>
      <c r="AH6" s="673"/>
      <c r="AI6" s="673"/>
      <c r="AJ6" s="673"/>
      <c r="AK6" s="673"/>
      <c r="AL6" s="637">
        <v>2.1</v>
      </c>
      <c r="AM6" s="638"/>
      <c r="AN6" s="638"/>
      <c r="AO6" s="674"/>
      <c r="AP6" s="631" t="s">
        <v>221</v>
      </c>
      <c r="AQ6" s="632"/>
      <c r="AR6" s="632"/>
      <c r="AS6" s="632"/>
      <c r="AT6" s="632"/>
      <c r="AU6" s="632"/>
      <c r="AV6" s="632"/>
      <c r="AW6" s="632"/>
      <c r="AX6" s="632"/>
      <c r="AY6" s="632"/>
      <c r="AZ6" s="632"/>
      <c r="BA6" s="632"/>
      <c r="BB6" s="632"/>
      <c r="BC6" s="632"/>
      <c r="BD6" s="632"/>
      <c r="BE6" s="632"/>
      <c r="BF6" s="633"/>
      <c r="BG6" s="634">
        <v>4165536</v>
      </c>
      <c r="BH6" s="635"/>
      <c r="BI6" s="635"/>
      <c r="BJ6" s="635"/>
      <c r="BK6" s="635"/>
      <c r="BL6" s="635"/>
      <c r="BM6" s="635"/>
      <c r="BN6" s="636"/>
      <c r="BO6" s="672">
        <v>96.9</v>
      </c>
      <c r="BP6" s="672"/>
      <c r="BQ6" s="672"/>
      <c r="BR6" s="672"/>
      <c r="BS6" s="673">
        <v>23532</v>
      </c>
      <c r="BT6" s="673"/>
      <c r="BU6" s="673"/>
      <c r="BV6" s="673"/>
      <c r="BW6" s="673"/>
      <c r="BX6" s="673"/>
      <c r="BY6" s="673"/>
      <c r="BZ6" s="673"/>
      <c r="CA6" s="673"/>
      <c r="CB6" s="708"/>
      <c r="CD6" s="692" t="s">
        <v>222</v>
      </c>
      <c r="CE6" s="693"/>
      <c r="CF6" s="693"/>
      <c r="CG6" s="693"/>
      <c r="CH6" s="693"/>
      <c r="CI6" s="693"/>
      <c r="CJ6" s="693"/>
      <c r="CK6" s="693"/>
      <c r="CL6" s="693"/>
      <c r="CM6" s="693"/>
      <c r="CN6" s="693"/>
      <c r="CO6" s="693"/>
      <c r="CP6" s="693"/>
      <c r="CQ6" s="694"/>
      <c r="CR6" s="634">
        <v>159347</v>
      </c>
      <c r="CS6" s="635"/>
      <c r="CT6" s="635"/>
      <c r="CU6" s="635"/>
      <c r="CV6" s="635"/>
      <c r="CW6" s="635"/>
      <c r="CX6" s="635"/>
      <c r="CY6" s="636"/>
      <c r="CZ6" s="716">
        <v>0.7</v>
      </c>
      <c r="DA6" s="698"/>
      <c r="DB6" s="698"/>
      <c r="DC6" s="718"/>
      <c r="DD6" s="640" t="s">
        <v>122</v>
      </c>
      <c r="DE6" s="635"/>
      <c r="DF6" s="635"/>
      <c r="DG6" s="635"/>
      <c r="DH6" s="635"/>
      <c r="DI6" s="635"/>
      <c r="DJ6" s="635"/>
      <c r="DK6" s="635"/>
      <c r="DL6" s="635"/>
      <c r="DM6" s="635"/>
      <c r="DN6" s="635"/>
      <c r="DO6" s="635"/>
      <c r="DP6" s="636"/>
      <c r="DQ6" s="640">
        <v>159344</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1096</v>
      </c>
      <c r="S7" s="635"/>
      <c r="T7" s="635"/>
      <c r="U7" s="635"/>
      <c r="V7" s="635"/>
      <c r="W7" s="635"/>
      <c r="X7" s="635"/>
      <c r="Y7" s="636"/>
      <c r="Z7" s="672">
        <v>0</v>
      </c>
      <c r="AA7" s="672"/>
      <c r="AB7" s="672"/>
      <c r="AC7" s="672"/>
      <c r="AD7" s="673">
        <v>1096</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1559604</v>
      </c>
      <c r="BH7" s="635"/>
      <c r="BI7" s="635"/>
      <c r="BJ7" s="635"/>
      <c r="BK7" s="635"/>
      <c r="BL7" s="635"/>
      <c r="BM7" s="635"/>
      <c r="BN7" s="636"/>
      <c r="BO7" s="672">
        <v>36.299999999999997</v>
      </c>
      <c r="BP7" s="672"/>
      <c r="BQ7" s="672"/>
      <c r="BR7" s="672"/>
      <c r="BS7" s="673">
        <v>23532</v>
      </c>
      <c r="BT7" s="673"/>
      <c r="BU7" s="673"/>
      <c r="BV7" s="673"/>
      <c r="BW7" s="673"/>
      <c r="BX7" s="673"/>
      <c r="BY7" s="673"/>
      <c r="BZ7" s="673"/>
      <c r="CA7" s="673"/>
      <c r="CB7" s="708"/>
      <c r="CD7" s="631" t="s">
        <v>225</v>
      </c>
      <c r="CE7" s="632"/>
      <c r="CF7" s="632"/>
      <c r="CG7" s="632"/>
      <c r="CH7" s="632"/>
      <c r="CI7" s="632"/>
      <c r="CJ7" s="632"/>
      <c r="CK7" s="632"/>
      <c r="CL7" s="632"/>
      <c r="CM7" s="632"/>
      <c r="CN7" s="632"/>
      <c r="CO7" s="632"/>
      <c r="CP7" s="632"/>
      <c r="CQ7" s="633"/>
      <c r="CR7" s="634">
        <v>3200434</v>
      </c>
      <c r="CS7" s="635"/>
      <c r="CT7" s="635"/>
      <c r="CU7" s="635"/>
      <c r="CV7" s="635"/>
      <c r="CW7" s="635"/>
      <c r="CX7" s="635"/>
      <c r="CY7" s="636"/>
      <c r="CZ7" s="672">
        <v>14.4</v>
      </c>
      <c r="DA7" s="672"/>
      <c r="DB7" s="672"/>
      <c r="DC7" s="672"/>
      <c r="DD7" s="640">
        <v>158965</v>
      </c>
      <c r="DE7" s="635"/>
      <c r="DF7" s="635"/>
      <c r="DG7" s="635"/>
      <c r="DH7" s="635"/>
      <c r="DI7" s="635"/>
      <c r="DJ7" s="635"/>
      <c r="DK7" s="635"/>
      <c r="DL7" s="635"/>
      <c r="DM7" s="635"/>
      <c r="DN7" s="635"/>
      <c r="DO7" s="635"/>
      <c r="DP7" s="636"/>
      <c r="DQ7" s="640">
        <v>2011244</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14804</v>
      </c>
      <c r="S8" s="635"/>
      <c r="T8" s="635"/>
      <c r="U8" s="635"/>
      <c r="V8" s="635"/>
      <c r="W8" s="635"/>
      <c r="X8" s="635"/>
      <c r="Y8" s="636"/>
      <c r="Z8" s="672">
        <v>0.1</v>
      </c>
      <c r="AA8" s="672"/>
      <c r="AB8" s="672"/>
      <c r="AC8" s="672"/>
      <c r="AD8" s="673">
        <v>14804</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59695</v>
      </c>
      <c r="BH8" s="635"/>
      <c r="BI8" s="635"/>
      <c r="BJ8" s="635"/>
      <c r="BK8" s="635"/>
      <c r="BL8" s="635"/>
      <c r="BM8" s="635"/>
      <c r="BN8" s="636"/>
      <c r="BO8" s="672">
        <v>1.4</v>
      </c>
      <c r="BP8" s="672"/>
      <c r="BQ8" s="672"/>
      <c r="BR8" s="672"/>
      <c r="BS8" s="673" t="s">
        <v>122</v>
      </c>
      <c r="BT8" s="673"/>
      <c r="BU8" s="673"/>
      <c r="BV8" s="673"/>
      <c r="BW8" s="673"/>
      <c r="BX8" s="673"/>
      <c r="BY8" s="673"/>
      <c r="BZ8" s="673"/>
      <c r="CA8" s="673"/>
      <c r="CB8" s="708"/>
      <c r="CD8" s="631" t="s">
        <v>228</v>
      </c>
      <c r="CE8" s="632"/>
      <c r="CF8" s="632"/>
      <c r="CG8" s="632"/>
      <c r="CH8" s="632"/>
      <c r="CI8" s="632"/>
      <c r="CJ8" s="632"/>
      <c r="CK8" s="632"/>
      <c r="CL8" s="632"/>
      <c r="CM8" s="632"/>
      <c r="CN8" s="632"/>
      <c r="CO8" s="632"/>
      <c r="CP8" s="632"/>
      <c r="CQ8" s="633"/>
      <c r="CR8" s="634">
        <v>7248158</v>
      </c>
      <c r="CS8" s="635"/>
      <c r="CT8" s="635"/>
      <c r="CU8" s="635"/>
      <c r="CV8" s="635"/>
      <c r="CW8" s="635"/>
      <c r="CX8" s="635"/>
      <c r="CY8" s="636"/>
      <c r="CZ8" s="672">
        <v>32.700000000000003</v>
      </c>
      <c r="DA8" s="672"/>
      <c r="DB8" s="672"/>
      <c r="DC8" s="672"/>
      <c r="DD8" s="640">
        <v>28432</v>
      </c>
      <c r="DE8" s="635"/>
      <c r="DF8" s="635"/>
      <c r="DG8" s="635"/>
      <c r="DH8" s="635"/>
      <c r="DI8" s="635"/>
      <c r="DJ8" s="635"/>
      <c r="DK8" s="635"/>
      <c r="DL8" s="635"/>
      <c r="DM8" s="635"/>
      <c r="DN8" s="635"/>
      <c r="DO8" s="635"/>
      <c r="DP8" s="636"/>
      <c r="DQ8" s="640">
        <v>3786308</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15982</v>
      </c>
      <c r="S9" s="635"/>
      <c r="T9" s="635"/>
      <c r="U9" s="635"/>
      <c r="V9" s="635"/>
      <c r="W9" s="635"/>
      <c r="X9" s="635"/>
      <c r="Y9" s="636"/>
      <c r="Z9" s="672">
        <v>0.1</v>
      </c>
      <c r="AA9" s="672"/>
      <c r="AB9" s="672"/>
      <c r="AC9" s="672"/>
      <c r="AD9" s="673">
        <v>15982</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1310081</v>
      </c>
      <c r="BH9" s="635"/>
      <c r="BI9" s="635"/>
      <c r="BJ9" s="635"/>
      <c r="BK9" s="635"/>
      <c r="BL9" s="635"/>
      <c r="BM9" s="635"/>
      <c r="BN9" s="636"/>
      <c r="BO9" s="672">
        <v>30.5</v>
      </c>
      <c r="BP9" s="672"/>
      <c r="BQ9" s="672"/>
      <c r="BR9" s="672"/>
      <c r="BS9" s="673" t="s">
        <v>122</v>
      </c>
      <c r="BT9" s="673"/>
      <c r="BU9" s="673"/>
      <c r="BV9" s="673"/>
      <c r="BW9" s="673"/>
      <c r="BX9" s="673"/>
      <c r="BY9" s="673"/>
      <c r="BZ9" s="673"/>
      <c r="CA9" s="673"/>
      <c r="CB9" s="708"/>
      <c r="CD9" s="631" t="s">
        <v>231</v>
      </c>
      <c r="CE9" s="632"/>
      <c r="CF9" s="632"/>
      <c r="CG9" s="632"/>
      <c r="CH9" s="632"/>
      <c r="CI9" s="632"/>
      <c r="CJ9" s="632"/>
      <c r="CK9" s="632"/>
      <c r="CL9" s="632"/>
      <c r="CM9" s="632"/>
      <c r="CN9" s="632"/>
      <c r="CO9" s="632"/>
      <c r="CP9" s="632"/>
      <c r="CQ9" s="633"/>
      <c r="CR9" s="634">
        <v>1544666</v>
      </c>
      <c r="CS9" s="635"/>
      <c r="CT9" s="635"/>
      <c r="CU9" s="635"/>
      <c r="CV9" s="635"/>
      <c r="CW9" s="635"/>
      <c r="CX9" s="635"/>
      <c r="CY9" s="636"/>
      <c r="CZ9" s="672">
        <v>7</v>
      </c>
      <c r="DA9" s="672"/>
      <c r="DB9" s="672"/>
      <c r="DC9" s="672"/>
      <c r="DD9" s="640">
        <v>148062</v>
      </c>
      <c r="DE9" s="635"/>
      <c r="DF9" s="635"/>
      <c r="DG9" s="635"/>
      <c r="DH9" s="635"/>
      <c r="DI9" s="635"/>
      <c r="DJ9" s="635"/>
      <c r="DK9" s="635"/>
      <c r="DL9" s="635"/>
      <c r="DM9" s="635"/>
      <c r="DN9" s="635"/>
      <c r="DO9" s="635"/>
      <c r="DP9" s="636"/>
      <c r="DQ9" s="640">
        <v>1211115</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107234</v>
      </c>
      <c r="BH10" s="635"/>
      <c r="BI10" s="635"/>
      <c r="BJ10" s="635"/>
      <c r="BK10" s="635"/>
      <c r="BL10" s="635"/>
      <c r="BM10" s="635"/>
      <c r="BN10" s="636"/>
      <c r="BO10" s="672">
        <v>2.5</v>
      </c>
      <c r="BP10" s="672"/>
      <c r="BQ10" s="672"/>
      <c r="BR10" s="672"/>
      <c r="BS10" s="673" t="s">
        <v>122</v>
      </c>
      <c r="BT10" s="673"/>
      <c r="BU10" s="673"/>
      <c r="BV10" s="673"/>
      <c r="BW10" s="673"/>
      <c r="BX10" s="673"/>
      <c r="BY10" s="673"/>
      <c r="BZ10" s="673"/>
      <c r="CA10" s="673"/>
      <c r="CB10" s="708"/>
      <c r="CD10" s="631" t="s">
        <v>234</v>
      </c>
      <c r="CE10" s="632"/>
      <c r="CF10" s="632"/>
      <c r="CG10" s="632"/>
      <c r="CH10" s="632"/>
      <c r="CI10" s="632"/>
      <c r="CJ10" s="632"/>
      <c r="CK10" s="632"/>
      <c r="CL10" s="632"/>
      <c r="CM10" s="632"/>
      <c r="CN10" s="632"/>
      <c r="CO10" s="632"/>
      <c r="CP10" s="632"/>
      <c r="CQ10" s="633"/>
      <c r="CR10" s="634">
        <v>7136</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7136</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825735</v>
      </c>
      <c r="S11" s="635"/>
      <c r="T11" s="635"/>
      <c r="U11" s="635"/>
      <c r="V11" s="635"/>
      <c r="W11" s="635"/>
      <c r="X11" s="635"/>
      <c r="Y11" s="636"/>
      <c r="Z11" s="637">
        <v>3.6</v>
      </c>
      <c r="AA11" s="638"/>
      <c r="AB11" s="638"/>
      <c r="AC11" s="639"/>
      <c r="AD11" s="640">
        <v>825735</v>
      </c>
      <c r="AE11" s="635"/>
      <c r="AF11" s="635"/>
      <c r="AG11" s="635"/>
      <c r="AH11" s="635"/>
      <c r="AI11" s="635"/>
      <c r="AJ11" s="635"/>
      <c r="AK11" s="636"/>
      <c r="AL11" s="637">
        <v>7.2</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82594</v>
      </c>
      <c r="BH11" s="635"/>
      <c r="BI11" s="635"/>
      <c r="BJ11" s="635"/>
      <c r="BK11" s="635"/>
      <c r="BL11" s="635"/>
      <c r="BM11" s="635"/>
      <c r="BN11" s="636"/>
      <c r="BO11" s="672">
        <v>1.9</v>
      </c>
      <c r="BP11" s="672"/>
      <c r="BQ11" s="672"/>
      <c r="BR11" s="672"/>
      <c r="BS11" s="673">
        <v>23532</v>
      </c>
      <c r="BT11" s="673"/>
      <c r="BU11" s="673"/>
      <c r="BV11" s="673"/>
      <c r="BW11" s="673"/>
      <c r="BX11" s="673"/>
      <c r="BY11" s="673"/>
      <c r="BZ11" s="673"/>
      <c r="CA11" s="673"/>
      <c r="CB11" s="708"/>
      <c r="CD11" s="631" t="s">
        <v>237</v>
      </c>
      <c r="CE11" s="632"/>
      <c r="CF11" s="632"/>
      <c r="CG11" s="632"/>
      <c r="CH11" s="632"/>
      <c r="CI11" s="632"/>
      <c r="CJ11" s="632"/>
      <c r="CK11" s="632"/>
      <c r="CL11" s="632"/>
      <c r="CM11" s="632"/>
      <c r="CN11" s="632"/>
      <c r="CO11" s="632"/>
      <c r="CP11" s="632"/>
      <c r="CQ11" s="633"/>
      <c r="CR11" s="634">
        <v>1312408</v>
      </c>
      <c r="CS11" s="635"/>
      <c r="CT11" s="635"/>
      <c r="CU11" s="635"/>
      <c r="CV11" s="635"/>
      <c r="CW11" s="635"/>
      <c r="CX11" s="635"/>
      <c r="CY11" s="636"/>
      <c r="CZ11" s="672">
        <v>5.9</v>
      </c>
      <c r="DA11" s="672"/>
      <c r="DB11" s="672"/>
      <c r="DC11" s="672"/>
      <c r="DD11" s="640">
        <v>223476</v>
      </c>
      <c r="DE11" s="635"/>
      <c r="DF11" s="635"/>
      <c r="DG11" s="635"/>
      <c r="DH11" s="635"/>
      <c r="DI11" s="635"/>
      <c r="DJ11" s="635"/>
      <c r="DK11" s="635"/>
      <c r="DL11" s="635"/>
      <c r="DM11" s="635"/>
      <c r="DN11" s="635"/>
      <c r="DO11" s="635"/>
      <c r="DP11" s="636"/>
      <c r="DQ11" s="640">
        <v>599733</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28847</v>
      </c>
      <c r="S12" s="635"/>
      <c r="T12" s="635"/>
      <c r="U12" s="635"/>
      <c r="V12" s="635"/>
      <c r="W12" s="635"/>
      <c r="X12" s="635"/>
      <c r="Y12" s="636"/>
      <c r="Z12" s="672">
        <v>0.1</v>
      </c>
      <c r="AA12" s="672"/>
      <c r="AB12" s="672"/>
      <c r="AC12" s="672"/>
      <c r="AD12" s="673">
        <v>28847</v>
      </c>
      <c r="AE12" s="673"/>
      <c r="AF12" s="673"/>
      <c r="AG12" s="673"/>
      <c r="AH12" s="673"/>
      <c r="AI12" s="673"/>
      <c r="AJ12" s="673"/>
      <c r="AK12" s="673"/>
      <c r="AL12" s="637">
        <v>0.3</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2224330</v>
      </c>
      <c r="BH12" s="635"/>
      <c r="BI12" s="635"/>
      <c r="BJ12" s="635"/>
      <c r="BK12" s="635"/>
      <c r="BL12" s="635"/>
      <c r="BM12" s="635"/>
      <c r="BN12" s="636"/>
      <c r="BO12" s="672">
        <v>51.7</v>
      </c>
      <c r="BP12" s="672"/>
      <c r="BQ12" s="672"/>
      <c r="BR12" s="672"/>
      <c r="BS12" s="673" t="s">
        <v>122</v>
      </c>
      <c r="BT12" s="673"/>
      <c r="BU12" s="673"/>
      <c r="BV12" s="673"/>
      <c r="BW12" s="673"/>
      <c r="BX12" s="673"/>
      <c r="BY12" s="673"/>
      <c r="BZ12" s="673"/>
      <c r="CA12" s="673"/>
      <c r="CB12" s="708"/>
      <c r="CD12" s="631" t="s">
        <v>240</v>
      </c>
      <c r="CE12" s="632"/>
      <c r="CF12" s="632"/>
      <c r="CG12" s="632"/>
      <c r="CH12" s="632"/>
      <c r="CI12" s="632"/>
      <c r="CJ12" s="632"/>
      <c r="CK12" s="632"/>
      <c r="CL12" s="632"/>
      <c r="CM12" s="632"/>
      <c r="CN12" s="632"/>
      <c r="CO12" s="632"/>
      <c r="CP12" s="632"/>
      <c r="CQ12" s="633"/>
      <c r="CR12" s="634">
        <v>606596</v>
      </c>
      <c r="CS12" s="635"/>
      <c r="CT12" s="635"/>
      <c r="CU12" s="635"/>
      <c r="CV12" s="635"/>
      <c r="CW12" s="635"/>
      <c r="CX12" s="635"/>
      <c r="CY12" s="636"/>
      <c r="CZ12" s="672">
        <v>2.7</v>
      </c>
      <c r="DA12" s="672"/>
      <c r="DB12" s="672"/>
      <c r="DC12" s="672"/>
      <c r="DD12" s="640">
        <v>35101</v>
      </c>
      <c r="DE12" s="635"/>
      <c r="DF12" s="635"/>
      <c r="DG12" s="635"/>
      <c r="DH12" s="635"/>
      <c r="DI12" s="635"/>
      <c r="DJ12" s="635"/>
      <c r="DK12" s="635"/>
      <c r="DL12" s="635"/>
      <c r="DM12" s="635"/>
      <c r="DN12" s="635"/>
      <c r="DO12" s="635"/>
      <c r="DP12" s="636"/>
      <c r="DQ12" s="640">
        <v>194935</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2200506</v>
      </c>
      <c r="BH13" s="635"/>
      <c r="BI13" s="635"/>
      <c r="BJ13" s="635"/>
      <c r="BK13" s="635"/>
      <c r="BL13" s="635"/>
      <c r="BM13" s="635"/>
      <c r="BN13" s="636"/>
      <c r="BO13" s="672">
        <v>51.2</v>
      </c>
      <c r="BP13" s="672"/>
      <c r="BQ13" s="672"/>
      <c r="BR13" s="672"/>
      <c r="BS13" s="673" t="s">
        <v>122</v>
      </c>
      <c r="BT13" s="673"/>
      <c r="BU13" s="673"/>
      <c r="BV13" s="673"/>
      <c r="BW13" s="673"/>
      <c r="BX13" s="673"/>
      <c r="BY13" s="673"/>
      <c r="BZ13" s="673"/>
      <c r="CA13" s="673"/>
      <c r="CB13" s="708"/>
      <c r="CD13" s="631" t="s">
        <v>243</v>
      </c>
      <c r="CE13" s="632"/>
      <c r="CF13" s="632"/>
      <c r="CG13" s="632"/>
      <c r="CH13" s="632"/>
      <c r="CI13" s="632"/>
      <c r="CJ13" s="632"/>
      <c r="CK13" s="632"/>
      <c r="CL13" s="632"/>
      <c r="CM13" s="632"/>
      <c r="CN13" s="632"/>
      <c r="CO13" s="632"/>
      <c r="CP13" s="632"/>
      <c r="CQ13" s="633"/>
      <c r="CR13" s="634">
        <v>1525733</v>
      </c>
      <c r="CS13" s="635"/>
      <c r="CT13" s="635"/>
      <c r="CU13" s="635"/>
      <c r="CV13" s="635"/>
      <c r="CW13" s="635"/>
      <c r="CX13" s="635"/>
      <c r="CY13" s="636"/>
      <c r="CZ13" s="672">
        <v>6.9</v>
      </c>
      <c r="DA13" s="672"/>
      <c r="DB13" s="672"/>
      <c r="DC13" s="672"/>
      <c r="DD13" s="640">
        <v>1291092</v>
      </c>
      <c r="DE13" s="635"/>
      <c r="DF13" s="635"/>
      <c r="DG13" s="635"/>
      <c r="DH13" s="635"/>
      <c r="DI13" s="635"/>
      <c r="DJ13" s="635"/>
      <c r="DK13" s="635"/>
      <c r="DL13" s="635"/>
      <c r="DM13" s="635"/>
      <c r="DN13" s="635"/>
      <c r="DO13" s="635"/>
      <c r="DP13" s="636"/>
      <c r="DQ13" s="640">
        <v>374360</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1044</v>
      </c>
      <c r="S14" s="635"/>
      <c r="T14" s="635"/>
      <c r="U14" s="635"/>
      <c r="V14" s="635"/>
      <c r="W14" s="635"/>
      <c r="X14" s="635"/>
      <c r="Y14" s="636"/>
      <c r="Z14" s="672">
        <v>0</v>
      </c>
      <c r="AA14" s="672"/>
      <c r="AB14" s="672"/>
      <c r="AC14" s="672"/>
      <c r="AD14" s="673">
        <v>1044</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140248</v>
      </c>
      <c r="BH14" s="635"/>
      <c r="BI14" s="635"/>
      <c r="BJ14" s="635"/>
      <c r="BK14" s="635"/>
      <c r="BL14" s="635"/>
      <c r="BM14" s="635"/>
      <c r="BN14" s="636"/>
      <c r="BO14" s="672">
        <v>3.3</v>
      </c>
      <c r="BP14" s="672"/>
      <c r="BQ14" s="672"/>
      <c r="BR14" s="672"/>
      <c r="BS14" s="673" t="s">
        <v>122</v>
      </c>
      <c r="BT14" s="673"/>
      <c r="BU14" s="673"/>
      <c r="BV14" s="673"/>
      <c r="BW14" s="673"/>
      <c r="BX14" s="673"/>
      <c r="BY14" s="673"/>
      <c r="BZ14" s="673"/>
      <c r="CA14" s="673"/>
      <c r="CB14" s="708"/>
      <c r="CD14" s="631" t="s">
        <v>246</v>
      </c>
      <c r="CE14" s="632"/>
      <c r="CF14" s="632"/>
      <c r="CG14" s="632"/>
      <c r="CH14" s="632"/>
      <c r="CI14" s="632"/>
      <c r="CJ14" s="632"/>
      <c r="CK14" s="632"/>
      <c r="CL14" s="632"/>
      <c r="CM14" s="632"/>
      <c r="CN14" s="632"/>
      <c r="CO14" s="632"/>
      <c r="CP14" s="632"/>
      <c r="CQ14" s="633"/>
      <c r="CR14" s="634">
        <v>794938</v>
      </c>
      <c r="CS14" s="635"/>
      <c r="CT14" s="635"/>
      <c r="CU14" s="635"/>
      <c r="CV14" s="635"/>
      <c r="CW14" s="635"/>
      <c r="CX14" s="635"/>
      <c r="CY14" s="636"/>
      <c r="CZ14" s="672">
        <v>3.6</v>
      </c>
      <c r="DA14" s="672"/>
      <c r="DB14" s="672"/>
      <c r="DC14" s="672"/>
      <c r="DD14" s="640">
        <v>86644</v>
      </c>
      <c r="DE14" s="635"/>
      <c r="DF14" s="635"/>
      <c r="DG14" s="635"/>
      <c r="DH14" s="635"/>
      <c r="DI14" s="635"/>
      <c r="DJ14" s="635"/>
      <c r="DK14" s="635"/>
      <c r="DL14" s="635"/>
      <c r="DM14" s="635"/>
      <c r="DN14" s="635"/>
      <c r="DO14" s="635"/>
      <c r="DP14" s="636"/>
      <c r="DQ14" s="640">
        <v>702117</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241354</v>
      </c>
      <c r="BH15" s="635"/>
      <c r="BI15" s="635"/>
      <c r="BJ15" s="635"/>
      <c r="BK15" s="635"/>
      <c r="BL15" s="635"/>
      <c r="BM15" s="635"/>
      <c r="BN15" s="636"/>
      <c r="BO15" s="672">
        <v>5.6</v>
      </c>
      <c r="BP15" s="672"/>
      <c r="BQ15" s="672"/>
      <c r="BR15" s="672"/>
      <c r="BS15" s="673" t="s">
        <v>122</v>
      </c>
      <c r="BT15" s="673"/>
      <c r="BU15" s="673"/>
      <c r="BV15" s="673"/>
      <c r="BW15" s="673"/>
      <c r="BX15" s="673"/>
      <c r="BY15" s="673"/>
      <c r="BZ15" s="673"/>
      <c r="CA15" s="673"/>
      <c r="CB15" s="708"/>
      <c r="CD15" s="631" t="s">
        <v>249</v>
      </c>
      <c r="CE15" s="632"/>
      <c r="CF15" s="632"/>
      <c r="CG15" s="632"/>
      <c r="CH15" s="632"/>
      <c r="CI15" s="632"/>
      <c r="CJ15" s="632"/>
      <c r="CK15" s="632"/>
      <c r="CL15" s="632"/>
      <c r="CM15" s="632"/>
      <c r="CN15" s="632"/>
      <c r="CO15" s="632"/>
      <c r="CP15" s="632"/>
      <c r="CQ15" s="633"/>
      <c r="CR15" s="634">
        <v>1585249</v>
      </c>
      <c r="CS15" s="635"/>
      <c r="CT15" s="635"/>
      <c r="CU15" s="635"/>
      <c r="CV15" s="635"/>
      <c r="CW15" s="635"/>
      <c r="CX15" s="635"/>
      <c r="CY15" s="636"/>
      <c r="CZ15" s="672">
        <v>7.2</v>
      </c>
      <c r="DA15" s="672"/>
      <c r="DB15" s="672"/>
      <c r="DC15" s="672"/>
      <c r="DD15" s="640">
        <v>202575</v>
      </c>
      <c r="DE15" s="635"/>
      <c r="DF15" s="635"/>
      <c r="DG15" s="635"/>
      <c r="DH15" s="635"/>
      <c r="DI15" s="635"/>
      <c r="DJ15" s="635"/>
      <c r="DK15" s="635"/>
      <c r="DL15" s="635"/>
      <c r="DM15" s="635"/>
      <c r="DN15" s="635"/>
      <c r="DO15" s="635"/>
      <c r="DP15" s="636"/>
      <c r="DQ15" s="640">
        <v>1338873</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21165</v>
      </c>
      <c r="S16" s="635"/>
      <c r="T16" s="635"/>
      <c r="U16" s="635"/>
      <c r="V16" s="635"/>
      <c r="W16" s="635"/>
      <c r="X16" s="635"/>
      <c r="Y16" s="636"/>
      <c r="Z16" s="672">
        <v>0.1</v>
      </c>
      <c r="AA16" s="672"/>
      <c r="AB16" s="672"/>
      <c r="AC16" s="672"/>
      <c r="AD16" s="673">
        <v>21165</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08"/>
      <c r="CD16" s="631" t="s">
        <v>252</v>
      </c>
      <c r="CE16" s="632"/>
      <c r="CF16" s="632"/>
      <c r="CG16" s="632"/>
      <c r="CH16" s="632"/>
      <c r="CI16" s="632"/>
      <c r="CJ16" s="632"/>
      <c r="CK16" s="632"/>
      <c r="CL16" s="632"/>
      <c r="CM16" s="632"/>
      <c r="CN16" s="632"/>
      <c r="CO16" s="632"/>
      <c r="CP16" s="632"/>
      <c r="CQ16" s="633"/>
      <c r="CR16" s="634">
        <v>1350124</v>
      </c>
      <c r="CS16" s="635"/>
      <c r="CT16" s="635"/>
      <c r="CU16" s="635"/>
      <c r="CV16" s="635"/>
      <c r="CW16" s="635"/>
      <c r="CX16" s="635"/>
      <c r="CY16" s="636"/>
      <c r="CZ16" s="672">
        <v>6.1</v>
      </c>
      <c r="DA16" s="672"/>
      <c r="DB16" s="672"/>
      <c r="DC16" s="672"/>
      <c r="DD16" s="640" t="s">
        <v>122</v>
      </c>
      <c r="DE16" s="635"/>
      <c r="DF16" s="635"/>
      <c r="DG16" s="635"/>
      <c r="DH16" s="635"/>
      <c r="DI16" s="635"/>
      <c r="DJ16" s="635"/>
      <c r="DK16" s="635"/>
      <c r="DL16" s="635"/>
      <c r="DM16" s="635"/>
      <c r="DN16" s="635"/>
      <c r="DO16" s="635"/>
      <c r="DP16" s="636"/>
      <c r="DQ16" s="640">
        <v>589980</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68737</v>
      </c>
      <c r="S17" s="635"/>
      <c r="T17" s="635"/>
      <c r="U17" s="635"/>
      <c r="V17" s="635"/>
      <c r="W17" s="635"/>
      <c r="X17" s="635"/>
      <c r="Y17" s="636"/>
      <c r="Z17" s="672">
        <v>0.3</v>
      </c>
      <c r="AA17" s="672"/>
      <c r="AB17" s="672"/>
      <c r="AC17" s="672"/>
      <c r="AD17" s="673">
        <v>68737</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08"/>
      <c r="CD17" s="631" t="s">
        <v>255</v>
      </c>
      <c r="CE17" s="632"/>
      <c r="CF17" s="632"/>
      <c r="CG17" s="632"/>
      <c r="CH17" s="632"/>
      <c r="CI17" s="632"/>
      <c r="CJ17" s="632"/>
      <c r="CK17" s="632"/>
      <c r="CL17" s="632"/>
      <c r="CM17" s="632"/>
      <c r="CN17" s="632"/>
      <c r="CO17" s="632"/>
      <c r="CP17" s="632"/>
      <c r="CQ17" s="633"/>
      <c r="CR17" s="634">
        <v>2819527</v>
      </c>
      <c r="CS17" s="635"/>
      <c r="CT17" s="635"/>
      <c r="CU17" s="635"/>
      <c r="CV17" s="635"/>
      <c r="CW17" s="635"/>
      <c r="CX17" s="635"/>
      <c r="CY17" s="636"/>
      <c r="CZ17" s="672">
        <v>12.7</v>
      </c>
      <c r="DA17" s="672"/>
      <c r="DB17" s="672"/>
      <c r="DC17" s="672"/>
      <c r="DD17" s="640" t="s">
        <v>122</v>
      </c>
      <c r="DE17" s="635"/>
      <c r="DF17" s="635"/>
      <c r="DG17" s="635"/>
      <c r="DH17" s="635"/>
      <c r="DI17" s="635"/>
      <c r="DJ17" s="635"/>
      <c r="DK17" s="635"/>
      <c r="DL17" s="635"/>
      <c r="DM17" s="635"/>
      <c r="DN17" s="635"/>
      <c r="DO17" s="635"/>
      <c r="DP17" s="636"/>
      <c r="DQ17" s="640">
        <v>2789153</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47050</v>
      </c>
      <c r="S18" s="635"/>
      <c r="T18" s="635"/>
      <c r="U18" s="635"/>
      <c r="V18" s="635"/>
      <c r="W18" s="635"/>
      <c r="X18" s="635"/>
      <c r="Y18" s="636"/>
      <c r="Z18" s="672">
        <v>0.2</v>
      </c>
      <c r="AA18" s="672"/>
      <c r="AB18" s="672"/>
      <c r="AC18" s="672"/>
      <c r="AD18" s="673">
        <v>47050</v>
      </c>
      <c r="AE18" s="673"/>
      <c r="AF18" s="673"/>
      <c r="AG18" s="673"/>
      <c r="AH18" s="673"/>
      <c r="AI18" s="673"/>
      <c r="AJ18" s="673"/>
      <c r="AK18" s="673"/>
      <c r="AL18" s="637">
        <v>0.4</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08"/>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40922</v>
      </c>
      <c r="S19" s="635"/>
      <c r="T19" s="635"/>
      <c r="U19" s="635"/>
      <c r="V19" s="635"/>
      <c r="W19" s="635"/>
      <c r="X19" s="635"/>
      <c r="Y19" s="636"/>
      <c r="Z19" s="672">
        <v>0.2</v>
      </c>
      <c r="AA19" s="672"/>
      <c r="AB19" s="672"/>
      <c r="AC19" s="672"/>
      <c r="AD19" s="673">
        <v>40922</v>
      </c>
      <c r="AE19" s="673"/>
      <c r="AF19" s="673"/>
      <c r="AG19" s="673"/>
      <c r="AH19" s="673"/>
      <c r="AI19" s="673"/>
      <c r="AJ19" s="673"/>
      <c r="AK19" s="673"/>
      <c r="AL19" s="637">
        <v>0.4</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133763</v>
      </c>
      <c r="BH19" s="635"/>
      <c r="BI19" s="635"/>
      <c r="BJ19" s="635"/>
      <c r="BK19" s="635"/>
      <c r="BL19" s="635"/>
      <c r="BM19" s="635"/>
      <c r="BN19" s="636"/>
      <c r="BO19" s="672">
        <v>3.1</v>
      </c>
      <c r="BP19" s="672"/>
      <c r="BQ19" s="672"/>
      <c r="BR19" s="672"/>
      <c r="BS19" s="673" t="s">
        <v>122</v>
      </c>
      <c r="BT19" s="673"/>
      <c r="BU19" s="673"/>
      <c r="BV19" s="673"/>
      <c r="BW19" s="673"/>
      <c r="BX19" s="673"/>
      <c r="BY19" s="673"/>
      <c r="BZ19" s="673"/>
      <c r="CA19" s="673"/>
      <c r="CB19" s="708"/>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9" t="s">
        <v>262</v>
      </c>
      <c r="C20" s="710"/>
      <c r="D20" s="710"/>
      <c r="E20" s="710"/>
      <c r="F20" s="710"/>
      <c r="G20" s="710"/>
      <c r="H20" s="710"/>
      <c r="I20" s="710"/>
      <c r="J20" s="710"/>
      <c r="K20" s="710"/>
      <c r="L20" s="710"/>
      <c r="M20" s="710"/>
      <c r="N20" s="710"/>
      <c r="O20" s="710"/>
      <c r="P20" s="710"/>
      <c r="Q20" s="711"/>
      <c r="R20" s="634">
        <v>6128</v>
      </c>
      <c r="S20" s="635"/>
      <c r="T20" s="635"/>
      <c r="U20" s="635"/>
      <c r="V20" s="635"/>
      <c r="W20" s="635"/>
      <c r="X20" s="635"/>
      <c r="Y20" s="636"/>
      <c r="Z20" s="672">
        <v>0</v>
      </c>
      <c r="AA20" s="672"/>
      <c r="AB20" s="672"/>
      <c r="AC20" s="672"/>
      <c r="AD20" s="673">
        <v>6128</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133763</v>
      </c>
      <c r="BH20" s="635"/>
      <c r="BI20" s="635"/>
      <c r="BJ20" s="635"/>
      <c r="BK20" s="635"/>
      <c r="BL20" s="635"/>
      <c r="BM20" s="635"/>
      <c r="BN20" s="636"/>
      <c r="BO20" s="672">
        <v>3.1</v>
      </c>
      <c r="BP20" s="672"/>
      <c r="BQ20" s="672"/>
      <c r="BR20" s="672"/>
      <c r="BS20" s="673" t="s">
        <v>122</v>
      </c>
      <c r="BT20" s="673"/>
      <c r="BU20" s="673"/>
      <c r="BV20" s="673"/>
      <c r="BW20" s="673"/>
      <c r="BX20" s="673"/>
      <c r="BY20" s="673"/>
      <c r="BZ20" s="673"/>
      <c r="CA20" s="673"/>
      <c r="CB20" s="708"/>
      <c r="CD20" s="631" t="s">
        <v>264</v>
      </c>
      <c r="CE20" s="632"/>
      <c r="CF20" s="632"/>
      <c r="CG20" s="632"/>
      <c r="CH20" s="632"/>
      <c r="CI20" s="632"/>
      <c r="CJ20" s="632"/>
      <c r="CK20" s="632"/>
      <c r="CL20" s="632"/>
      <c r="CM20" s="632"/>
      <c r="CN20" s="632"/>
      <c r="CO20" s="632"/>
      <c r="CP20" s="632"/>
      <c r="CQ20" s="633"/>
      <c r="CR20" s="634">
        <v>22154316</v>
      </c>
      <c r="CS20" s="635"/>
      <c r="CT20" s="635"/>
      <c r="CU20" s="635"/>
      <c r="CV20" s="635"/>
      <c r="CW20" s="635"/>
      <c r="CX20" s="635"/>
      <c r="CY20" s="636"/>
      <c r="CZ20" s="672">
        <v>100</v>
      </c>
      <c r="DA20" s="672"/>
      <c r="DB20" s="672"/>
      <c r="DC20" s="672"/>
      <c r="DD20" s="640">
        <v>2174347</v>
      </c>
      <c r="DE20" s="635"/>
      <c r="DF20" s="635"/>
      <c r="DG20" s="635"/>
      <c r="DH20" s="635"/>
      <c r="DI20" s="635"/>
      <c r="DJ20" s="635"/>
      <c r="DK20" s="635"/>
      <c r="DL20" s="635"/>
      <c r="DM20" s="635"/>
      <c r="DN20" s="635"/>
      <c r="DO20" s="635"/>
      <c r="DP20" s="636"/>
      <c r="DQ20" s="640">
        <v>13764298</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6413294</v>
      </c>
      <c r="S21" s="635"/>
      <c r="T21" s="635"/>
      <c r="U21" s="635"/>
      <c r="V21" s="635"/>
      <c r="W21" s="635"/>
      <c r="X21" s="635"/>
      <c r="Y21" s="636"/>
      <c r="Z21" s="672">
        <v>27.8</v>
      </c>
      <c r="AA21" s="672"/>
      <c r="AB21" s="672"/>
      <c r="AC21" s="672"/>
      <c r="AD21" s="673">
        <v>5836320</v>
      </c>
      <c r="AE21" s="673"/>
      <c r="AF21" s="673"/>
      <c r="AG21" s="673"/>
      <c r="AH21" s="673"/>
      <c r="AI21" s="673"/>
      <c r="AJ21" s="673"/>
      <c r="AK21" s="673"/>
      <c r="AL21" s="637">
        <v>51.1</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v>133763</v>
      </c>
      <c r="BH21" s="635"/>
      <c r="BI21" s="635"/>
      <c r="BJ21" s="635"/>
      <c r="BK21" s="635"/>
      <c r="BL21" s="635"/>
      <c r="BM21" s="635"/>
      <c r="BN21" s="636"/>
      <c r="BO21" s="672">
        <v>3.1</v>
      </c>
      <c r="BP21" s="672"/>
      <c r="BQ21" s="672"/>
      <c r="BR21" s="672"/>
      <c r="BS21" s="673" t="s">
        <v>122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5836320</v>
      </c>
      <c r="S22" s="635"/>
      <c r="T22" s="635"/>
      <c r="U22" s="635"/>
      <c r="V22" s="635"/>
      <c r="W22" s="635"/>
      <c r="X22" s="635"/>
      <c r="Y22" s="636"/>
      <c r="Z22" s="672">
        <v>25.3</v>
      </c>
      <c r="AA22" s="672"/>
      <c r="AB22" s="672"/>
      <c r="AC22" s="672"/>
      <c r="AD22" s="673">
        <v>5836320</v>
      </c>
      <c r="AE22" s="673"/>
      <c r="AF22" s="673"/>
      <c r="AG22" s="673"/>
      <c r="AH22" s="673"/>
      <c r="AI22" s="673"/>
      <c r="AJ22" s="673"/>
      <c r="AK22" s="673"/>
      <c r="AL22" s="637">
        <v>51.1</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08"/>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576974</v>
      </c>
      <c r="S23" s="635"/>
      <c r="T23" s="635"/>
      <c r="U23" s="635"/>
      <c r="V23" s="635"/>
      <c r="W23" s="635"/>
      <c r="X23" s="635"/>
      <c r="Y23" s="636"/>
      <c r="Z23" s="672">
        <v>2.5</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08"/>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08"/>
      <c r="CD24" s="692" t="s">
        <v>279</v>
      </c>
      <c r="CE24" s="693"/>
      <c r="CF24" s="693"/>
      <c r="CG24" s="693"/>
      <c r="CH24" s="693"/>
      <c r="CI24" s="693"/>
      <c r="CJ24" s="693"/>
      <c r="CK24" s="693"/>
      <c r="CL24" s="693"/>
      <c r="CM24" s="693"/>
      <c r="CN24" s="693"/>
      <c r="CO24" s="693"/>
      <c r="CP24" s="693"/>
      <c r="CQ24" s="694"/>
      <c r="CR24" s="689">
        <v>11420780</v>
      </c>
      <c r="CS24" s="690"/>
      <c r="CT24" s="690"/>
      <c r="CU24" s="690"/>
      <c r="CV24" s="690"/>
      <c r="CW24" s="690"/>
      <c r="CX24" s="690"/>
      <c r="CY24" s="715"/>
      <c r="CZ24" s="716">
        <v>51.6</v>
      </c>
      <c r="DA24" s="698"/>
      <c r="DB24" s="698"/>
      <c r="DC24" s="718"/>
      <c r="DD24" s="714">
        <v>8156445</v>
      </c>
      <c r="DE24" s="690"/>
      <c r="DF24" s="690"/>
      <c r="DG24" s="690"/>
      <c r="DH24" s="690"/>
      <c r="DI24" s="690"/>
      <c r="DJ24" s="690"/>
      <c r="DK24" s="715"/>
      <c r="DL24" s="714">
        <v>7279432</v>
      </c>
      <c r="DM24" s="690"/>
      <c r="DN24" s="690"/>
      <c r="DO24" s="690"/>
      <c r="DP24" s="690"/>
      <c r="DQ24" s="690"/>
      <c r="DR24" s="690"/>
      <c r="DS24" s="690"/>
      <c r="DT24" s="690"/>
      <c r="DU24" s="690"/>
      <c r="DV24" s="715"/>
      <c r="DW24" s="716">
        <v>63.4</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11981769</v>
      </c>
      <c r="S25" s="635"/>
      <c r="T25" s="635"/>
      <c r="U25" s="635"/>
      <c r="V25" s="635"/>
      <c r="W25" s="635"/>
      <c r="X25" s="635"/>
      <c r="Y25" s="636"/>
      <c r="Z25" s="672">
        <v>52</v>
      </c>
      <c r="AA25" s="672"/>
      <c r="AB25" s="672"/>
      <c r="AC25" s="672"/>
      <c r="AD25" s="673">
        <v>11404795</v>
      </c>
      <c r="AE25" s="673"/>
      <c r="AF25" s="673"/>
      <c r="AG25" s="673"/>
      <c r="AH25" s="673"/>
      <c r="AI25" s="673"/>
      <c r="AJ25" s="673"/>
      <c r="AK25" s="673"/>
      <c r="AL25" s="637">
        <v>99.8</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08"/>
      <c r="CD25" s="631" t="s">
        <v>282</v>
      </c>
      <c r="CE25" s="632"/>
      <c r="CF25" s="632"/>
      <c r="CG25" s="632"/>
      <c r="CH25" s="632"/>
      <c r="CI25" s="632"/>
      <c r="CJ25" s="632"/>
      <c r="CK25" s="632"/>
      <c r="CL25" s="632"/>
      <c r="CM25" s="632"/>
      <c r="CN25" s="632"/>
      <c r="CO25" s="632"/>
      <c r="CP25" s="632"/>
      <c r="CQ25" s="633"/>
      <c r="CR25" s="634">
        <v>3700323</v>
      </c>
      <c r="CS25" s="647"/>
      <c r="CT25" s="647"/>
      <c r="CU25" s="647"/>
      <c r="CV25" s="647"/>
      <c r="CW25" s="647"/>
      <c r="CX25" s="647"/>
      <c r="CY25" s="648"/>
      <c r="CZ25" s="637">
        <v>16.7</v>
      </c>
      <c r="DA25" s="649"/>
      <c r="DB25" s="649"/>
      <c r="DC25" s="650"/>
      <c r="DD25" s="640">
        <v>3471058</v>
      </c>
      <c r="DE25" s="647"/>
      <c r="DF25" s="647"/>
      <c r="DG25" s="647"/>
      <c r="DH25" s="647"/>
      <c r="DI25" s="647"/>
      <c r="DJ25" s="647"/>
      <c r="DK25" s="648"/>
      <c r="DL25" s="640">
        <v>3462783</v>
      </c>
      <c r="DM25" s="647"/>
      <c r="DN25" s="647"/>
      <c r="DO25" s="647"/>
      <c r="DP25" s="647"/>
      <c r="DQ25" s="647"/>
      <c r="DR25" s="647"/>
      <c r="DS25" s="647"/>
      <c r="DT25" s="647"/>
      <c r="DU25" s="647"/>
      <c r="DV25" s="648"/>
      <c r="DW25" s="637">
        <v>30.1</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2919</v>
      </c>
      <c r="S26" s="635"/>
      <c r="T26" s="635"/>
      <c r="U26" s="635"/>
      <c r="V26" s="635"/>
      <c r="W26" s="635"/>
      <c r="X26" s="635"/>
      <c r="Y26" s="636"/>
      <c r="Z26" s="672">
        <v>0</v>
      </c>
      <c r="AA26" s="672"/>
      <c r="AB26" s="672"/>
      <c r="AC26" s="672"/>
      <c r="AD26" s="673">
        <v>2919</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08"/>
      <c r="CD26" s="631" t="s">
        <v>285</v>
      </c>
      <c r="CE26" s="632"/>
      <c r="CF26" s="632"/>
      <c r="CG26" s="632"/>
      <c r="CH26" s="632"/>
      <c r="CI26" s="632"/>
      <c r="CJ26" s="632"/>
      <c r="CK26" s="632"/>
      <c r="CL26" s="632"/>
      <c r="CM26" s="632"/>
      <c r="CN26" s="632"/>
      <c r="CO26" s="632"/>
      <c r="CP26" s="632"/>
      <c r="CQ26" s="633"/>
      <c r="CR26" s="634">
        <v>2248085</v>
      </c>
      <c r="CS26" s="635"/>
      <c r="CT26" s="635"/>
      <c r="CU26" s="635"/>
      <c r="CV26" s="635"/>
      <c r="CW26" s="635"/>
      <c r="CX26" s="635"/>
      <c r="CY26" s="636"/>
      <c r="CZ26" s="637">
        <v>10.1</v>
      </c>
      <c r="DA26" s="649"/>
      <c r="DB26" s="649"/>
      <c r="DC26" s="650"/>
      <c r="DD26" s="640">
        <v>2141083</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110276</v>
      </c>
      <c r="S27" s="635"/>
      <c r="T27" s="635"/>
      <c r="U27" s="635"/>
      <c r="V27" s="635"/>
      <c r="W27" s="635"/>
      <c r="X27" s="635"/>
      <c r="Y27" s="636"/>
      <c r="Z27" s="672">
        <v>0.5</v>
      </c>
      <c r="AA27" s="672"/>
      <c r="AB27" s="672"/>
      <c r="AC27" s="672"/>
      <c r="AD27" s="673">
        <v>1442</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4299299</v>
      </c>
      <c r="BH27" s="635"/>
      <c r="BI27" s="635"/>
      <c r="BJ27" s="635"/>
      <c r="BK27" s="635"/>
      <c r="BL27" s="635"/>
      <c r="BM27" s="635"/>
      <c r="BN27" s="636"/>
      <c r="BO27" s="672">
        <v>100</v>
      </c>
      <c r="BP27" s="672"/>
      <c r="BQ27" s="672"/>
      <c r="BR27" s="672"/>
      <c r="BS27" s="673">
        <v>23532</v>
      </c>
      <c r="BT27" s="673"/>
      <c r="BU27" s="673"/>
      <c r="BV27" s="673"/>
      <c r="BW27" s="673"/>
      <c r="BX27" s="673"/>
      <c r="BY27" s="673"/>
      <c r="BZ27" s="673"/>
      <c r="CA27" s="673"/>
      <c r="CB27" s="708"/>
      <c r="CD27" s="631" t="s">
        <v>288</v>
      </c>
      <c r="CE27" s="632"/>
      <c r="CF27" s="632"/>
      <c r="CG27" s="632"/>
      <c r="CH27" s="632"/>
      <c r="CI27" s="632"/>
      <c r="CJ27" s="632"/>
      <c r="CK27" s="632"/>
      <c r="CL27" s="632"/>
      <c r="CM27" s="632"/>
      <c r="CN27" s="632"/>
      <c r="CO27" s="632"/>
      <c r="CP27" s="632"/>
      <c r="CQ27" s="633"/>
      <c r="CR27" s="634">
        <v>4900930</v>
      </c>
      <c r="CS27" s="647"/>
      <c r="CT27" s="647"/>
      <c r="CU27" s="647"/>
      <c r="CV27" s="647"/>
      <c r="CW27" s="647"/>
      <c r="CX27" s="647"/>
      <c r="CY27" s="648"/>
      <c r="CZ27" s="637">
        <v>22.1</v>
      </c>
      <c r="DA27" s="649"/>
      <c r="DB27" s="649"/>
      <c r="DC27" s="650"/>
      <c r="DD27" s="640">
        <v>1896234</v>
      </c>
      <c r="DE27" s="647"/>
      <c r="DF27" s="647"/>
      <c r="DG27" s="647"/>
      <c r="DH27" s="647"/>
      <c r="DI27" s="647"/>
      <c r="DJ27" s="647"/>
      <c r="DK27" s="648"/>
      <c r="DL27" s="640">
        <v>1348121</v>
      </c>
      <c r="DM27" s="647"/>
      <c r="DN27" s="647"/>
      <c r="DO27" s="647"/>
      <c r="DP27" s="647"/>
      <c r="DQ27" s="647"/>
      <c r="DR27" s="647"/>
      <c r="DS27" s="647"/>
      <c r="DT27" s="647"/>
      <c r="DU27" s="647"/>
      <c r="DV27" s="648"/>
      <c r="DW27" s="637">
        <v>11.7</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174318</v>
      </c>
      <c r="S28" s="635"/>
      <c r="T28" s="635"/>
      <c r="U28" s="635"/>
      <c r="V28" s="635"/>
      <c r="W28" s="635"/>
      <c r="X28" s="635"/>
      <c r="Y28" s="636"/>
      <c r="Z28" s="672">
        <v>0.8</v>
      </c>
      <c r="AA28" s="672"/>
      <c r="AB28" s="672"/>
      <c r="AC28" s="672"/>
      <c r="AD28" s="673">
        <v>3734</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2819527</v>
      </c>
      <c r="CS28" s="635"/>
      <c r="CT28" s="635"/>
      <c r="CU28" s="635"/>
      <c r="CV28" s="635"/>
      <c r="CW28" s="635"/>
      <c r="CX28" s="635"/>
      <c r="CY28" s="636"/>
      <c r="CZ28" s="637">
        <v>12.7</v>
      </c>
      <c r="DA28" s="649"/>
      <c r="DB28" s="649"/>
      <c r="DC28" s="650"/>
      <c r="DD28" s="640">
        <v>2789153</v>
      </c>
      <c r="DE28" s="635"/>
      <c r="DF28" s="635"/>
      <c r="DG28" s="635"/>
      <c r="DH28" s="635"/>
      <c r="DI28" s="635"/>
      <c r="DJ28" s="635"/>
      <c r="DK28" s="636"/>
      <c r="DL28" s="640">
        <v>2468528</v>
      </c>
      <c r="DM28" s="635"/>
      <c r="DN28" s="635"/>
      <c r="DO28" s="635"/>
      <c r="DP28" s="635"/>
      <c r="DQ28" s="635"/>
      <c r="DR28" s="635"/>
      <c r="DS28" s="635"/>
      <c r="DT28" s="635"/>
      <c r="DU28" s="635"/>
      <c r="DV28" s="636"/>
      <c r="DW28" s="637">
        <v>21.5</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58949</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292</v>
      </c>
      <c r="CE29" s="654"/>
      <c r="CF29" s="631" t="s">
        <v>66</v>
      </c>
      <c r="CG29" s="632"/>
      <c r="CH29" s="632"/>
      <c r="CI29" s="632"/>
      <c r="CJ29" s="632"/>
      <c r="CK29" s="632"/>
      <c r="CL29" s="632"/>
      <c r="CM29" s="632"/>
      <c r="CN29" s="632"/>
      <c r="CO29" s="632"/>
      <c r="CP29" s="632"/>
      <c r="CQ29" s="633"/>
      <c r="CR29" s="634">
        <v>2819527</v>
      </c>
      <c r="CS29" s="647"/>
      <c r="CT29" s="647"/>
      <c r="CU29" s="647"/>
      <c r="CV29" s="647"/>
      <c r="CW29" s="647"/>
      <c r="CX29" s="647"/>
      <c r="CY29" s="648"/>
      <c r="CZ29" s="637">
        <v>12.7</v>
      </c>
      <c r="DA29" s="649"/>
      <c r="DB29" s="649"/>
      <c r="DC29" s="650"/>
      <c r="DD29" s="640">
        <v>2789153</v>
      </c>
      <c r="DE29" s="647"/>
      <c r="DF29" s="647"/>
      <c r="DG29" s="647"/>
      <c r="DH29" s="647"/>
      <c r="DI29" s="647"/>
      <c r="DJ29" s="647"/>
      <c r="DK29" s="648"/>
      <c r="DL29" s="640">
        <v>2468528</v>
      </c>
      <c r="DM29" s="647"/>
      <c r="DN29" s="647"/>
      <c r="DO29" s="647"/>
      <c r="DP29" s="647"/>
      <c r="DQ29" s="647"/>
      <c r="DR29" s="647"/>
      <c r="DS29" s="647"/>
      <c r="DT29" s="647"/>
      <c r="DU29" s="647"/>
      <c r="DV29" s="648"/>
      <c r="DW29" s="637">
        <v>21.5</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3572107</v>
      </c>
      <c r="S30" s="635"/>
      <c r="T30" s="635"/>
      <c r="U30" s="635"/>
      <c r="V30" s="635"/>
      <c r="W30" s="635"/>
      <c r="X30" s="635"/>
      <c r="Y30" s="636"/>
      <c r="Z30" s="672">
        <v>15.5</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6"/>
      <c r="BI30" s="706"/>
      <c r="BJ30" s="706"/>
      <c r="BK30" s="706"/>
      <c r="BL30" s="706"/>
      <c r="BM30" s="706"/>
      <c r="BN30" s="706"/>
      <c r="BO30" s="706"/>
      <c r="BP30" s="706"/>
      <c r="BQ30" s="707"/>
      <c r="BR30" s="686" t="s">
        <v>295</v>
      </c>
      <c r="BS30" s="706"/>
      <c r="BT30" s="706"/>
      <c r="BU30" s="706"/>
      <c r="BV30" s="706"/>
      <c r="BW30" s="706"/>
      <c r="BX30" s="706"/>
      <c r="BY30" s="706"/>
      <c r="BZ30" s="706"/>
      <c r="CA30" s="706"/>
      <c r="CB30" s="707"/>
      <c r="CD30" s="655"/>
      <c r="CE30" s="656"/>
      <c r="CF30" s="631" t="s">
        <v>296</v>
      </c>
      <c r="CG30" s="632"/>
      <c r="CH30" s="632"/>
      <c r="CI30" s="632"/>
      <c r="CJ30" s="632"/>
      <c r="CK30" s="632"/>
      <c r="CL30" s="632"/>
      <c r="CM30" s="632"/>
      <c r="CN30" s="632"/>
      <c r="CO30" s="632"/>
      <c r="CP30" s="632"/>
      <c r="CQ30" s="633"/>
      <c r="CR30" s="634">
        <v>2754239</v>
      </c>
      <c r="CS30" s="635"/>
      <c r="CT30" s="635"/>
      <c r="CU30" s="635"/>
      <c r="CV30" s="635"/>
      <c r="CW30" s="635"/>
      <c r="CX30" s="635"/>
      <c r="CY30" s="636"/>
      <c r="CZ30" s="637">
        <v>12.4</v>
      </c>
      <c r="DA30" s="649"/>
      <c r="DB30" s="649"/>
      <c r="DC30" s="650"/>
      <c r="DD30" s="640">
        <v>2725135</v>
      </c>
      <c r="DE30" s="635"/>
      <c r="DF30" s="635"/>
      <c r="DG30" s="635"/>
      <c r="DH30" s="635"/>
      <c r="DI30" s="635"/>
      <c r="DJ30" s="635"/>
      <c r="DK30" s="636"/>
      <c r="DL30" s="640">
        <v>2404510</v>
      </c>
      <c r="DM30" s="635"/>
      <c r="DN30" s="635"/>
      <c r="DO30" s="635"/>
      <c r="DP30" s="635"/>
      <c r="DQ30" s="635"/>
      <c r="DR30" s="635"/>
      <c r="DS30" s="635"/>
      <c r="DT30" s="635"/>
      <c r="DU30" s="635"/>
      <c r="DV30" s="636"/>
      <c r="DW30" s="637">
        <v>20.9</v>
      </c>
      <c r="DX30" s="649"/>
      <c r="DY30" s="649"/>
      <c r="DZ30" s="649"/>
      <c r="EA30" s="649"/>
      <c r="EB30" s="649"/>
      <c r="EC30" s="661"/>
    </row>
    <row r="31" spans="2:133" ht="11.25" customHeight="1" x14ac:dyDescent="0.15">
      <c r="B31" s="709" t="s">
        <v>297</v>
      </c>
      <c r="C31" s="710"/>
      <c r="D31" s="710"/>
      <c r="E31" s="710"/>
      <c r="F31" s="710"/>
      <c r="G31" s="710"/>
      <c r="H31" s="710"/>
      <c r="I31" s="710"/>
      <c r="J31" s="710"/>
      <c r="K31" s="710"/>
      <c r="L31" s="710"/>
      <c r="M31" s="710"/>
      <c r="N31" s="710"/>
      <c r="O31" s="710"/>
      <c r="P31" s="710"/>
      <c r="Q31" s="711"/>
      <c r="R31" s="634">
        <v>10390</v>
      </c>
      <c r="S31" s="635"/>
      <c r="T31" s="635"/>
      <c r="U31" s="635"/>
      <c r="V31" s="635"/>
      <c r="W31" s="635"/>
      <c r="X31" s="635"/>
      <c r="Y31" s="636"/>
      <c r="Z31" s="672">
        <v>0</v>
      </c>
      <c r="AA31" s="672"/>
      <c r="AB31" s="672"/>
      <c r="AC31" s="672"/>
      <c r="AD31" s="673">
        <v>10390</v>
      </c>
      <c r="AE31" s="673"/>
      <c r="AF31" s="673"/>
      <c r="AG31" s="673"/>
      <c r="AH31" s="673"/>
      <c r="AI31" s="673"/>
      <c r="AJ31" s="673"/>
      <c r="AK31" s="673"/>
      <c r="AL31" s="637">
        <v>0.1</v>
      </c>
      <c r="AM31" s="638"/>
      <c r="AN31" s="638"/>
      <c r="AO31" s="674"/>
      <c r="AP31" s="700" t="s">
        <v>298</v>
      </c>
      <c r="AQ31" s="701"/>
      <c r="AR31" s="701"/>
      <c r="AS31" s="701"/>
      <c r="AT31" s="702" t="s">
        <v>299</v>
      </c>
      <c r="AU31" s="212"/>
      <c r="AV31" s="212"/>
      <c r="AW31" s="212"/>
      <c r="AX31" s="692" t="s">
        <v>177</v>
      </c>
      <c r="AY31" s="693"/>
      <c r="AZ31" s="693"/>
      <c r="BA31" s="693"/>
      <c r="BB31" s="693"/>
      <c r="BC31" s="693"/>
      <c r="BD31" s="693"/>
      <c r="BE31" s="693"/>
      <c r="BF31" s="694"/>
      <c r="BG31" s="696">
        <v>99</v>
      </c>
      <c r="BH31" s="697"/>
      <c r="BI31" s="697"/>
      <c r="BJ31" s="697"/>
      <c r="BK31" s="697"/>
      <c r="BL31" s="697"/>
      <c r="BM31" s="698">
        <v>96.1</v>
      </c>
      <c r="BN31" s="697"/>
      <c r="BO31" s="697"/>
      <c r="BP31" s="697"/>
      <c r="BQ31" s="699"/>
      <c r="BR31" s="696">
        <v>99</v>
      </c>
      <c r="BS31" s="697"/>
      <c r="BT31" s="697"/>
      <c r="BU31" s="697"/>
      <c r="BV31" s="697"/>
      <c r="BW31" s="697"/>
      <c r="BX31" s="698">
        <v>96</v>
      </c>
      <c r="BY31" s="697"/>
      <c r="BZ31" s="697"/>
      <c r="CA31" s="697"/>
      <c r="CB31" s="699"/>
      <c r="CD31" s="655"/>
      <c r="CE31" s="656"/>
      <c r="CF31" s="631" t="s">
        <v>300</v>
      </c>
      <c r="CG31" s="632"/>
      <c r="CH31" s="632"/>
      <c r="CI31" s="632"/>
      <c r="CJ31" s="632"/>
      <c r="CK31" s="632"/>
      <c r="CL31" s="632"/>
      <c r="CM31" s="632"/>
      <c r="CN31" s="632"/>
      <c r="CO31" s="632"/>
      <c r="CP31" s="632"/>
      <c r="CQ31" s="633"/>
      <c r="CR31" s="634">
        <v>65288</v>
      </c>
      <c r="CS31" s="647"/>
      <c r="CT31" s="647"/>
      <c r="CU31" s="647"/>
      <c r="CV31" s="647"/>
      <c r="CW31" s="647"/>
      <c r="CX31" s="647"/>
      <c r="CY31" s="648"/>
      <c r="CZ31" s="637">
        <v>0.3</v>
      </c>
      <c r="DA31" s="649"/>
      <c r="DB31" s="649"/>
      <c r="DC31" s="650"/>
      <c r="DD31" s="640">
        <v>64018</v>
      </c>
      <c r="DE31" s="647"/>
      <c r="DF31" s="647"/>
      <c r="DG31" s="647"/>
      <c r="DH31" s="647"/>
      <c r="DI31" s="647"/>
      <c r="DJ31" s="647"/>
      <c r="DK31" s="648"/>
      <c r="DL31" s="640">
        <v>64018</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2899874</v>
      </c>
      <c r="S32" s="635"/>
      <c r="T32" s="635"/>
      <c r="U32" s="635"/>
      <c r="V32" s="635"/>
      <c r="W32" s="635"/>
      <c r="X32" s="635"/>
      <c r="Y32" s="636"/>
      <c r="Z32" s="672">
        <v>12.6</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3"/>
      <c r="AU32" s="208" t="s">
        <v>302</v>
      </c>
      <c r="AX32" s="631" t="s">
        <v>303</v>
      </c>
      <c r="AY32" s="632"/>
      <c r="AZ32" s="632"/>
      <c r="BA32" s="632"/>
      <c r="BB32" s="632"/>
      <c r="BC32" s="632"/>
      <c r="BD32" s="632"/>
      <c r="BE32" s="632"/>
      <c r="BF32" s="633"/>
      <c r="BG32" s="705">
        <v>99.1</v>
      </c>
      <c r="BH32" s="647"/>
      <c r="BI32" s="647"/>
      <c r="BJ32" s="647"/>
      <c r="BK32" s="647"/>
      <c r="BL32" s="647"/>
      <c r="BM32" s="638">
        <v>96.3</v>
      </c>
      <c r="BN32" s="647"/>
      <c r="BO32" s="647"/>
      <c r="BP32" s="647"/>
      <c r="BQ32" s="670"/>
      <c r="BR32" s="705">
        <v>99</v>
      </c>
      <c r="BS32" s="647"/>
      <c r="BT32" s="647"/>
      <c r="BU32" s="647"/>
      <c r="BV32" s="647"/>
      <c r="BW32" s="647"/>
      <c r="BX32" s="638">
        <v>96</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67332</v>
      </c>
      <c r="S33" s="635"/>
      <c r="T33" s="635"/>
      <c r="U33" s="635"/>
      <c r="V33" s="635"/>
      <c r="W33" s="635"/>
      <c r="X33" s="635"/>
      <c r="Y33" s="636"/>
      <c r="Z33" s="672">
        <v>0.3</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4"/>
      <c r="AU33" s="213"/>
      <c r="AV33" s="213"/>
      <c r="AW33" s="213"/>
      <c r="AX33" s="615" t="s">
        <v>306</v>
      </c>
      <c r="AY33" s="616"/>
      <c r="AZ33" s="616"/>
      <c r="BA33" s="616"/>
      <c r="BB33" s="616"/>
      <c r="BC33" s="616"/>
      <c r="BD33" s="616"/>
      <c r="BE33" s="616"/>
      <c r="BF33" s="617"/>
      <c r="BG33" s="695">
        <v>98.8</v>
      </c>
      <c r="BH33" s="619"/>
      <c r="BI33" s="619"/>
      <c r="BJ33" s="619"/>
      <c r="BK33" s="619"/>
      <c r="BL33" s="619"/>
      <c r="BM33" s="665">
        <v>95.4</v>
      </c>
      <c r="BN33" s="619"/>
      <c r="BO33" s="619"/>
      <c r="BP33" s="619"/>
      <c r="BQ33" s="682"/>
      <c r="BR33" s="695">
        <v>98.8</v>
      </c>
      <c r="BS33" s="619"/>
      <c r="BT33" s="619"/>
      <c r="BU33" s="619"/>
      <c r="BV33" s="619"/>
      <c r="BW33" s="619"/>
      <c r="BX33" s="665">
        <v>95.3</v>
      </c>
      <c r="BY33" s="619"/>
      <c r="BZ33" s="619"/>
      <c r="CA33" s="619"/>
      <c r="CB33" s="682"/>
      <c r="CD33" s="631" t="s">
        <v>307</v>
      </c>
      <c r="CE33" s="632"/>
      <c r="CF33" s="632"/>
      <c r="CG33" s="632"/>
      <c r="CH33" s="632"/>
      <c r="CI33" s="632"/>
      <c r="CJ33" s="632"/>
      <c r="CK33" s="632"/>
      <c r="CL33" s="632"/>
      <c r="CM33" s="632"/>
      <c r="CN33" s="632"/>
      <c r="CO33" s="632"/>
      <c r="CP33" s="632"/>
      <c r="CQ33" s="633"/>
      <c r="CR33" s="634">
        <v>7221869</v>
      </c>
      <c r="CS33" s="647"/>
      <c r="CT33" s="647"/>
      <c r="CU33" s="647"/>
      <c r="CV33" s="647"/>
      <c r="CW33" s="647"/>
      <c r="CX33" s="647"/>
      <c r="CY33" s="648"/>
      <c r="CZ33" s="637">
        <v>32.6</v>
      </c>
      <c r="DA33" s="649"/>
      <c r="DB33" s="649"/>
      <c r="DC33" s="650"/>
      <c r="DD33" s="640">
        <v>4374639</v>
      </c>
      <c r="DE33" s="647"/>
      <c r="DF33" s="647"/>
      <c r="DG33" s="647"/>
      <c r="DH33" s="647"/>
      <c r="DI33" s="647"/>
      <c r="DJ33" s="647"/>
      <c r="DK33" s="648"/>
      <c r="DL33" s="640">
        <v>3821847</v>
      </c>
      <c r="DM33" s="647"/>
      <c r="DN33" s="647"/>
      <c r="DO33" s="647"/>
      <c r="DP33" s="647"/>
      <c r="DQ33" s="647"/>
      <c r="DR33" s="647"/>
      <c r="DS33" s="647"/>
      <c r="DT33" s="647"/>
      <c r="DU33" s="647"/>
      <c r="DV33" s="648"/>
      <c r="DW33" s="637">
        <v>33.299999999999997</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868579</v>
      </c>
      <c r="S34" s="635"/>
      <c r="T34" s="635"/>
      <c r="U34" s="635"/>
      <c r="V34" s="635"/>
      <c r="W34" s="635"/>
      <c r="X34" s="635"/>
      <c r="Y34" s="636"/>
      <c r="Z34" s="672">
        <v>3.8</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2854230</v>
      </c>
      <c r="CS34" s="635"/>
      <c r="CT34" s="635"/>
      <c r="CU34" s="635"/>
      <c r="CV34" s="635"/>
      <c r="CW34" s="635"/>
      <c r="CX34" s="635"/>
      <c r="CY34" s="636"/>
      <c r="CZ34" s="637">
        <v>12.9</v>
      </c>
      <c r="DA34" s="649"/>
      <c r="DB34" s="649"/>
      <c r="DC34" s="650"/>
      <c r="DD34" s="640">
        <v>1581404</v>
      </c>
      <c r="DE34" s="635"/>
      <c r="DF34" s="635"/>
      <c r="DG34" s="635"/>
      <c r="DH34" s="635"/>
      <c r="DI34" s="635"/>
      <c r="DJ34" s="635"/>
      <c r="DK34" s="636"/>
      <c r="DL34" s="640">
        <v>1522729</v>
      </c>
      <c r="DM34" s="635"/>
      <c r="DN34" s="635"/>
      <c r="DO34" s="635"/>
      <c r="DP34" s="635"/>
      <c r="DQ34" s="635"/>
      <c r="DR34" s="635"/>
      <c r="DS34" s="635"/>
      <c r="DT34" s="635"/>
      <c r="DU34" s="635"/>
      <c r="DV34" s="636"/>
      <c r="DW34" s="637">
        <v>13.3</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1236639</v>
      </c>
      <c r="S35" s="635"/>
      <c r="T35" s="635"/>
      <c r="U35" s="635"/>
      <c r="V35" s="635"/>
      <c r="W35" s="635"/>
      <c r="X35" s="635"/>
      <c r="Y35" s="636"/>
      <c r="Z35" s="672">
        <v>5.4</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59587</v>
      </c>
      <c r="CS35" s="647"/>
      <c r="CT35" s="647"/>
      <c r="CU35" s="647"/>
      <c r="CV35" s="647"/>
      <c r="CW35" s="647"/>
      <c r="CX35" s="647"/>
      <c r="CY35" s="648"/>
      <c r="CZ35" s="637">
        <v>0.3</v>
      </c>
      <c r="DA35" s="649"/>
      <c r="DB35" s="649"/>
      <c r="DC35" s="650"/>
      <c r="DD35" s="640">
        <v>58968</v>
      </c>
      <c r="DE35" s="647"/>
      <c r="DF35" s="647"/>
      <c r="DG35" s="647"/>
      <c r="DH35" s="647"/>
      <c r="DI35" s="647"/>
      <c r="DJ35" s="647"/>
      <c r="DK35" s="648"/>
      <c r="DL35" s="640">
        <v>58953</v>
      </c>
      <c r="DM35" s="647"/>
      <c r="DN35" s="647"/>
      <c r="DO35" s="647"/>
      <c r="DP35" s="647"/>
      <c r="DQ35" s="647"/>
      <c r="DR35" s="647"/>
      <c r="DS35" s="647"/>
      <c r="DT35" s="647"/>
      <c r="DU35" s="647"/>
      <c r="DV35" s="648"/>
      <c r="DW35" s="637">
        <v>0.5</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544719</v>
      </c>
      <c r="S36" s="635"/>
      <c r="T36" s="635"/>
      <c r="U36" s="635"/>
      <c r="V36" s="635"/>
      <c r="W36" s="635"/>
      <c r="X36" s="635"/>
      <c r="Y36" s="636"/>
      <c r="Z36" s="672">
        <v>2.4</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2067152</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62594</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1966550</v>
      </c>
      <c r="CS36" s="635"/>
      <c r="CT36" s="635"/>
      <c r="CU36" s="635"/>
      <c r="CV36" s="635"/>
      <c r="CW36" s="635"/>
      <c r="CX36" s="635"/>
      <c r="CY36" s="636"/>
      <c r="CZ36" s="637">
        <v>8.9</v>
      </c>
      <c r="DA36" s="649"/>
      <c r="DB36" s="649"/>
      <c r="DC36" s="650"/>
      <c r="DD36" s="640">
        <v>1129919</v>
      </c>
      <c r="DE36" s="635"/>
      <c r="DF36" s="635"/>
      <c r="DG36" s="635"/>
      <c r="DH36" s="635"/>
      <c r="DI36" s="635"/>
      <c r="DJ36" s="635"/>
      <c r="DK36" s="636"/>
      <c r="DL36" s="640">
        <v>737113</v>
      </c>
      <c r="DM36" s="635"/>
      <c r="DN36" s="635"/>
      <c r="DO36" s="635"/>
      <c r="DP36" s="635"/>
      <c r="DQ36" s="635"/>
      <c r="DR36" s="635"/>
      <c r="DS36" s="635"/>
      <c r="DT36" s="635"/>
      <c r="DU36" s="635"/>
      <c r="DV36" s="636"/>
      <c r="DW36" s="637">
        <v>6.4</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186096</v>
      </c>
      <c r="S37" s="635"/>
      <c r="T37" s="635"/>
      <c r="U37" s="635"/>
      <c r="V37" s="635"/>
      <c r="W37" s="635"/>
      <c r="X37" s="635"/>
      <c r="Y37" s="636"/>
      <c r="Z37" s="672">
        <v>0.8</v>
      </c>
      <c r="AA37" s="672"/>
      <c r="AB37" s="672"/>
      <c r="AC37" s="672"/>
      <c r="AD37" s="673">
        <v>207</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209800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15204</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20148</v>
      </c>
      <c r="CS37" s="647"/>
      <c r="CT37" s="647"/>
      <c r="CU37" s="647"/>
      <c r="CV37" s="647"/>
      <c r="CW37" s="647"/>
      <c r="CX37" s="647"/>
      <c r="CY37" s="648"/>
      <c r="CZ37" s="637">
        <v>0.1</v>
      </c>
      <c r="DA37" s="649"/>
      <c r="DB37" s="649"/>
      <c r="DC37" s="650"/>
      <c r="DD37" s="640">
        <v>20148</v>
      </c>
      <c r="DE37" s="647"/>
      <c r="DF37" s="647"/>
      <c r="DG37" s="647"/>
      <c r="DH37" s="647"/>
      <c r="DI37" s="647"/>
      <c r="DJ37" s="647"/>
      <c r="DK37" s="648"/>
      <c r="DL37" s="640">
        <v>18410</v>
      </c>
      <c r="DM37" s="647"/>
      <c r="DN37" s="647"/>
      <c r="DO37" s="647"/>
      <c r="DP37" s="647"/>
      <c r="DQ37" s="647"/>
      <c r="DR37" s="647"/>
      <c r="DS37" s="647"/>
      <c r="DT37" s="647"/>
      <c r="DU37" s="647"/>
      <c r="DV37" s="648"/>
      <c r="DW37" s="637">
        <v>0.2</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1323327</v>
      </c>
      <c r="S38" s="635"/>
      <c r="T38" s="635"/>
      <c r="U38" s="635"/>
      <c r="V38" s="635"/>
      <c r="W38" s="635"/>
      <c r="X38" s="635"/>
      <c r="Y38" s="636"/>
      <c r="Z38" s="672">
        <v>5.7</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65571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4158</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1857352</v>
      </c>
      <c r="CS38" s="635"/>
      <c r="CT38" s="635"/>
      <c r="CU38" s="635"/>
      <c r="CV38" s="635"/>
      <c r="CW38" s="635"/>
      <c r="CX38" s="635"/>
      <c r="CY38" s="636"/>
      <c r="CZ38" s="637">
        <v>8.4</v>
      </c>
      <c r="DA38" s="649"/>
      <c r="DB38" s="649"/>
      <c r="DC38" s="650"/>
      <c r="DD38" s="640">
        <v>1555002</v>
      </c>
      <c r="DE38" s="635"/>
      <c r="DF38" s="635"/>
      <c r="DG38" s="635"/>
      <c r="DH38" s="635"/>
      <c r="DI38" s="635"/>
      <c r="DJ38" s="635"/>
      <c r="DK38" s="636"/>
      <c r="DL38" s="640">
        <v>1503052</v>
      </c>
      <c r="DM38" s="635"/>
      <c r="DN38" s="635"/>
      <c r="DO38" s="635"/>
      <c r="DP38" s="635"/>
      <c r="DQ38" s="635"/>
      <c r="DR38" s="635"/>
      <c r="DS38" s="635"/>
      <c r="DT38" s="635"/>
      <c r="DU38" s="635"/>
      <c r="DV38" s="636"/>
      <c r="DW38" s="637">
        <v>13.1</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6150</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484150</v>
      </c>
      <c r="CS39" s="647"/>
      <c r="CT39" s="647"/>
      <c r="CU39" s="647"/>
      <c r="CV39" s="647"/>
      <c r="CW39" s="647"/>
      <c r="CX39" s="647"/>
      <c r="CY39" s="648"/>
      <c r="CZ39" s="637">
        <v>2.2000000000000002</v>
      </c>
      <c r="DA39" s="649"/>
      <c r="DB39" s="649"/>
      <c r="DC39" s="650"/>
      <c r="DD39" s="640">
        <v>49346</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65327</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90</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23037294</v>
      </c>
      <c r="S41" s="659"/>
      <c r="T41" s="659"/>
      <c r="U41" s="659"/>
      <c r="V41" s="659"/>
      <c r="W41" s="659"/>
      <c r="X41" s="659"/>
      <c r="Y41" s="662"/>
      <c r="Z41" s="663">
        <v>100</v>
      </c>
      <c r="AA41" s="663"/>
      <c r="AB41" s="663"/>
      <c r="AC41" s="663"/>
      <c r="AD41" s="664">
        <v>11423487</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349904</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1441877</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458</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3511667</v>
      </c>
      <c r="CS42" s="647"/>
      <c r="CT42" s="647"/>
      <c r="CU42" s="647"/>
      <c r="CV42" s="647"/>
      <c r="CW42" s="647"/>
      <c r="CX42" s="647"/>
      <c r="CY42" s="648"/>
      <c r="CZ42" s="637">
        <v>15.9</v>
      </c>
      <c r="DA42" s="649"/>
      <c r="DB42" s="649"/>
      <c r="DC42" s="650"/>
      <c r="DD42" s="640">
        <v>1233214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52618</v>
      </c>
      <c r="CS43" s="647"/>
      <c r="CT43" s="647"/>
      <c r="CU43" s="647"/>
      <c r="CV43" s="647"/>
      <c r="CW43" s="647"/>
      <c r="CX43" s="647"/>
      <c r="CY43" s="648"/>
      <c r="CZ43" s="637">
        <v>0.2</v>
      </c>
      <c r="DA43" s="649"/>
      <c r="DB43" s="649"/>
      <c r="DC43" s="650"/>
      <c r="DD43" s="640">
        <v>52618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2174347</v>
      </c>
      <c r="CS44" s="635"/>
      <c r="CT44" s="635"/>
      <c r="CU44" s="635"/>
      <c r="CV44" s="635"/>
      <c r="CW44" s="635"/>
      <c r="CX44" s="635"/>
      <c r="CY44" s="636"/>
      <c r="CZ44" s="637">
        <v>9.8000000000000007</v>
      </c>
      <c r="DA44" s="638"/>
      <c r="DB44" s="638"/>
      <c r="DC44" s="639"/>
      <c r="DD44" s="640">
        <v>656038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509585</v>
      </c>
      <c r="CS45" s="647"/>
      <c r="CT45" s="647"/>
      <c r="CU45" s="647"/>
      <c r="CV45" s="647"/>
      <c r="CW45" s="647"/>
      <c r="CX45" s="647"/>
      <c r="CY45" s="648"/>
      <c r="CZ45" s="637">
        <v>2.2999999999999998</v>
      </c>
      <c r="DA45" s="649"/>
      <c r="DB45" s="649"/>
      <c r="DC45" s="650"/>
      <c r="DD45" s="640">
        <v>74496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1404991</v>
      </c>
      <c r="CS46" s="635"/>
      <c r="CT46" s="635"/>
      <c r="CU46" s="635"/>
      <c r="CV46" s="635"/>
      <c r="CW46" s="635"/>
      <c r="CX46" s="635"/>
      <c r="CY46" s="636"/>
      <c r="CZ46" s="637">
        <v>6.3</v>
      </c>
      <c r="DA46" s="638"/>
      <c r="DB46" s="638"/>
      <c r="DC46" s="639"/>
      <c r="DD46" s="640">
        <v>509630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1337320</v>
      </c>
      <c r="CS47" s="647"/>
      <c r="CT47" s="647"/>
      <c r="CU47" s="647"/>
      <c r="CV47" s="647"/>
      <c r="CW47" s="647"/>
      <c r="CX47" s="647"/>
      <c r="CY47" s="648"/>
      <c r="CZ47" s="637">
        <v>6</v>
      </c>
      <c r="DA47" s="649"/>
      <c r="DB47" s="649"/>
      <c r="DC47" s="650"/>
      <c r="DD47" s="640">
        <v>577176</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22154316</v>
      </c>
      <c r="CS49" s="619"/>
      <c r="CT49" s="619"/>
      <c r="CU49" s="619"/>
      <c r="CV49" s="619"/>
      <c r="CW49" s="619"/>
      <c r="CX49" s="619"/>
      <c r="CY49" s="620"/>
      <c r="CZ49" s="621">
        <v>100</v>
      </c>
      <c r="DA49" s="622"/>
      <c r="DB49" s="622"/>
      <c r="DC49" s="623"/>
      <c r="DD49" s="624">
        <v>13764298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OZvPML0FpuNdYeTu1qQU2hs3Cr2JJZwmEWs2KMpZV7ffhapVfoQ3P4H+YOjh9JyQMrF52GK2x3moW1QITi8yVQ==" saltValue="yfIOf6tqX7nc80KJk7ML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E29" sqref="BE29:BI29"/>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374</v>
      </c>
      <c r="C7" s="1061"/>
      <c r="D7" s="1061"/>
      <c r="E7" s="1061"/>
      <c r="F7" s="1061"/>
      <c r="G7" s="1061"/>
      <c r="H7" s="1061"/>
      <c r="I7" s="1061"/>
      <c r="J7" s="1061"/>
      <c r="K7" s="1061"/>
      <c r="L7" s="1061"/>
      <c r="M7" s="1061"/>
      <c r="N7" s="1061"/>
      <c r="O7" s="1061"/>
      <c r="P7" s="1062"/>
      <c r="Q7" s="1115">
        <v>23042</v>
      </c>
      <c r="R7" s="1116"/>
      <c r="S7" s="1116"/>
      <c r="T7" s="1116"/>
      <c r="U7" s="1116"/>
      <c r="V7" s="1116">
        <v>22160</v>
      </c>
      <c r="W7" s="1116"/>
      <c r="X7" s="1116"/>
      <c r="Y7" s="1116"/>
      <c r="Z7" s="1116"/>
      <c r="AA7" s="1116">
        <v>883</v>
      </c>
      <c r="AB7" s="1116"/>
      <c r="AC7" s="1116"/>
      <c r="AD7" s="1116"/>
      <c r="AE7" s="1117"/>
      <c r="AF7" s="1118">
        <v>621</v>
      </c>
      <c r="AG7" s="1119"/>
      <c r="AH7" s="1119"/>
      <c r="AI7" s="1119"/>
      <c r="AJ7" s="1120"/>
      <c r="AK7" s="1121">
        <v>1237</v>
      </c>
      <c r="AL7" s="1122"/>
      <c r="AM7" s="1122"/>
      <c r="AN7" s="1122"/>
      <c r="AO7" s="1122"/>
      <c r="AP7" s="1122">
        <v>21091</v>
      </c>
      <c r="AQ7" s="1122"/>
      <c r="AR7" s="1122"/>
      <c r="AS7" s="1122"/>
      <c r="AT7" s="1122"/>
      <c r="AU7" s="1123" t="s">
        <v>558</v>
      </c>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557</v>
      </c>
      <c r="BT7" s="1113"/>
      <c r="BU7" s="1113"/>
      <c r="BV7" s="1113"/>
      <c r="BW7" s="1113"/>
      <c r="BX7" s="1113"/>
      <c r="BY7" s="1113"/>
      <c r="BZ7" s="1113"/>
      <c r="CA7" s="1113"/>
      <c r="CB7" s="1113"/>
      <c r="CC7" s="1113"/>
      <c r="CD7" s="1113"/>
      <c r="CE7" s="1113"/>
      <c r="CF7" s="1113"/>
      <c r="CG7" s="1125"/>
      <c r="CH7" s="1109">
        <v>0</v>
      </c>
      <c r="CI7" s="1110"/>
      <c r="CJ7" s="1110"/>
      <c r="CK7" s="1110"/>
      <c r="CL7" s="1111"/>
      <c r="CM7" s="1109">
        <v>24</v>
      </c>
      <c r="CN7" s="1110"/>
      <c r="CO7" s="1110"/>
      <c r="CP7" s="1110"/>
      <c r="CQ7" s="1111"/>
      <c r="CR7" s="1109">
        <v>13</v>
      </c>
      <c r="CS7" s="1110"/>
      <c r="CT7" s="1110"/>
      <c r="CU7" s="1110"/>
      <c r="CV7" s="1111"/>
      <c r="CW7" s="1109">
        <v>1</v>
      </c>
      <c r="CX7" s="1110"/>
      <c r="CY7" s="1110"/>
      <c r="CZ7" s="1110"/>
      <c r="DA7" s="1111"/>
      <c r="DB7" s="1109">
        <v>60</v>
      </c>
      <c r="DC7" s="1110"/>
      <c r="DD7" s="1110"/>
      <c r="DE7" s="1110"/>
      <c r="DF7" s="1111"/>
      <c r="DG7" s="1109" t="s">
        <v>548</v>
      </c>
      <c r="DH7" s="1110"/>
      <c r="DI7" s="1110"/>
      <c r="DJ7" s="1110"/>
      <c r="DK7" s="1111"/>
      <c r="DL7" s="1109" t="s">
        <v>548</v>
      </c>
      <c r="DM7" s="1110"/>
      <c r="DN7" s="1110"/>
      <c r="DO7" s="1110"/>
      <c r="DP7" s="1111"/>
      <c r="DQ7" s="1109" t="s">
        <v>548</v>
      </c>
      <c r="DR7" s="1110"/>
      <c r="DS7" s="1110"/>
      <c r="DT7" s="1110"/>
      <c r="DU7" s="1111"/>
      <c r="DV7" s="1112"/>
      <c r="DW7" s="1113"/>
      <c r="DX7" s="1113"/>
      <c r="DY7" s="1113"/>
      <c r="DZ7" s="1114"/>
      <c r="EA7" s="228"/>
    </row>
    <row r="8" spans="1:131" s="229" customFormat="1" ht="26.25" customHeight="1" x14ac:dyDescent="0.1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376</v>
      </c>
      <c r="B23" s="950" t="s">
        <v>377</v>
      </c>
      <c r="C23" s="951"/>
      <c r="D23" s="951"/>
      <c r="E23" s="951"/>
      <c r="F23" s="951"/>
      <c r="G23" s="951"/>
      <c r="H23" s="951"/>
      <c r="I23" s="951"/>
      <c r="J23" s="951"/>
      <c r="K23" s="951"/>
      <c r="L23" s="951"/>
      <c r="M23" s="951"/>
      <c r="N23" s="951"/>
      <c r="O23" s="951"/>
      <c r="P23" s="961"/>
      <c r="Q23" s="1080">
        <v>23042</v>
      </c>
      <c r="R23" s="1074"/>
      <c r="S23" s="1074"/>
      <c r="T23" s="1074"/>
      <c r="U23" s="1074"/>
      <c r="V23" s="1074">
        <v>22160</v>
      </c>
      <c r="W23" s="1074"/>
      <c r="X23" s="1074"/>
      <c r="Y23" s="1074"/>
      <c r="Z23" s="1074"/>
      <c r="AA23" s="1074">
        <v>883</v>
      </c>
      <c r="AB23" s="1074"/>
      <c r="AC23" s="1074"/>
      <c r="AD23" s="1074"/>
      <c r="AE23" s="1081"/>
      <c r="AF23" s="1082">
        <v>621</v>
      </c>
      <c r="AG23" s="1074"/>
      <c r="AH23" s="1074"/>
      <c r="AI23" s="1074"/>
      <c r="AJ23" s="1083"/>
      <c r="AK23" s="1084"/>
      <c r="AL23" s="1085"/>
      <c r="AM23" s="1085"/>
      <c r="AN23" s="1085"/>
      <c r="AO23" s="1085"/>
      <c r="AP23" s="1074">
        <v>21091</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388</v>
      </c>
      <c r="C28" s="1061"/>
      <c r="D28" s="1061"/>
      <c r="E28" s="1061"/>
      <c r="F28" s="1061"/>
      <c r="G28" s="1061"/>
      <c r="H28" s="1061"/>
      <c r="I28" s="1061"/>
      <c r="J28" s="1061"/>
      <c r="K28" s="1061"/>
      <c r="L28" s="1061"/>
      <c r="M28" s="1061"/>
      <c r="N28" s="1061"/>
      <c r="O28" s="1061"/>
      <c r="P28" s="1062"/>
      <c r="Q28" s="1063">
        <v>3986</v>
      </c>
      <c r="R28" s="1064"/>
      <c r="S28" s="1064"/>
      <c r="T28" s="1064"/>
      <c r="U28" s="1064"/>
      <c r="V28" s="1064">
        <v>3924</v>
      </c>
      <c r="W28" s="1064"/>
      <c r="X28" s="1064"/>
      <c r="Y28" s="1064"/>
      <c r="Z28" s="1064"/>
      <c r="AA28" s="1064">
        <v>63</v>
      </c>
      <c r="AB28" s="1064"/>
      <c r="AC28" s="1064"/>
      <c r="AD28" s="1064"/>
      <c r="AE28" s="1065"/>
      <c r="AF28" s="1066">
        <v>63</v>
      </c>
      <c r="AG28" s="1064"/>
      <c r="AH28" s="1064"/>
      <c r="AI28" s="1064"/>
      <c r="AJ28" s="1067"/>
      <c r="AK28" s="1055">
        <v>441</v>
      </c>
      <c r="AL28" s="1056"/>
      <c r="AM28" s="1056"/>
      <c r="AN28" s="1056"/>
      <c r="AO28" s="1056"/>
      <c r="AP28" s="1056" t="s">
        <v>548</v>
      </c>
      <c r="AQ28" s="1056"/>
      <c r="AR28" s="1056"/>
      <c r="AS28" s="1056"/>
      <c r="AT28" s="1056"/>
      <c r="AU28" s="1056" t="s">
        <v>548</v>
      </c>
      <c r="AV28" s="1056"/>
      <c r="AW28" s="1056"/>
      <c r="AX28" s="1056"/>
      <c r="AY28" s="1056"/>
      <c r="AZ28" s="1057" t="s">
        <v>548</v>
      </c>
      <c r="BA28" s="1057"/>
      <c r="BB28" s="1057"/>
      <c r="BC28" s="1057"/>
      <c r="BD28" s="1057"/>
      <c r="BE28" s="1058" t="s">
        <v>559</v>
      </c>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389</v>
      </c>
      <c r="C29" s="1044"/>
      <c r="D29" s="1044"/>
      <c r="E29" s="1044"/>
      <c r="F29" s="1044"/>
      <c r="G29" s="1044"/>
      <c r="H29" s="1044"/>
      <c r="I29" s="1044"/>
      <c r="J29" s="1044"/>
      <c r="K29" s="1044"/>
      <c r="L29" s="1044"/>
      <c r="M29" s="1044"/>
      <c r="N29" s="1044"/>
      <c r="O29" s="1044"/>
      <c r="P29" s="1045"/>
      <c r="Q29" s="1051">
        <v>4288</v>
      </c>
      <c r="R29" s="1052"/>
      <c r="S29" s="1052"/>
      <c r="T29" s="1052"/>
      <c r="U29" s="1052"/>
      <c r="V29" s="1052">
        <v>4186</v>
      </c>
      <c r="W29" s="1052"/>
      <c r="X29" s="1052"/>
      <c r="Y29" s="1052"/>
      <c r="Z29" s="1052"/>
      <c r="AA29" s="1052">
        <v>102</v>
      </c>
      <c r="AB29" s="1052"/>
      <c r="AC29" s="1052"/>
      <c r="AD29" s="1052"/>
      <c r="AE29" s="1053"/>
      <c r="AF29" s="1048">
        <v>102</v>
      </c>
      <c r="AG29" s="1049"/>
      <c r="AH29" s="1049"/>
      <c r="AI29" s="1049"/>
      <c r="AJ29" s="1050"/>
      <c r="AK29" s="993">
        <v>639</v>
      </c>
      <c r="AL29" s="984"/>
      <c r="AM29" s="984"/>
      <c r="AN29" s="984"/>
      <c r="AO29" s="984"/>
      <c r="AP29" s="984" t="s">
        <v>548</v>
      </c>
      <c r="AQ29" s="984"/>
      <c r="AR29" s="984"/>
      <c r="AS29" s="984"/>
      <c r="AT29" s="984"/>
      <c r="AU29" s="984" t="s">
        <v>548</v>
      </c>
      <c r="AV29" s="984"/>
      <c r="AW29" s="984"/>
      <c r="AX29" s="984"/>
      <c r="AY29" s="984"/>
      <c r="AZ29" s="1054" t="s">
        <v>548</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390</v>
      </c>
      <c r="C30" s="1044"/>
      <c r="D30" s="1044"/>
      <c r="E30" s="1044"/>
      <c r="F30" s="1044"/>
      <c r="G30" s="1044"/>
      <c r="H30" s="1044"/>
      <c r="I30" s="1044"/>
      <c r="J30" s="1044"/>
      <c r="K30" s="1044"/>
      <c r="L30" s="1044"/>
      <c r="M30" s="1044"/>
      <c r="N30" s="1044"/>
      <c r="O30" s="1044"/>
      <c r="P30" s="1045"/>
      <c r="Q30" s="1051">
        <v>563</v>
      </c>
      <c r="R30" s="1052"/>
      <c r="S30" s="1052"/>
      <c r="T30" s="1052"/>
      <c r="U30" s="1052"/>
      <c r="V30" s="1052">
        <v>560</v>
      </c>
      <c r="W30" s="1052"/>
      <c r="X30" s="1052"/>
      <c r="Y30" s="1052"/>
      <c r="Z30" s="1052"/>
      <c r="AA30" s="1052">
        <v>3</v>
      </c>
      <c r="AB30" s="1052"/>
      <c r="AC30" s="1052"/>
      <c r="AD30" s="1052"/>
      <c r="AE30" s="1053"/>
      <c r="AF30" s="1048">
        <v>3</v>
      </c>
      <c r="AG30" s="1049"/>
      <c r="AH30" s="1049"/>
      <c r="AI30" s="1049"/>
      <c r="AJ30" s="1050"/>
      <c r="AK30" s="993">
        <v>152</v>
      </c>
      <c r="AL30" s="984"/>
      <c r="AM30" s="984"/>
      <c r="AN30" s="984"/>
      <c r="AO30" s="984"/>
      <c r="AP30" s="984" t="s">
        <v>548</v>
      </c>
      <c r="AQ30" s="984"/>
      <c r="AR30" s="984"/>
      <c r="AS30" s="984"/>
      <c r="AT30" s="984"/>
      <c r="AU30" s="984" t="s">
        <v>548</v>
      </c>
      <c r="AV30" s="984"/>
      <c r="AW30" s="984"/>
      <c r="AX30" s="984"/>
      <c r="AY30" s="984"/>
      <c r="AZ30" s="1054" t="s">
        <v>548</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391</v>
      </c>
      <c r="C31" s="1044"/>
      <c r="D31" s="1044"/>
      <c r="E31" s="1044"/>
      <c r="F31" s="1044"/>
      <c r="G31" s="1044"/>
      <c r="H31" s="1044"/>
      <c r="I31" s="1044"/>
      <c r="J31" s="1044"/>
      <c r="K31" s="1044"/>
      <c r="L31" s="1044"/>
      <c r="M31" s="1044"/>
      <c r="N31" s="1044"/>
      <c r="O31" s="1044"/>
      <c r="P31" s="1045"/>
      <c r="Q31" s="1051">
        <v>846</v>
      </c>
      <c r="R31" s="1052"/>
      <c r="S31" s="1052"/>
      <c r="T31" s="1052"/>
      <c r="U31" s="1052"/>
      <c r="V31" s="1052">
        <v>770</v>
      </c>
      <c r="W31" s="1052"/>
      <c r="X31" s="1052"/>
      <c r="Y31" s="1052"/>
      <c r="Z31" s="1052"/>
      <c r="AA31" s="1052">
        <v>76</v>
      </c>
      <c r="AB31" s="1052"/>
      <c r="AC31" s="1052"/>
      <c r="AD31" s="1052"/>
      <c r="AE31" s="1053"/>
      <c r="AF31" s="1048">
        <v>581</v>
      </c>
      <c r="AG31" s="1049"/>
      <c r="AH31" s="1049"/>
      <c r="AI31" s="1049"/>
      <c r="AJ31" s="1050"/>
      <c r="AK31" s="993">
        <v>210</v>
      </c>
      <c r="AL31" s="984"/>
      <c r="AM31" s="984"/>
      <c r="AN31" s="984"/>
      <c r="AO31" s="984"/>
      <c r="AP31" s="984">
        <v>3647</v>
      </c>
      <c r="AQ31" s="984"/>
      <c r="AR31" s="984"/>
      <c r="AS31" s="984"/>
      <c r="AT31" s="984"/>
      <c r="AU31" s="984">
        <v>1335</v>
      </c>
      <c r="AV31" s="984"/>
      <c r="AW31" s="984"/>
      <c r="AX31" s="984"/>
      <c r="AY31" s="984"/>
      <c r="AZ31" s="1054" t="s">
        <v>548</v>
      </c>
      <c r="BA31" s="1054"/>
      <c r="BB31" s="1054"/>
      <c r="BC31" s="1054"/>
      <c r="BD31" s="1054"/>
      <c r="BE31" s="985" t="s">
        <v>392</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393</v>
      </c>
      <c r="C32" s="1044"/>
      <c r="D32" s="1044"/>
      <c r="E32" s="1044"/>
      <c r="F32" s="1044"/>
      <c r="G32" s="1044"/>
      <c r="H32" s="1044"/>
      <c r="I32" s="1044"/>
      <c r="J32" s="1044"/>
      <c r="K32" s="1044"/>
      <c r="L32" s="1044"/>
      <c r="M32" s="1044"/>
      <c r="N32" s="1044"/>
      <c r="O32" s="1044"/>
      <c r="P32" s="1045"/>
      <c r="Q32" s="1051">
        <v>91</v>
      </c>
      <c r="R32" s="1052"/>
      <c r="S32" s="1052"/>
      <c r="T32" s="1052"/>
      <c r="U32" s="1052"/>
      <c r="V32" s="1052">
        <v>88</v>
      </c>
      <c r="W32" s="1052"/>
      <c r="X32" s="1052"/>
      <c r="Y32" s="1052"/>
      <c r="Z32" s="1052"/>
      <c r="AA32" s="1052">
        <v>4</v>
      </c>
      <c r="AB32" s="1052"/>
      <c r="AC32" s="1052"/>
      <c r="AD32" s="1052"/>
      <c r="AE32" s="1053"/>
      <c r="AF32" s="1048">
        <v>4</v>
      </c>
      <c r="AG32" s="1049"/>
      <c r="AH32" s="1049"/>
      <c r="AI32" s="1049"/>
      <c r="AJ32" s="1050"/>
      <c r="AK32" s="993">
        <v>66</v>
      </c>
      <c r="AL32" s="984"/>
      <c r="AM32" s="984"/>
      <c r="AN32" s="984"/>
      <c r="AO32" s="984"/>
      <c r="AP32" s="984">
        <v>147</v>
      </c>
      <c r="AQ32" s="984"/>
      <c r="AR32" s="984"/>
      <c r="AS32" s="984"/>
      <c r="AT32" s="984"/>
      <c r="AU32" s="984">
        <v>147</v>
      </c>
      <c r="AV32" s="984"/>
      <c r="AW32" s="984"/>
      <c r="AX32" s="984"/>
      <c r="AY32" s="984"/>
      <c r="AZ32" s="1054" t="s">
        <v>548</v>
      </c>
      <c r="BA32" s="1054"/>
      <c r="BB32" s="1054"/>
      <c r="BC32" s="1054"/>
      <c r="BD32" s="1054"/>
      <c r="BE32" s="985" t="s">
        <v>394</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376</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752</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398</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399</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549</v>
      </c>
      <c r="C68" s="999"/>
      <c r="D68" s="999"/>
      <c r="E68" s="999"/>
      <c r="F68" s="999"/>
      <c r="G68" s="999"/>
      <c r="H68" s="999"/>
      <c r="I68" s="999"/>
      <c r="J68" s="999"/>
      <c r="K68" s="999"/>
      <c r="L68" s="999"/>
      <c r="M68" s="999"/>
      <c r="N68" s="999"/>
      <c r="O68" s="999"/>
      <c r="P68" s="1000"/>
      <c r="Q68" s="1001">
        <v>2136</v>
      </c>
      <c r="R68" s="995"/>
      <c r="S68" s="995"/>
      <c r="T68" s="995"/>
      <c r="U68" s="995"/>
      <c r="V68" s="995">
        <v>1695</v>
      </c>
      <c r="W68" s="995"/>
      <c r="X68" s="995"/>
      <c r="Y68" s="995"/>
      <c r="Z68" s="995"/>
      <c r="AA68" s="995">
        <v>441</v>
      </c>
      <c r="AB68" s="995"/>
      <c r="AC68" s="995"/>
      <c r="AD68" s="995"/>
      <c r="AE68" s="995"/>
      <c r="AF68" s="995">
        <v>441</v>
      </c>
      <c r="AG68" s="995"/>
      <c r="AH68" s="995"/>
      <c r="AI68" s="995"/>
      <c r="AJ68" s="995"/>
      <c r="AK68" s="995" t="s">
        <v>548</v>
      </c>
      <c r="AL68" s="995"/>
      <c r="AM68" s="995"/>
      <c r="AN68" s="995"/>
      <c r="AO68" s="995"/>
      <c r="AP68" s="995" t="s">
        <v>548</v>
      </c>
      <c r="AQ68" s="995"/>
      <c r="AR68" s="995"/>
      <c r="AS68" s="995"/>
      <c r="AT68" s="995"/>
      <c r="AU68" s="995" t="s">
        <v>548</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550</v>
      </c>
      <c r="C69" s="988"/>
      <c r="D69" s="988"/>
      <c r="E69" s="988"/>
      <c r="F69" s="988"/>
      <c r="G69" s="988"/>
      <c r="H69" s="988"/>
      <c r="I69" s="988"/>
      <c r="J69" s="988"/>
      <c r="K69" s="988"/>
      <c r="L69" s="988"/>
      <c r="M69" s="988"/>
      <c r="N69" s="988"/>
      <c r="O69" s="988"/>
      <c r="P69" s="989"/>
      <c r="Q69" s="990">
        <v>349</v>
      </c>
      <c r="R69" s="984"/>
      <c r="S69" s="984"/>
      <c r="T69" s="984"/>
      <c r="U69" s="984"/>
      <c r="V69" s="984">
        <v>348</v>
      </c>
      <c r="W69" s="984"/>
      <c r="X69" s="984"/>
      <c r="Y69" s="984"/>
      <c r="Z69" s="984"/>
      <c r="AA69" s="984">
        <v>0</v>
      </c>
      <c r="AB69" s="984"/>
      <c r="AC69" s="984"/>
      <c r="AD69" s="984"/>
      <c r="AE69" s="984"/>
      <c r="AF69" s="984">
        <v>0</v>
      </c>
      <c r="AG69" s="984"/>
      <c r="AH69" s="984"/>
      <c r="AI69" s="984"/>
      <c r="AJ69" s="984"/>
      <c r="AK69" s="984">
        <v>2</v>
      </c>
      <c r="AL69" s="984"/>
      <c r="AM69" s="984"/>
      <c r="AN69" s="984"/>
      <c r="AO69" s="984"/>
      <c r="AP69" s="984" t="s">
        <v>548</v>
      </c>
      <c r="AQ69" s="984"/>
      <c r="AR69" s="984"/>
      <c r="AS69" s="984"/>
      <c r="AT69" s="984"/>
      <c r="AU69" s="984" t="s">
        <v>548</v>
      </c>
      <c r="AV69" s="984"/>
      <c r="AW69" s="984"/>
      <c r="AX69" s="984"/>
      <c r="AY69" s="984"/>
      <c r="AZ69" s="985" t="s">
        <v>555</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551</v>
      </c>
      <c r="C70" s="988"/>
      <c r="D70" s="988"/>
      <c r="E70" s="988"/>
      <c r="F70" s="988"/>
      <c r="G70" s="988"/>
      <c r="H70" s="988"/>
      <c r="I70" s="988"/>
      <c r="J70" s="988"/>
      <c r="K70" s="988"/>
      <c r="L70" s="988"/>
      <c r="M70" s="988"/>
      <c r="N70" s="988"/>
      <c r="O70" s="988"/>
      <c r="P70" s="989"/>
      <c r="Q70" s="990">
        <v>27</v>
      </c>
      <c r="R70" s="984"/>
      <c r="S70" s="984"/>
      <c r="T70" s="984"/>
      <c r="U70" s="984"/>
      <c r="V70" s="984">
        <v>26</v>
      </c>
      <c r="W70" s="984"/>
      <c r="X70" s="984"/>
      <c r="Y70" s="984"/>
      <c r="Z70" s="984"/>
      <c r="AA70" s="984">
        <v>2</v>
      </c>
      <c r="AB70" s="984"/>
      <c r="AC70" s="984"/>
      <c r="AD70" s="984"/>
      <c r="AE70" s="984"/>
      <c r="AF70" s="984">
        <v>2</v>
      </c>
      <c r="AG70" s="984"/>
      <c r="AH70" s="984"/>
      <c r="AI70" s="984"/>
      <c r="AJ70" s="984"/>
      <c r="AK70" s="984" t="s">
        <v>548</v>
      </c>
      <c r="AL70" s="984"/>
      <c r="AM70" s="984"/>
      <c r="AN70" s="984"/>
      <c r="AO70" s="984"/>
      <c r="AP70" s="984" t="s">
        <v>548</v>
      </c>
      <c r="AQ70" s="984"/>
      <c r="AR70" s="984"/>
      <c r="AS70" s="984"/>
      <c r="AT70" s="984"/>
      <c r="AU70" s="984" t="s">
        <v>548</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552</v>
      </c>
      <c r="C71" s="988"/>
      <c r="D71" s="988"/>
      <c r="E71" s="988"/>
      <c r="F71" s="988"/>
      <c r="G71" s="988"/>
      <c r="H71" s="988"/>
      <c r="I71" s="988"/>
      <c r="J71" s="988"/>
      <c r="K71" s="988"/>
      <c r="L71" s="988"/>
      <c r="M71" s="988"/>
      <c r="N71" s="988"/>
      <c r="O71" s="988"/>
      <c r="P71" s="989"/>
      <c r="Q71" s="990">
        <v>63</v>
      </c>
      <c r="R71" s="984"/>
      <c r="S71" s="984"/>
      <c r="T71" s="984"/>
      <c r="U71" s="984"/>
      <c r="V71" s="984">
        <v>51</v>
      </c>
      <c r="W71" s="984"/>
      <c r="X71" s="984"/>
      <c r="Y71" s="984"/>
      <c r="Z71" s="984"/>
      <c r="AA71" s="984">
        <v>13</v>
      </c>
      <c r="AB71" s="984"/>
      <c r="AC71" s="984"/>
      <c r="AD71" s="984"/>
      <c r="AE71" s="984"/>
      <c r="AF71" s="984">
        <v>13</v>
      </c>
      <c r="AG71" s="984"/>
      <c r="AH71" s="984"/>
      <c r="AI71" s="984"/>
      <c r="AJ71" s="984"/>
      <c r="AK71" s="984" t="s">
        <v>548</v>
      </c>
      <c r="AL71" s="984"/>
      <c r="AM71" s="984"/>
      <c r="AN71" s="984"/>
      <c r="AO71" s="984"/>
      <c r="AP71" s="984" t="s">
        <v>548</v>
      </c>
      <c r="AQ71" s="984"/>
      <c r="AR71" s="984"/>
      <c r="AS71" s="984"/>
      <c r="AT71" s="984"/>
      <c r="AU71" s="984" t="s">
        <v>548</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553</v>
      </c>
      <c r="C72" s="988"/>
      <c r="D72" s="988"/>
      <c r="E72" s="988"/>
      <c r="F72" s="988"/>
      <c r="G72" s="988"/>
      <c r="H72" s="988"/>
      <c r="I72" s="988"/>
      <c r="J72" s="988"/>
      <c r="K72" s="988"/>
      <c r="L72" s="988"/>
      <c r="M72" s="988"/>
      <c r="N72" s="988"/>
      <c r="O72" s="988"/>
      <c r="P72" s="989"/>
      <c r="Q72" s="990">
        <v>332</v>
      </c>
      <c r="R72" s="984"/>
      <c r="S72" s="984"/>
      <c r="T72" s="984"/>
      <c r="U72" s="984"/>
      <c r="V72" s="984">
        <v>216</v>
      </c>
      <c r="W72" s="984"/>
      <c r="X72" s="984"/>
      <c r="Y72" s="984"/>
      <c r="Z72" s="984"/>
      <c r="AA72" s="984">
        <v>117</v>
      </c>
      <c r="AB72" s="984"/>
      <c r="AC72" s="984"/>
      <c r="AD72" s="984"/>
      <c r="AE72" s="984"/>
      <c r="AF72" s="984">
        <v>117</v>
      </c>
      <c r="AG72" s="984"/>
      <c r="AH72" s="984"/>
      <c r="AI72" s="984"/>
      <c r="AJ72" s="984"/>
      <c r="AK72" s="984">
        <v>133</v>
      </c>
      <c r="AL72" s="984"/>
      <c r="AM72" s="984"/>
      <c r="AN72" s="984"/>
      <c r="AO72" s="984"/>
      <c r="AP72" s="984" t="s">
        <v>548</v>
      </c>
      <c r="AQ72" s="984"/>
      <c r="AR72" s="984"/>
      <c r="AS72" s="984"/>
      <c r="AT72" s="984"/>
      <c r="AU72" s="984" t="s">
        <v>548</v>
      </c>
      <c r="AV72" s="984"/>
      <c r="AW72" s="984"/>
      <c r="AX72" s="984"/>
      <c r="AY72" s="984"/>
      <c r="AZ72" s="985" t="s">
        <v>556</v>
      </c>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554</v>
      </c>
      <c r="C73" s="988"/>
      <c r="D73" s="988"/>
      <c r="E73" s="988"/>
      <c r="F73" s="988"/>
      <c r="G73" s="988"/>
      <c r="H73" s="988"/>
      <c r="I73" s="988"/>
      <c r="J73" s="988"/>
      <c r="K73" s="988"/>
      <c r="L73" s="988"/>
      <c r="M73" s="988"/>
      <c r="N73" s="988"/>
      <c r="O73" s="988"/>
      <c r="P73" s="989"/>
      <c r="Q73" s="990">
        <v>211512</v>
      </c>
      <c r="R73" s="984"/>
      <c r="S73" s="984"/>
      <c r="T73" s="984"/>
      <c r="U73" s="984"/>
      <c r="V73" s="984">
        <v>207502</v>
      </c>
      <c r="W73" s="984"/>
      <c r="X73" s="984"/>
      <c r="Y73" s="984"/>
      <c r="Z73" s="984"/>
      <c r="AA73" s="984">
        <v>4010</v>
      </c>
      <c r="AB73" s="984"/>
      <c r="AC73" s="984"/>
      <c r="AD73" s="984"/>
      <c r="AE73" s="984"/>
      <c r="AF73" s="984">
        <v>4010</v>
      </c>
      <c r="AG73" s="984"/>
      <c r="AH73" s="984"/>
      <c r="AI73" s="984"/>
      <c r="AJ73" s="984"/>
      <c r="AK73" s="984" t="s">
        <v>548</v>
      </c>
      <c r="AL73" s="984"/>
      <c r="AM73" s="984"/>
      <c r="AN73" s="984"/>
      <c r="AO73" s="984"/>
      <c r="AP73" s="984" t="s">
        <v>548</v>
      </c>
      <c r="AQ73" s="984"/>
      <c r="AR73" s="984"/>
      <c r="AS73" s="984"/>
      <c r="AT73" s="984"/>
      <c r="AU73" s="984" t="s">
        <v>548</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376</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4583</v>
      </c>
      <c r="AG88" s="972"/>
      <c r="AH88" s="972"/>
      <c r="AI88" s="972"/>
      <c r="AJ88" s="972"/>
      <c r="AK88" s="976"/>
      <c r="AL88" s="976"/>
      <c r="AM88" s="976"/>
      <c r="AN88" s="976"/>
      <c r="AO88" s="976"/>
      <c r="AP88" s="972" t="s">
        <v>548</v>
      </c>
      <c r="AQ88" s="972"/>
      <c r="AR88" s="972"/>
      <c r="AS88" s="972"/>
      <c r="AT88" s="972"/>
      <c r="AU88" s="972" t="s">
        <v>548</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13</v>
      </c>
      <c r="CS102" s="966"/>
      <c r="CT102" s="966"/>
      <c r="CU102" s="966"/>
      <c r="CV102" s="967"/>
      <c r="CW102" s="965">
        <v>1</v>
      </c>
      <c r="CX102" s="966"/>
      <c r="CY102" s="966"/>
      <c r="CZ102" s="966"/>
      <c r="DA102" s="967"/>
      <c r="DB102" s="965">
        <v>60</v>
      </c>
      <c r="DC102" s="966"/>
      <c r="DD102" s="966"/>
      <c r="DE102" s="966"/>
      <c r="DF102" s="967"/>
      <c r="DG102" s="965" t="s">
        <v>548</v>
      </c>
      <c r="DH102" s="966"/>
      <c r="DI102" s="966"/>
      <c r="DJ102" s="966"/>
      <c r="DK102" s="967"/>
      <c r="DL102" s="965" t="s">
        <v>548</v>
      </c>
      <c r="DM102" s="966"/>
      <c r="DN102" s="966"/>
      <c r="DO102" s="966"/>
      <c r="DP102" s="967"/>
      <c r="DQ102" s="965" t="s">
        <v>548</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15">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2342726</v>
      </c>
      <c r="AB110" s="902"/>
      <c r="AC110" s="902"/>
      <c r="AD110" s="902"/>
      <c r="AE110" s="903"/>
      <c r="AF110" s="904">
        <v>2340185</v>
      </c>
      <c r="AG110" s="902"/>
      <c r="AH110" s="902"/>
      <c r="AI110" s="902"/>
      <c r="AJ110" s="903"/>
      <c r="AK110" s="904">
        <v>2496702</v>
      </c>
      <c r="AL110" s="902"/>
      <c r="AM110" s="902"/>
      <c r="AN110" s="902"/>
      <c r="AO110" s="903"/>
      <c r="AP110" s="905">
        <v>26.7</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22799155</v>
      </c>
      <c r="BR110" s="855"/>
      <c r="BS110" s="855"/>
      <c r="BT110" s="855"/>
      <c r="BU110" s="855"/>
      <c r="BV110" s="855">
        <v>22522077</v>
      </c>
      <c r="BW110" s="855"/>
      <c r="BX110" s="855"/>
      <c r="BY110" s="855"/>
      <c r="BZ110" s="855"/>
      <c r="CA110" s="855">
        <v>21091165</v>
      </c>
      <c r="CB110" s="855"/>
      <c r="CC110" s="855"/>
      <c r="CD110" s="855"/>
      <c r="CE110" s="855"/>
      <c r="CF110" s="879">
        <v>225.2</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v>60000</v>
      </c>
      <c r="BR111" s="830"/>
      <c r="BS111" s="830"/>
      <c r="BT111" s="830"/>
      <c r="BU111" s="830"/>
      <c r="BV111" s="830">
        <v>60000</v>
      </c>
      <c r="BW111" s="830"/>
      <c r="BX111" s="830"/>
      <c r="BY111" s="830"/>
      <c r="BZ111" s="830"/>
      <c r="CA111" s="830">
        <v>60000</v>
      </c>
      <c r="CB111" s="830"/>
      <c r="CC111" s="830"/>
      <c r="CD111" s="830"/>
      <c r="CE111" s="830"/>
      <c r="CF111" s="888">
        <v>0.6</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1396431</v>
      </c>
      <c r="BR112" s="830"/>
      <c r="BS112" s="830"/>
      <c r="BT112" s="830"/>
      <c r="BU112" s="830"/>
      <c r="BV112" s="830">
        <v>1558725</v>
      </c>
      <c r="BW112" s="830"/>
      <c r="BX112" s="830"/>
      <c r="BY112" s="830"/>
      <c r="BZ112" s="830"/>
      <c r="CA112" s="830">
        <v>1482003</v>
      </c>
      <c r="CB112" s="830"/>
      <c r="CC112" s="830"/>
      <c r="CD112" s="830"/>
      <c r="CE112" s="830"/>
      <c r="CF112" s="888">
        <v>15.8</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178129</v>
      </c>
      <c r="AB113" s="932"/>
      <c r="AC113" s="932"/>
      <c r="AD113" s="932"/>
      <c r="AE113" s="933"/>
      <c r="AF113" s="934">
        <v>177714</v>
      </c>
      <c r="AG113" s="932"/>
      <c r="AH113" s="932"/>
      <c r="AI113" s="932"/>
      <c r="AJ113" s="933"/>
      <c r="AK113" s="934">
        <v>162433</v>
      </c>
      <c r="AL113" s="932"/>
      <c r="AM113" s="932"/>
      <c r="AN113" s="932"/>
      <c r="AO113" s="933"/>
      <c r="AP113" s="935">
        <v>1.7</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235904</v>
      </c>
      <c r="BR114" s="830"/>
      <c r="BS114" s="830"/>
      <c r="BT114" s="830"/>
      <c r="BU114" s="830"/>
      <c r="BV114" s="830">
        <v>632823</v>
      </c>
      <c r="BW114" s="830"/>
      <c r="BX114" s="830"/>
      <c r="BY114" s="830"/>
      <c r="BZ114" s="830"/>
      <c r="CA114" s="830">
        <v>719444</v>
      </c>
      <c r="CB114" s="830"/>
      <c r="CC114" s="830"/>
      <c r="CD114" s="830"/>
      <c r="CE114" s="830"/>
      <c r="CF114" s="888">
        <v>7.7</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2991</v>
      </c>
      <c r="AB115" s="932"/>
      <c r="AC115" s="932"/>
      <c r="AD115" s="932"/>
      <c r="AE115" s="933"/>
      <c r="AF115" s="934">
        <v>7720</v>
      </c>
      <c r="AG115" s="932"/>
      <c r="AH115" s="932"/>
      <c r="AI115" s="932"/>
      <c r="AJ115" s="933"/>
      <c r="AK115" s="934">
        <v>64</v>
      </c>
      <c r="AL115" s="932"/>
      <c r="AM115" s="932"/>
      <c r="AN115" s="932"/>
      <c r="AO115" s="933"/>
      <c r="AP115" s="935">
        <v>0</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60000</v>
      </c>
      <c r="DH115" s="793"/>
      <c r="DI115" s="793"/>
      <c r="DJ115" s="793"/>
      <c r="DK115" s="794"/>
      <c r="DL115" s="795">
        <v>60000</v>
      </c>
      <c r="DM115" s="793"/>
      <c r="DN115" s="793"/>
      <c r="DO115" s="793"/>
      <c r="DP115" s="794"/>
      <c r="DQ115" s="795">
        <v>60000</v>
      </c>
      <c r="DR115" s="793"/>
      <c r="DS115" s="793"/>
      <c r="DT115" s="793"/>
      <c r="DU115" s="794"/>
      <c r="DV115" s="837">
        <v>0.6</v>
      </c>
      <c r="DW115" s="838"/>
      <c r="DX115" s="838"/>
      <c r="DY115" s="838"/>
      <c r="DZ115" s="839"/>
    </row>
    <row r="116" spans="1:130" s="224" customFormat="1" ht="26.25" customHeight="1" x14ac:dyDescent="0.15">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2523846</v>
      </c>
      <c r="AB117" s="916"/>
      <c r="AC117" s="916"/>
      <c r="AD117" s="916"/>
      <c r="AE117" s="917"/>
      <c r="AF117" s="918">
        <v>2525619</v>
      </c>
      <c r="AG117" s="916"/>
      <c r="AH117" s="916"/>
      <c r="AI117" s="916"/>
      <c r="AJ117" s="917"/>
      <c r="AK117" s="918">
        <v>2659199</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441</v>
      </c>
      <c r="BP119" s="891"/>
      <c r="BQ119" s="892">
        <v>24491490</v>
      </c>
      <c r="BR119" s="858"/>
      <c r="BS119" s="858"/>
      <c r="BT119" s="858"/>
      <c r="BU119" s="858"/>
      <c r="BV119" s="858">
        <v>24773625</v>
      </c>
      <c r="BW119" s="858"/>
      <c r="BX119" s="858"/>
      <c r="BY119" s="858"/>
      <c r="BZ119" s="858"/>
      <c r="CA119" s="858">
        <v>23352612</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4363321</v>
      </c>
      <c r="BR120" s="855"/>
      <c r="BS120" s="855"/>
      <c r="BT120" s="855"/>
      <c r="BU120" s="855"/>
      <c r="BV120" s="855">
        <v>4239982</v>
      </c>
      <c r="BW120" s="855"/>
      <c r="BX120" s="855"/>
      <c r="BY120" s="855"/>
      <c r="BZ120" s="855"/>
      <c r="CA120" s="855">
        <v>3871617</v>
      </c>
      <c r="CB120" s="855"/>
      <c r="CC120" s="855"/>
      <c r="CD120" s="855"/>
      <c r="CE120" s="855"/>
      <c r="CF120" s="879">
        <v>41.3</v>
      </c>
      <c r="CG120" s="880"/>
      <c r="CH120" s="880"/>
      <c r="CI120" s="880"/>
      <c r="CJ120" s="880"/>
      <c r="CK120" s="881" t="s">
        <v>445</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v>1153696</v>
      </c>
      <c r="DH120" s="855"/>
      <c r="DI120" s="855"/>
      <c r="DJ120" s="855"/>
      <c r="DK120" s="855"/>
      <c r="DL120" s="855">
        <v>1363373</v>
      </c>
      <c r="DM120" s="855"/>
      <c r="DN120" s="855"/>
      <c r="DO120" s="855"/>
      <c r="DP120" s="855"/>
      <c r="DQ120" s="855">
        <v>1334679</v>
      </c>
      <c r="DR120" s="855"/>
      <c r="DS120" s="855"/>
      <c r="DT120" s="855"/>
      <c r="DU120" s="855"/>
      <c r="DV120" s="856">
        <v>14.3</v>
      </c>
      <c r="DW120" s="856"/>
      <c r="DX120" s="856"/>
      <c r="DY120" s="856"/>
      <c r="DZ120" s="857"/>
    </row>
    <row r="121" spans="1:130" s="224" customFormat="1" ht="26.25" customHeight="1" x14ac:dyDescent="0.15">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307255</v>
      </c>
      <c r="BR121" s="830"/>
      <c r="BS121" s="830"/>
      <c r="BT121" s="830"/>
      <c r="BU121" s="830"/>
      <c r="BV121" s="830">
        <v>295260</v>
      </c>
      <c r="BW121" s="830"/>
      <c r="BX121" s="830"/>
      <c r="BY121" s="830"/>
      <c r="BZ121" s="830"/>
      <c r="CA121" s="830">
        <v>277656</v>
      </c>
      <c r="CB121" s="830"/>
      <c r="CC121" s="830"/>
      <c r="CD121" s="830"/>
      <c r="CE121" s="830"/>
      <c r="CF121" s="888">
        <v>3</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242735</v>
      </c>
      <c r="DH121" s="830"/>
      <c r="DI121" s="830"/>
      <c r="DJ121" s="830"/>
      <c r="DK121" s="830"/>
      <c r="DL121" s="830">
        <v>195352</v>
      </c>
      <c r="DM121" s="830"/>
      <c r="DN121" s="830"/>
      <c r="DO121" s="830"/>
      <c r="DP121" s="830"/>
      <c r="DQ121" s="830">
        <v>147324</v>
      </c>
      <c r="DR121" s="830"/>
      <c r="DS121" s="830"/>
      <c r="DT121" s="830"/>
      <c r="DU121" s="830"/>
      <c r="DV121" s="807">
        <v>1.6</v>
      </c>
      <c r="DW121" s="807"/>
      <c r="DX121" s="807"/>
      <c r="DY121" s="807"/>
      <c r="DZ121" s="808"/>
    </row>
    <row r="122" spans="1:130" s="224" customFormat="1" ht="26.25" customHeight="1" x14ac:dyDescent="0.15">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17768125</v>
      </c>
      <c r="BR122" s="858"/>
      <c r="BS122" s="858"/>
      <c r="BT122" s="858"/>
      <c r="BU122" s="858"/>
      <c r="BV122" s="858">
        <v>17265207</v>
      </c>
      <c r="BW122" s="858"/>
      <c r="BX122" s="858"/>
      <c r="BY122" s="858"/>
      <c r="BZ122" s="858"/>
      <c r="CA122" s="858">
        <v>16330187</v>
      </c>
      <c r="CB122" s="858"/>
      <c r="CC122" s="858"/>
      <c r="CD122" s="858"/>
      <c r="CE122" s="858"/>
      <c r="CF122" s="859">
        <v>174.4</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15">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449</v>
      </c>
      <c r="BP123" s="891"/>
      <c r="BQ123" s="845">
        <v>22438701</v>
      </c>
      <c r="BR123" s="846"/>
      <c r="BS123" s="846"/>
      <c r="BT123" s="846"/>
      <c r="BU123" s="846"/>
      <c r="BV123" s="846">
        <v>21800449</v>
      </c>
      <c r="BW123" s="846"/>
      <c r="BX123" s="846"/>
      <c r="BY123" s="846"/>
      <c r="BZ123" s="846"/>
      <c r="CA123" s="846">
        <v>20479460</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21.4</v>
      </c>
      <c r="BR124" s="844"/>
      <c r="BS124" s="844"/>
      <c r="BT124" s="844"/>
      <c r="BU124" s="844"/>
      <c r="BV124" s="844">
        <v>32.200000000000003</v>
      </c>
      <c r="BW124" s="844"/>
      <c r="BX124" s="844"/>
      <c r="BY124" s="844"/>
      <c r="BZ124" s="844"/>
      <c r="CA124" s="844">
        <v>30.6</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2895</v>
      </c>
      <c r="AB126" s="793"/>
      <c r="AC126" s="793"/>
      <c r="AD126" s="793"/>
      <c r="AE126" s="794"/>
      <c r="AF126" s="795">
        <v>7640</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96</v>
      </c>
      <c r="AB127" s="793"/>
      <c r="AC127" s="793"/>
      <c r="AD127" s="793"/>
      <c r="AE127" s="794"/>
      <c r="AF127" s="795">
        <v>80</v>
      </c>
      <c r="AG127" s="793"/>
      <c r="AH127" s="793"/>
      <c r="AI127" s="793"/>
      <c r="AJ127" s="794"/>
      <c r="AK127" s="795">
        <v>64</v>
      </c>
      <c r="AL127" s="793"/>
      <c r="AM127" s="793"/>
      <c r="AN127" s="793"/>
      <c r="AO127" s="794"/>
      <c r="AP127" s="837">
        <v>0</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45212</v>
      </c>
      <c r="AB128" s="814"/>
      <c r="AC128" s="814"/>
      <c r="AD128" s="814"/>
      <c r="AE128" s="815"/>
      <c r="AF128" s="816">
        <v>28593</v>
      </c>
      <c r="AG128" s="814"/>
      <c r="AH128" s="814"/>
      <c r="AI128" s="814"/>
      <c r="AJ128" s="815"/>
      <c r="AK128" s="816">
        <v>30374</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13.15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11404794</v>
      </c>
      <c r="AB129" s="793"/>
      <c r="AC129" s="793"/>
      <c r="AD129" s="793"/>
      <c r="AE129" s="794"/>
      <c r="AF129" s="795">
        <v>11068892</v>
      </c>
      <c r="AG129" s="793"/>
      <c r="AH129" s="793"/>
      <c r="AI129" s="793"/>
      <c r="AJ129" s="794"/>
      <c r="AK129" s="795">
        <v>11259744</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18.149999999999999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1821827</v>
      </c>
      <c r="AB130" s="793"/>
      <c r="AC130" s="793"/>
      <c r="AD130" s="793"/>
      <c r="AE130" s="794"/>
      <c r="AF130" s="795">
        <v>1837208</v>
      </c>
      <c r="AG130" s="793"/>
      <c r="AH130" s="793"/>
      <c r="AI130" s="793"/>
      <c r="AJ130" s="794"/>
      <c r="AK130" s="795">
        <v>1895081</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7.2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9582967</v>
      </c>
      <c r="AB131" s="777"/>
      <c r="AC131" s="777"/>
      <c r="AD131" s="777"/>
      <c r="AE131" s="778"/>
      <c r="AF131" s="779">
        <v>9231684</v>
      </c>
      <c r="AG131" s="777"/>
      <c r="AH131" s="777"/>
      <c r="AI131" s="777"/>
      <c r="AJ131" s="778"/>
      <c r="AK131" s="779">
        <v>9364663</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v>30.6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6.8539002590000004</v>
      </c>
      <c r="AB132" s="758"/>
      <c r="AC132" s="758"/>
      <c r="AD132" s="758"/>
      <c r="AE132" s="759"/>
      <c r="AF132" s="760">
        <v>7.1473200339999998</v>
      </c>
      <c r="AG132" s="758"/>
      <c r="AH132" s="758"/>
      <c r="AI132" s="758"/>
      <c r="AJ132" s="759"/>
      <c r="AK132" s="760">
        <v>7.8352419089999996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6.9</v>
      </c>
      <c r="AB133" s="737"/>
      <c r="AC133" s="737"/>
      <c r="AD133" s="737"/>
      <c r="AE133" s="738"/>
      <c r="AF133" s="736">
        <v>6.9</v>
      </c>
      <c r="AG133" s="737"/>
      <c r="AH133" s="737"/>
      <c r="AI133" s="737"/>
      <c r="AJ133" s="738"/>
      <c r="AK133" s="736">
        <v>7.2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mY81X3MO6p5bsa7XmuRu/eNZ0aNoIUYY3Q7Bvp3Zn5oNl6lfXhQLRtIM2OTPocANBWvPfTWK65c9Lp9vAw0aA==" saltValue="mQ23XzZgwFFoqJXwMRzP5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DI30" sqref="DI30"/>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xsn1mVRHR0Kt7S2THBQc9vj4ZPQbGKGu+PwA+1NRT/eVkJOSd6XErO5U6rMlzd6IWBhXYMRgyJ3F9ICVEa57Pw==" saltValue="U3TST2+rkuedZ2BdFxpE1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kVRGKQJ40mrMN+emoKu5VT+Pd8vSeIlES40HbTQmtYGSM7MER08FC2xzACgejBXASs16h9iielojDwT2ZyZKg==" saltValue="zK3QF9Qz7LX4YGOQj8K5y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31" t="s">
        <v>478</v>
      </c>
      <c r="AP7" s="265"/>
      <c r="AQ7" s="266" t="s">
        <v>479</v>
      </c>
      <c r="AR7" s="267"/>
    </row>
    <row r="8" spans="1:46" x14ac:dyDescent="0.15">
      <c r="A8" s="259"/>
      <c r="AK8" s="268"/>
      <c r="AL8" s="269"/>
      <c r="AM8" s="269"/>
      <c r="AN8" s="270"/>
      <c r="AO8" s="1132"/>
      <c r="AP8" s="271" t="s">
        <v>480</v>
      </c>
      <c r="AQ8" s="272" t="s">
        <v>481</v>
      </c>
      <c r="AR8" s="273" t="s">
        <v>482</v>
      </c>
    </row>
    <row r="9" spans="1:46" x14ac:dyDescent="0.15">
      <c r="A9" s="259"/>
      <c r="AK9" s="1143" t="s">
        <v>483</v>
      </c>
      <c r="AL9" s="1144"/>
      <c r="AM9" s="1144"/>
      <c r="AN9" s="1145"/>
      <c r="AO9" s="274">
        <v>3700323</v>
      </c>
      <c r="AP9" s="274">
        <v>110194</v>
      </c>
      <c r="AQ9" s="275">
        <v>90724</v>
      </c>
      <c r="AR9" s="276">
        <v>21.5</v>
      </c>
    </row>
    <row r="10" spans="1:46" ht="13.5" customHeight="1" x14ac:dyDescent="0.15">
      <c r="A10" s="259"/>
      <c r="AK10" s="1143" t="s">
        <v>484</v>
      </c>
      <c r="AL10" s="1144"/>
      <c r="AM10" s="1144"/>
      <c r="AN10" s="1145"/>
      <c r="AO10" s="277">
        <v>16</v>
      </c>
      <c r="AP10" s="277">
        <v>0</v>
      </c>
      <c r="AQ10" s="278">
        <v>11342</v>
      </c>
      <c r="AR10" s="279">
        <v>-100</v>
      </c>
    </row>
    <row r="11" spans="1:46" ht="13.5" customHeight="1" x14ac:dyDescent="0.15">
      <c r="A11" s="259"/>
      <c r="AK11" s="1143" t="s">
        <v>485</v>
      </c>
      <c r="AL11" s="1144"/>
      <c r="AM11" s="1144"/>
      <c r="AN11" s="1145"/>
      <c r="AO11" s="277" t="s">
        <v>486</v>
      </c>
      <c r="AP11" s="277" t="s">
        <v>486</v>
      </c>
      <c r="AQ11" s="278">
        <v>1033</v>
      </c>
      <c r="AR11" s="279" t="s">
        <v>486</v>
      </c>
    </row>
    <row r="12" spans="1:46" ht="13.5" customHeight="1" x14ac:dyDescent="0.15">
      <c r="A12" s="259"/>
      <c r="AK12" s="1143" t="s">
        <v>487</v>
      </c>
      <c r="AL12" s="1144"/>
      <c r="AM12" s="1144"/>
      <c r="AN12" s="1145"/>
      <c r="AO12" s="277" t="s">
        <v>486</v>
      </c>
      <c r="AP12" s="277" t="s">
        <v>486</v>
      </c>
      <c r="AQ12" s="278">
        <v>16</v>
      </c>
      <c r="AR12" s="279" t="s">
        <v>486</v>
      </c>
    </row>
    <row r="13" spans="1:46" ht="13.5" customHeight="1" x14ac:dyDescent="0.15">
      <c r="A13" s="259"/>
      <c r="AK13" s="1143" t="s">
        <v>488</v>
      </c>
      <c r="AL13" s="1144"/>
      <c r="AM13" s="1144"/>
      <c r="AN13" s="1145"/>
      <c r="AO13" s="277">
        <v>180908</v>
      </c>
      <c r="AP13" s="277">
        <v>5387</v>
      </c>
      <c r="AQ13" s="278">
        <v>3647</v>
      </c>
      <c r="AR13" s="279">
        <v>47.7</v>
      </c>
    </row>
    <row r="14" spans="1:46" ht="13.5" customHeight="1" x14ac:dyDescent="0.15">
      <c r="A14" s="259"/>
      <c r="AK14" s="1143" t="s">
        <v>489</v>
      </c>
      <c r="AL14" s="1144"/>
      <c r="AM14" s="1144"/>
      <c r="AN14" s="1145"/>
      <c r="AO14" s="277">
        <v>52618</v>
      </c>
      <c r="AP14" s="277">
        <v>1567</v>
      </c>
      <c r="AQ14" s="278">
        <v>1693</v>
      </c>
      <c r="AR14" s="279">
        <v>-7.4</v>
      </c>
    </row>
    <row r="15" spans="1:46" ht="13.5" customHeight="1" x14ac:dyDescent="0.15">
      <c r="A15" s="259"/>
      <c r="AK15" s="1146" t="s">
        <v>490</v>
      </c>
      <c r="AL15" s="1147"/>
      <c r="AM15" s="1147"/>
      <c r="AN15" s="1148"/>
      <c r="AO15" s="277">
        <v>-203419</v>
      </c>
      <c r="AP15" s="277">
        <v>-6058</v>
      </c>
      <c r="AQ15" s="278">
        <v>-4922</v>
      </c>
      <c r="AR15" s="279">
        <v>23.1</v>
      </c>
    </row>
    <row r="16" spans="1:46" x14ac:dyDescent="0.15">
      <c r="A16" s="259"/>
      <c r="AK16" s="1146" t="s">
        <v>177</v>
      </c>
      <c r="AL16" s="1147"/>
      <c r="AM16" s="1147"/>
      <c r="AN16" s="1148"/>
      <c r="AO16" s="277">
        <v>3730446</v>
      </c>
      <c r="AP16" s="277">
        <v>111091</v>
      </c>
      <c r="AQ16" s="278">
        <v>103533</v>
      </c>
      <c r="AR16" s="279">
        <v>7.3</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49" t="s">
        <v>495</v>
      </c>
      <c r="AL21" s="1150"/>
      <c r="AM21" s="1150"/>
      <c r="AN21" s="1151"/>
      <c r="AO21" s="289">
        <v>10.99</v>
      </c>
      <c r="AP21" s="290">
        <v>9.17</v>
      </c>
      <c r="AQ21" s="291">
        <v>1.82</v>
      </c>
      <c r="AS21" s="292"/>
      <c r="AT21" s="288"/>
    </row>
    <row r="22" spans="1:46" s="260" customFormat="1" x14ac:dyDescent="0.15">
      <c r="A22" s="288"/>
      <c r="AK22" s="1149" t="s">
        <v>496</v>
      </c>
      <c r="AL22" s="1150"/>
      <c r="AM22" s="1150"/>
      <c r="AN22" s="1151"/>
      <c r="AO22" s="293">
        <v>100.4</v>
      </c>
      <c r="AP22" s="294">
        <v>97.2</v>
      </c>
      <c r="AQ22" s="295">
        <v>3.2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31" t="s">
        <v>478</v>
      </c>
      <c r="AP30" s="265"/>
      <c r="AQ30" s="266" t="s">
        <v>479</v>
      </c>
      <c r="AR30" s="267"/>
    </row>
    <row r="31" spans="1:46" x14ac:dyDescent="0.15">
      <c r="A31" s="259"/>
      <c r="AK31" s="268"/>
      <c r="AL31" s="269"/>
      <c r="AM31" s="269"/>
      <c r="AN31" s="270"/>
      <c r="AO31" s="1132"/>
      <c r="AP31" s="271" t="s">
        <v>480</v>
      </c>
      <c r="AQ31" s="272" t="s">
        <v>481</v>
      </c>
      <c r="AR31" s="273" t="s">
        <v>482</v>
      </c>
    </row>
    <row r="32" spans="1:46" ht="27" customHeight="1" x14ac:dyDescent="0.15">
      <c r="A32" s="259"/>
      <c r="AK32" s="1133" t="s">
        <v>500</v>
      </c>
      <c r="AL32" s="1134"/>
      <c r="AM32" s="1134"/>
      <c r="AN32" s="1135"/>
      <c r="AO32" s="303">
        <v>2496702</v>
      </c>
      <c r="AP32" s="303">
        <v>74351</v>
      </c>
      <c r="AQ32" s="304">
        <v>59793</v>
      </c>
      <c r="AR32" s="305">
        <v>24.3</v>
      </c>
    </row>
    <row r="33" spans="1:46" ht="13.5" customHeight="1" x14ac:dyDescent="0.15">
      <c r="A33" s="259"/>
      <c r="AK33" s="1133" t="s">
        <v>501</v>
      </c>
      <c r="AL33" s="1134"/>
      <c r="AM33" s="1134"/>
      <c r="AN33" s="1135"/>
      <c r="AO33" s="303" t="s">
        <v>486</v>
      </c>
      <c r="AP33" s="303" t="s">
        <v>486</v>
      </c>
      <c r="AQ33" s="304" t="s">
        <v>486</v>
      </c>
      <c r="AR33" s="305" t="s">
        <v>486</v>
      </c>
    </row>
    <row r="34" spans="1:46" ht="27" customHeight="1" x14ac:dyDescent="0.15">
      <c r="A34" s="259"/>
      <c r="AK34" s="1133" t="s">
        <v>502</v>
      </c>
      <c r="AL34" s="1134"/>
      <c r="AM34" s="1134"/>
      <c r="AN34" s="1135"/>
      <c r="AO34" s="303" t="s">
        <v>486</v>
      </c>
      <c r="AP34" s="303" t="s">
        <v>486</v>
      </c>
      <c r="AQ34" s="304" t="s">
        <v>486</v>
      </c>
      <c r="AR34" s="305" t="s">
        <v>486</v>
      </c>
    </row>
    <row r="35" spans="1:46" ht="27" customHeight="1" x14ac:dyDescent="0.15">
      <c r="A35" s="259"/>
      <c r="AK35" s="1133" t="s">
        <v>503</v>
      </c>
      <c r="AL35" s="1134"/>
      <c r="AM35" s="1134"/>
      <c r="AN35" s="1135"/>
      <c r="AO35" s="303">
        <v>162433</v>
      </c>
      <c r="AP35" s="303">
        <v>4837</v>
      </c>
      <c r="AQ35" s="304">
        <v>14599</v>
      </c>
      <c r="AR35" s="305">
        <v>-66.900000000000006</v>
      </c>
    </row>
    <row r="36" spans="1:46" ht="27" customHeight="1" x14ac:dyDescent="0.15">
      <c r="A36" s="259"/>
      <c r="AK36" s="1133" t="s">
        <v>504</v>
      </c>
      <c r="AL36" s="1134"/>
      <c r="AM36" s="1134"/>
      <c r="AN36" s="1135"/>
      <c r="AO36" s="303" t="s">
        <v>486</v>
      </c>
      <c r="AP36" s="303" t="s">
        <v>486</v>
      </c>
      <c r="AQ36" s="304">
        <v>2530</v>
      </c>
      <c r="AR36" s="305" t="s">
        <v>486</v>
      </c>
    </row>
    <row r="37" spans="1:46" ht="13.5" customHeight="1" x14ac:dyDescent="0.15">
      <c r="A37" s="259"/>
      <c r="AK37" s="1133" t="s">
        <v>505</v>
      </c>
      <c r="AL37" s="1134"/>
      <c r="AM37" s="1134"/>
      <c r="AN37" s="1135"/>
      <c r="AO37" s="303">
        <v>64</v>
      </c>
      <c r="AP37" s="303">
        <v>2</v>
      </c>
      <c r="AQ37" s="304">
        <v>188</v>
      </c>
      <c r="AR37" s="305">
        <v>-98.9</v>
      </c>
    </row>
    <row r="38" spans="1:46" ht="27" customHeight="1" x14ac:dyDescent="0.15">
      <c r="A38" s="259"/>
      <c r="AK38" s="1136" t="s">
        <v>506</v>
      </c>
      <c r="AL38" s="1137"/>
      <c r="AM38" s="1137"/>
      <c r="AN38" s="1138"/>
      <c r="AO38" s="306" t="s">
        <v>486</v>
      </c>
      <c r="AP38" s="306" t="s">
        <v>486</v>
      </c>
      <c r="AQ38" s="307">
        <v>2</v>
      </c>
      <c r="AR38" s="295" t="s">
        <v>486</v>
      </c>
      <c r="AS38" s="302"/>
    </row>
    <row r="39" spans="1:46" x14ac:dyDescent="0.15">
      <c r="A39" s="259"/>
      <c r="AK39" s="1136" t="s">
        <v>507</v>
      </c>
      <c r="AL39" s="1137"/>
      <c r="AM39" s="1137"/>
      <c r="AN39" s="1138"/>
      <c r="AO39" s="303">
        <v>-30374</v>
      </c>
      <c r="AP39" s="303">
        <v>-905</v>
      </c>
      <c r="AQ39" s="304">
        <v>-4866</v>
      </c>
      <c r="AR39" s="305">
        <v>-81.400000000000006</v>
      </c>
      <c r="AS39" s="302"/>
    </row>
    <row r="40" spans="1:46" ht="27" customHeight="1" x14ac:dyDescent="0.15">
      <c r="A40" s="259"/>
      <c r="AK40" s="1133" t="s">
        <v>508</v>
      </c>
      <c r="AL40" s="1134"/>
      <c r="AM40" s="1134"/>
      <c r="AN40" s="1135"/>
      <c r="AO40" s="303">
        <v>-1895081</v>
      </c>
      <c r="AP40" s="303">
        <v>-56435</v>
      </c>
      <c r="AQ40" s="304">
        <v>-49341</v>
      </c>
      <c r="AR40" s="305">
        <v>14.4</v>
      </c>
      <c r="AS40" s="302"/>
    </row>
    <row r="41" spans="1:46" x14ac:dyDescent="0.15">
      <c r="A41" s="259"/>
      <c r="AK41" s="1139" t="s">
        <v>287</v>
      </c>
      <c r="AL41" s="1140"/>
      <c r="AM41" s="1140"/>
      <c r="AN41" s="1141"/>
      <c r="AO41" s="303">
        <v>733744</v>
      </c>
      <c r="AP41" s="303">
        <v>21851</v>
      </c>
      <c r="AQ41" s="304">
        <v>22906</v>
      </c>
      <c r="AR41" s="305">
        <v>-4.5999999999999996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26" t="s">
        <v>478</v>
      </c>
      <c r="AN49" s="1128" t="s">
        <v>511</v>
      </c>
      <c r="AO49" s="1129"/>
      <c r="AP49" s="1129"/>
      <c r="AQ49" s="1129"/>
      <c r="AR49" s="1130"/>
    </row>
    <row r="50" spans="1:44" x14ac:dyDescent="0.15">
      <c r="A50" s="259"/>
      <c r="AK50" s="317"/>
      <c r="AL50" s="318"/>
      <c r="AM50" s="1127"/>
      <c r="AN50" s="319" t="s">
        <v>512</v>
      </c>
      <c r="AO50" s="320" t="s">
        <v>513</v>
      </c>
      <c r="AP50" s="321" t="s">
        <v>514</v>
      </c>
      <c r="AQ50" s="322" t="s">
        <v>515</v>
      </c>
      <c r="AR50" s="323" t="s">
        <v>516</v>
      </c>
    </row>
    <row r="51" spans="1:44" x14ac:dyDescent="0.15">
      <c r="A51" s="259"/>
      <c r="AK51" s="315" t="s">
        <v>517</v>
      </c>
      <c r="AL51" s="316"/>
      <c r="AM51" s="324">
        <v>2792904</v>
      </c>
      <c r="AN51" s="325">
        <v>81293</v>
      </c>
      <c r="AO51" s="326">
        <v>-5.2</v>
      </c>
      <c r="AP51" s="327">
        <v>94081</v>
      </c>
      <c r="AQ51" s="328">
        <v>10.5</v>
      </c>
      <c r="AR51" s="329">
        <v>-15.7</v>
      </c>
    </row>
    <row r="52" spans="1:44" x14ac:dyDescent="0.15">
      <c r="A52" s="259"/>
      <c r="AK52" s="330"/>
      <c r="AL52" s="331" t="s">
        <v>518</v>
      </c>
      <c r="AM52" s="332">
        <v>1869134</v>
      </c>
      <c r="AN52" s="333">
        <v>54405</v>
      </c>
      <c r="AO52" s="334">
        <v>-8.4</v>
      </c>
      <c r="AP52" s="335">
        <v>48949</v>
      </c>
      <c r="AQ52" s="336">
        <v>11.5</v>
      </c>
      <c r="AR52" s="337">
        <v>-19.899999999999999</v>
      </c>
    </row>
    <row r="53" spans="1:44" x14ac:dyDescent="0.15">
      <c r="A53" s="259"/>
      <c r="AK53" s="315" t="s">
        <v>519</v>
      </c>
      <c r="AL53" s="316"/>
      <c r="AM53" s="324">
        <v>3527589</v>
      </c>
      <c r="AN53" s="325">
        <v>103893</v>
      </c>
      <c r="AO53" s="326">
        <v>27.8</v>
      </c>
      <c r="AP53" s="327">
        <v>92632</v>
      </c>
      <c r="AQ53" s="328">
        <v>-1.5</v>
      </c>
      <c r="AR53" s="329">
        <v>29.3</v>
      </c>
    </row>
    <row r="54" spans="1:44" x14ac:dyDescent="0.15">
      <c r="A54" s="259"/>
      <c r="AK54" s="330"/>
      <c r="AL54" s="331" t="s">
        <v>518</v>
      </c>
      <c r="AM54" s="332">
        <v>1971302</v>
      </c>
      <c r="AN54" s="333">
        <v>58058</v>
      </c>
      <c r="AO54" s="334">
        <v>6.7</v>
      </c>
      <c r="AP54" s="335">
        <v>47978</v>
      </c>
      <c r="AQ54" s="336">
        <v>-2</v>
      </c>
      <c r="AR54" s="337">
        <v>8.6999999999999993</v>
      </c>
    </row>
    <row r="55" spans="1:44" x14ac:dyDescent="0.15">
      <c r="A55" s="259"/>
      <c r="AK55" s="315" t="s">
        <v>520</v>
      </c>
      <c r="AL55" s="316"/>
      <c r="AM55" s="324">
        <v>3437884</v>
      </c>
      <c r="AN55" s="325">
        <v>101679</v>
      </c>
      <c r="AO55" s="326">
        <v>-2.1</v>
      </c>
      <c r="AP55" s="327">
        <v>71279</v>
      </c>
      <c r="AQ55" s="328">
        <v>-23.1</v>
      </c>
      <c r="AR55" s="329">
        <v>21</v>
      </c>
    </row>
    <row r="56" spans="1:44" x14ac:dyDescent="0.15">
      <c r="A56" s="259"/>
      <c r="AK56" s="330"/>
      <c r="AL56" s="331" t="s">
        <v>518</v>
      </c>
      <c r="AM56" s="332">
        <v>1326553</v>
      </c>
      <c r="AN56" s="333">
        <v>39234</v>
      </c>
      <c r="AO56" s="334">
        <v>-32.4</v>
      </c>
      <c r="AP56" s="335">
        <v>36731</v>
      </c>
      <c r="AQ56" s="336">
        <v>-23.4</v>
      </c>
      <c r="AR56" s="337">
        <v>-9</v>
      </c>
    </row>
    <row r="57" spans="1:44" x14ac:dyDescent="0.15">
      <c r="A57" s="259"/>
      <c r="AK57" s="315" t="s">
        <v>521</v>
      </c>
      <c r="AL57" s="316"/>
      <c r="AM57" s="324">
        <v>3125538</v>
      </c>
      <c r="AN57" s="325">
        <v>93213</v>
      </c>
      <c r="AO57" s="326">
        <v>-8.3000000000000007</v>
      </c>
      <c r="AP57" s="327">
        <v>74994</v>
      </c>
      <c r="AQ57" s="328">
        <v>5.2</v>
      </c>
      <c r="AR57" s="329">
        <v>-13.5</v>
      </c>
    </row>
    <row r="58" spans="1:44" x14ac:dyDescent="0.15">
      <c r="A58" s="259"/>
      <c r="AK58" s="330"/>
      <c r="AL58" s="331" t="s">
        <v>518</v>
      </c>
      <c r="AM58" s="332">
        <v>1770435</v>
      </c>
      <c r="AN58" s="333">
        <v>52800</v>
      </c>
      <c r="AO58" s="334">
        <v>34.6</v>
      </c>
      <c r="AP58" s="335">
        <v>36188</v>
      </c>
      <c r="AQ58" s="336">
        <v>-1.5</v>
      </c>
      <c r="AR58" s="337">
        <v>36.1</v>
      </c>
    </row>
    <row r="59" spans="1:44" x14ac:dyDescent="0.15">
      <c r="A59" s="259"/>
      <c r="AK59" s="315" t="s">
        <v>522</v>
      </c>
      <c r="AL59" s="316"/>
      <c r="AM59" s="324">
        <v>2174347</v>
      </c>
      <c r="AN59" s="325">
        <v>64751</v>
      </c>
      <c r="AO59" s="326">
        <v>-30.5</v>
      </c>
      <c r="AP59" s="327">
        <v>71849</v>
      </c>
      <c r="AQ59" s="328">
        <v>-4.2</v>
      </c>
      <c r="AR59" s="329">
        <v>-26.3</v>
      </c>
    </row>
    <row r="60" spans="1:44" x14ac:dyDescent="0.15">
      <c r="A60" s="259"/>
      <c r="AK60" s="330"/>
      <c r="AL60" s="331" t="s">
        <v>518</v>
      </c>
      <c r="AM60" s="332">
        <v>1404991</v>
      </c>
      <c r="AN60" s="333">
        <v>41840</v>
      </c>
      <c r="AO60" s="334">
        <v>-20.8</v>
      </c>
      <c r="AP60" s="335">
        <v>36144</v>
      </c>
      <c r="AQ60" s="336">
        <v>-0.1</v>
      </c>
      <c r="AR60" s="337">
        <v>-20.7</v>
      </c>
    </row>
    <row r="61" spans="1:44" x14ac:dyDescent="0.15">
      <c r="A61" s="259"/>
      <c r="AK61" s="315" t="s">
        <v>523</v>
      </c>
      <c r="AL61" s="338"/>
      <c r="AM61" s="324">
        <v>3011652</v>
      </c>
      <c r="AN61" s="325">
        <v>88966</v>
      </c>
      <c r="AO61" s="326">
        <v>-3.7</v>
      </c>
      <c r="AP61" s="327">
        <v>80967</v>
      </c>
      <c r="AQ61" s="339">
        <v>-2.6</v>
      </c>
      <c r="AR61" s="329">
        <v>-1.1000000000000001</v>
      </c>
    </row>
    <row r="62" spans="1:44" x14ac:dyDescent="0.15">
      <c r="A62" s="259"/>
      <c r="AK62" s="330"/>
      <c r="AL62" s="331" t="s">
        <v>518</v>
      </c>
      <c r="AM62" s="332">
        <v>1668483</v>
      </c>
      <c r="AN62" s="333">
        <v>49267</v>
      </c>
      <c r="AO62" s="334">
        <v>-4.0999999999999996</v>
      </c>
      <c r="AP62" s="335">
        <v>41198</v>
      </c>
      <c r="AQ62" s="336">
        <v>-3.1</v>
      </c>
      <c r="AR62" s="337">
        <v>-1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KugyAiiRY5Tz5qxPMzgCFRIk/T8d0R0df4vhUn4UFWnWEkiLhKdUlHEhqpAs7XBwz/c24ugvBuWMNb35+7Keew==" saltValue="GlCa+BZl0kfC3mleoJDC2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CP103" sqref="CP103"/>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ip3nfq6mxx+wfkqTj/WaAzvZdCaq191pYEx5eeWJ7w3xPi7Ucb8uV4swWSENH/Y6LRJq1sT4tRn7Tpt3+IDHeg==" saltValue="Rcllmq5Doo7AoAu01eIBN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CW100" sqref="CW100"/>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1YIodnbXgOcd29d3cXSKOtoUaABu7eH3Blrx6U2ZNqWSYBxDzBavBzbDfFhm7+H0/0bHGxJExIOx5JuGsfLg3Q==" saltValue="1UGyjyGFC+ClgWgpML+sb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2" t="s">
        <v>3</v>
      </c>
      <c r="D47" s="1152"/>
      <c r="E47" s="1153"/>
      <c r="F47" s="11">
        <v>24.26</v>
      </c>
      <c r="G47" s="12">
        <v>20.48</v>
      </c>
      <c r="H47" s="12">
        <v>25.81</v>
      </c>
      <c r="I47" s="12">
        <v>23.96</v>
      </c>
      <c r="J47" s="13">
        <v>20.49</v>
      </c>
    </row>
    <row r="48" spans="2:10" ht="57.75" customHeight="1" x14ac:dyDescent="0.15">
      <c r="B48" s="14"/>
      <c r="C48" s="1154" t="s">
        <v>4</v>
      </c>
      <c r="D48" s="1154"/>
      <c r="E48" s="1155"/>
      <c r="F48" s="15">
        <v>4.1100000000000003</v>
      </c>
      <c r="G48" s="16">
        <v>6.24</v>
      </c>
      <c r="H48" s="16">
        <v>0.9</v>
      </c>
      <c r="I48" s="16">
        <v>4.08</v>
      </c>
      <c r="J48" s="17">
        <v>5.51</v>
      </c>
    </row>
    <row r="49" spans="2:10" ht="57.75" customHeight="1" thickBot="1" x14ac:dyDescent="0.2">
      <c r="B49" s="18"/>
      <c r="C49" s="1156" t="s">
        <v>5</v>
      </c>
      <c r="D49" s="1156"/>
      <c r="E49" s="1157"/>
      <c r="F49" s="19" t="s">
        <v>530</v>
      </c>
      <c r="G49" s="20" t="s">
        <v>531</v>
      </c>
      <c r="H49" s="20" t="s">
        <v>532</v>
      </c>
      <c r="I49" s="20" t="s">
        <v>533</v>
      </c>
      <c r="J49" s="21" t="s">
        <v>534</v>
      </c>
    </row>
    <row r="50" spans="2:10" x14ac:dyDescent="0.15"/>
  </sheetData>
  <sheetProtection algorithmName="SHA-512" hashValue="4zwj0k8WRVxMKEIe0pcXRSO/paDbcUN1HRZC/2K7+8HqT8JHdjtiXOwSWpDb3jLvEOzPAXOkOZ1KzkTqzj6UYQ==" saltValue="+1qn3kbq49Dz8WQhf7JWw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2025-03-07T05:40:52Z</cp:lastPrinted>
  <dcterms:created xsi:type="dcterms:W3CDTF">2025-02-19T05:24:14Z</dcterms:created>
  <dcterms:modified xsi:type="dcterms:W3CDTF">2025-09-30T07:48:38Z</dcterms:modified>
  <cp:category/>
</cp:coreProperties>
</file>